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0.17.41.28\share\03 財政班\★財政状況資料集\R04決算（R06作業）\02 ３月公表\08市町調整後最終ファイル\"/>
    </mc:Choice>
  </mc:AlternateContent>
  <xr:revisionPtr revIDLastSave="0" documentId="13_ncr:1_{A6DDAC63-7F31-465B-9E80-DE536B5E152C}" xr6:coauthVersionLast="47" xr6:coauthVersionMax="47" xr10:uidLastSave="{00000000-0000-0000-0000-000000000000}"/>
  <bookViews>
    <workbookView xWindow="-120" yWindow="-120" windowWidth="20730" windowHeight="11160" tabRatio="804"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E38" i="10"/>
  <c r="AM38" i="10"/>
  <c r="C38" i="10"/>
  <c r="BE37" i="10"/>
  <c r="AM37" i="10"/>
  <c r="C37" i="10"/>
  <c r="BE36" i="10"/>
  <c r="C36" i="10"/>
  <c r="C35" i="10"/>
  <c r="U34" i="10"/>
  <c r="C34" i="10"/>
  <c r="U35" i="10" l="1"/>
  <c r="U36" i="10" s="1"/>
  <c r="U37" i="10" s="1"/>
  <c r="U38" i="10" s="1"/>
  <c r="AM34" i="10"/>
  <c r="AM35" i="10" s="1"/>
  <c r="AM36" i="10" s="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l="1"/>
  <c r="CO35" i="10" s="1"/>
  <c r="CO36" i="10" s="1"/>
  <c r="CO37" i="10" s="1"/>
  <c r="CO38" i="10" s="1"/>
  <c r="CO39" i="10" s="1"/>
  <c r="CO40" i="10" s="1"/>
</calcChain>
</file>

<file path=xl/sharedStrings.xml><?xml version="1.0" encoding="utf-8"?>
<sst xmlns="http://schemas.openxmlformats.org/spreadsheetml/2006/main" count="1143" uniqueCount="603">
  <si>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</si>
  <si>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</si>
  <si>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</si>
  <si>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</si>
  <si>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</si>
  <si>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</si>
  <si>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</si>
  <si>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</si>
  <si>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</si>
  <si>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</si>
  <si>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</si>
  <si>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</si>
  <si>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</si>
  <si>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</si>
  <si>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</si>
  <si>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</si>
  <si>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</si>
  <si>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</si>
  <si>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</si>
  <si>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</si>
  <si>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</si>
  <si>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</si>
  <si>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</si>
  <si>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</si>
  <si>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</si>
  <si>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</si>
  <si>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</si>
  <si>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</si>
  <si>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</si>
  <si>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</si>
  <si>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</si>
  <si>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</si>
  <si>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</si>
  <si>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</si>
  <si>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</si>
  <si>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</si>
  <si>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</si>
  <si>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</si>
  <si>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</si>
  <si>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</si>
  <si>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</si>
  <si>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</si>
  <si>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</si>
  <si>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</si>
  <si>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</si>
  <si>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</si>
  <si>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</si>
  <si>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</si>
  <si>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</si>
  <si>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</si>
  <si>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</si>
  <si>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</si>
  <si>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</si>
  <si>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</si>
  <si>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</si>
  <si>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</si>
  <si>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</si>
  <si>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</si>
  <si>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</si>
  <si>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</si>
  <si>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</si>
  <si>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</si>
  <si>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</si>
  <si>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</si>
  <si>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</si>
  <si>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</si>
  <si>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</si>
  <si>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</si>
  <si>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</si>
  <si>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</si>
  <si>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</si>
  <si>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</si>
  <si>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</si>
  <si>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</si>
  <si>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</si>
  <si>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</si>
  <si>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</si>
  <si>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</si>
  <si>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</si>
  <si>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</si>
  <si>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</si>
  <si>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</si>
  <si>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</si>
  <si>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</si>
  <si>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</si>
  <si>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</si>
  <si>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</si>
  <si>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</si>
  <si>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</si>
  <si>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</si>
  <si>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</si>
  <si>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</si>
  <si>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</si>
  <si>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</si>
  <si>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</si>
  <si>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</si>
  <si>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</si>
  <si>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</si>
  <si>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</si>
  <si>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</si>
  <si>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防府市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</si>
  <si>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</si>
  <si>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</si>
  <si>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</si>
  <si>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</si>
  <si>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</si>
  <si>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</si>
  <si>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</si>
  <si>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</si>
  <si>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</si>
  <si>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</si>
  <si>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</si>
  <si>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</si>
  <si>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</si>
  <si>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</si>
  <si>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</si>
  <si>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</si>
  <si>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</si>
  <si>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</si>
  <si>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</si>
  <si>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</si>
  <si>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</si>
  <si>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</si>
  <si>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</si>
  <si>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</si>
  <si>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</si>
  <si>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</si>
  <si>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</si>
  <si>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</si>
  <si>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</si>
  <si>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</si>
  <si>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</si>
  <si>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</si>
  <si>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</si>
  <si>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</si>
  <si>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</si>
  <si>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</si>
  <si>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</si>
  <si>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</si>
  <si>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</si>
  <si>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</si>
  <si>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</si>
  <si>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</si>
  <si>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</si>
  <si>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</si>
  <si>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</si>
  <si>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</si>
  <si>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</si>
  <si>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</si>
  <si>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</si>
  <si>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</si>
  <si>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</si>
  <si>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</si>
  <si>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</si>
  <si>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</si>
  <si>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</si>
  <si>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</si>
  <si>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</si>
  <si>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</si>
  <si>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</si>
  <si>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</si>
  <si>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</si>
  <si>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</si>
  <si>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</si>
  <si>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</si>
  <si>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</si>
  <si>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</si>
  <si>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</si>
  <si>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</si>
  <si>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</si>
  <si>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</si>
  <si>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</si>
  <si>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</si>
  <si>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</si>
  <si>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</si>
  <si>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</si>
  <si>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</si>
  <si>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</si>
  <si>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</si>
  <si>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</si>
  <si>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</si>
  <si>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</si>
  <si>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</si>
  <si>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</si>
  <si>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</si>
  <si>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</si>
  <si>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</si>
  <si>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</si>
  <si>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</si>
  <si>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</si>
  <si>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</si>
  <si>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</si>
  <si>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</si>
  <si>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</si>
  <si>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</si>
  <si>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</si>
  <si>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</si>
  <si>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</si>
  <si>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</si>
  <si>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</si>
  <si>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</si>
  <si>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</si>
  <si>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</si>
  <si>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</si>
  <si>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</si>
  <si>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</si>
  <si>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</si>
  <si>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</si>
  <si>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</si>
  <si>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</si>
  <si>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</si>
  <si>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</si>
  <si>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</si>
  <si>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</si>
  <si>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山口県防府市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</si>
  <si>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</si>
  <si>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</si>
  <si>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</si>
  <si>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</si>
  <si>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</si>
  <si>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</si>
  <si>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</si>
  <si>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</si>
  <si>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</si>
  <si>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</si>
  <si>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</si>
  <si>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</si>
  <si>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</si>
  <si>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</si>
  <si>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</si>
  <si>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</si>
  <si>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</si>
  <si>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</si>
  <si>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</si>
  <si>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</si>
  <si>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</si>
  <si>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</si>
  <si>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</si>
  <si>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</si>
  <si>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</si>
  <si>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</si>
  <si>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</si>
  <si>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</si>
  <si>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</si>
  <si>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</si>
  <si>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</si>
  <si>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</si>
  <si>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</si>
  <si>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</si>
  <si>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</si>
  <si>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</si>
  <si>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</si>
  <si>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</si>
  <si>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</si>
  <si>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</si>
  <si>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</si>
  <si>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</si>
  <si>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</si>
  <si>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</si>
  <si>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</si>
  <si>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</si>
  <si>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</si>
  <si>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</si>
  <si>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</si>
  <si>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</si>
  <si>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</si>
  <si>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</si>
  <si>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</si>
  <si>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</si>
  <si>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</si>
  <si>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</si>
  <si>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</si>
  <si>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</si>
  <si>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</si>
  <si>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</si>
  <si>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</si>
  <si>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</si>
  <si>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</si>
  <si>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</si>
  <si>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</si>
  <si>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</si>
  <si>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</si>
  <si>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</si>
  <si>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</si>
  <si>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</si>
  <si>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</si>
  <si>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</si>
  <si>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</si>
  <si>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</si>
  <si>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</si>
  <si>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</si>
  <si>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</si>
  <si>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</si>
  <si>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</si>
  <si>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</si>
  <si>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</si>
  <si>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</si>
  <si>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</si>
  <si>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</si>
  <si>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</si>
  <si>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</si>
  <si>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</si>
  <si>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</si>
  <si>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</si>
  <si>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</si>
  <si>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</si>
  <si>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</si>
  <si>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</si>
  <si>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</si>
  <si>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</si>
  <si>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</si>
  <si>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</si>
  <si>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</si>
  <si>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</si>
  <si>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</si>
  <si>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</si>
  <si>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</si>
  <si>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</si>
  <si>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</si>
  <si>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</si>
  <si>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</si>
  <si>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</si>
  <si>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</si>
  <si>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</si>
  <si>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</si>
  <si>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</si>
  <si>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</si>
  <si>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</si>
  <si>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</si>
  <si>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</si>
  <si>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</si>
  <si>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</si>
  <si>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</si>
  <si>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</si>
  <si>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</si>
  <si>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</si>
  <si>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</si>
  <si>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</si>
  <si>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</si>
  <si>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</si>
  <si>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</si>
  <si>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</si>
  <si>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</si>
  <si>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</si>
  <si>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と畜場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</si>
  <si>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</si>
  <si>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</si>
  <si>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</si>
  <si>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</si>
  <si>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</si>
  <si>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</si>
  <si>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</si>
  <si>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</si>
  <si>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</si>
  <si>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</si>
  <si>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</si>
  <si>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</si>
  <si>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</si>
  <si>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</si>
  <si>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</si>
  <si>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</si>
  <si>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</si>
  <si>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</si>
  <si>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</si>
  <si>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</si>
  <si>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</si>
  <si>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</si>
  <si>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山口県防府市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</si>
  <si>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</si>
  <si>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</si>
  <si>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</si>
  <si>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</si>
  <si>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</si>
  <si>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</si>
  <si>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</si>
  <si>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</si>
  <si>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</si>
  <si>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</si>
  <si>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</si>
  <si>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</si>
  <si>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</si>
  <si>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</si>
  <si>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</si>
  <si>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</si>
  <si>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</si>
  <si>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</si>
  <si>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</si>
  <si>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</si>
  <si>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</si>
  <si>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</si>
  <si>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</si>
  <si>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</si>
  <si>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</si>
  <si>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</si>
  <si>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</si>
  <si>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</si>
  <si>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</si>
  <si>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</si>
  <si>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</si>
  <si>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</si>
  <si>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</si>
  <si>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</si>
  <si>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</si>
  <si>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</si>
  <si>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交通災害共済事業特別会計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</si>
  <si>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</si>
  <si>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</si>
  <si>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</si>
  <si>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</si>
  <si>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</si>
  <si>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公共下水道事業会計</t>
    <phoneticPr fontId="5"/>
  </si>
  <si>
    <t>青果市場事業特別会計</t>
    <phoneticPr fontId="5"/>
  </si>
  <si>
    <t>-</t>
    <phoneticPr fontId="5"/>
  </si>
  <si>
    <t>法非適用企業</t>
    <phoneticPr fontId="5"/>
  </si>
  <si>
    <t>と場事業特別会計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</si>
  <si>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</si>
  <si>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</si>
  <si>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</si>
  <si>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</si>
  <si>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</si>
  <si>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</si>
  <si>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</si>
  <si>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</si>
  <si>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</si>
  <si>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</si>
  <si>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</si>
  <si>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</si>
  <si>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</si>
  <si>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</si>
  <si>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</si>
  <si>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</si>
  <si>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</si>
  <si>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</si>
  <si>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</si>
  <si>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</si>
  <si>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</si>
  <si>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</si>
  <si>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</si>
  <si>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</si>
  <si>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</si>
  <si>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</si>
  <si>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</si>
  <si>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</si>
  <si>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</si>
  <si>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</si>
  <si>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</si>
  <si>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</si>
  <si>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</si>
  <si>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</si>
  <si>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</si>
  <si>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</si>
  <si>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</si>
  <si>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</si>
  <si>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</si>
  <si>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</si>
  <si>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</si>
  <si>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</si>
  <si>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</si>
  <si>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</si>
  <si>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</si>
  <si>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</si>
  <si>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</si>
  <si>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</si>
  <si>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</si>
  <si>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</si>
  <si>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</si>
  <si>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</si>
  <si>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</si>
  <si>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</si>
  <si>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</si>
  <si>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</si>
  <si>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</si>
  <si>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</si>
  <si>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</si>
  <si>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</si>
  <si>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</si>
  <si>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</si>
  <si>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</si>
  <si>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</si>
  <si>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</si>
  <si>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</si>
  <si>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</si>
  <si>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</si>
  <si>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</si>
  <si>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</si>
  <si>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</si>
  <si>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</si>
  <si>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</si>
  <si>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</si>
  <si>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</si>
  <si>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</si>
  <si>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</si>
  <si>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</si>
  <si>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</si>
  <si>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</si>
  <si>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</si>
  <si>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</si>
  <si>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</si>
  <si>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</si>
  <si>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</si>
  <si>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</si>
  <si>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</si>
  <si>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</si>
  <si>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</si>
  <si>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</si>
  <si>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</si>
  <si>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</si>
  <si>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</si>
  <si>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</si>
  <si>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</si>
  <si>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</si>
  <si>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</si>
  <si>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</si>
  <si>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</si>
  <si>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</si>
  <si>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</si>
  <si>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</si>
  <si>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</si>
  <si>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</si>
  <si>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</si>
  <si>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</si>
  <si>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</si>
  <si>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</si>
  <si>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</si>
  <si>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</si>
  <si>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</si>
  <si>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</si>
  <si>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</si>
  <si>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</si>
  <si>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</si>
  <si>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</si>
  <si>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</si>
  <si>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</si>
  <si>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</si>
  <si>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</si>
  <si>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</si>
  <si>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</si>
  <si>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</si>
  <si>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</si>
  <si>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</si>
  <si>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</si>
  <si>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</si>
  <si>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</si>
  <si>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</si>
  <si>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</si>
  <si>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</si>
  <si>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</si>
  <si>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</si>
  <si>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</si>
  <si>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</si>
  <si>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</si>
  <si>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</si>
  <si>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</si>
  <si>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</si>
  <si>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</si>
  <si>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</si>
  <si>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</si>
  <si>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</si>
  <si>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</si>
  <si>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</si>
  <si>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</si>
  <si>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</si>
  <si>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</si>
  <si>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</si>
  <si>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2.96</t>
  </si>
  <si>
    <t>▲ 0.74</t>
  </si>
  <si>
    <t>一般会計</t>
  </si>
  <si>
    <t>水道事業会計</t>
  </si>
  <si>
    <t>公共下水道事業会計</t>
  </si>
  <si>
    <t>工業用水道事業会計</t>
  </si>
  <si>
    <t>競輪事業特別会計</t>
  </si>
  <si>
    <t>介護保険事業特別会計</t>
  </si>
  <si>
    <t>国民健康保険事業特別会計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</si>
  <si>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</si>
  <si>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</si>
  <si>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</si>
  <si>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</si>
  <si>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</si>
  <si>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</si>
  <si>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</si>
  <si>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</si>
  <si>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</si>
  <si>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庁舎建設基金</t>
    <rPh sb="0" eb="2">
      <t>チョウシャ</t>
    </rPh>
    <rPh sb="2" eb="4">
      <t>ケンセツ</t>
    </rPh>
    <rPh sb="4" eb="6">
      <t>キキン</t>
    </rPh>
    <phoneticPr fontId="5"/>
  </si>
  <si>
    <t>ふるさと振興基金</t>
    <rPh sb="4" eb="6">
      <t>シンコウ</t>
    </rPh>
    <rPh sb="6" eb="8">
      <t>キキン</t>
    </rPh>
    <phoneticPr fontId="2"/>
  </si>
  <si>
    <t>社会福祉事業振興基金</t>
    <rPh sb="0" eb="2">
      <t>シャカイ</t>
    </rPh>
    <rPh sb="2" eb="4">
      <t>フクシ</t>
    </rPh>
    <rPh sb="4" eb="6">
      <t>ジギョウ</t>
    </rPh>
    <rPh sb="6" eb="8">
      <t>シンコウ</t>
    </rPh>
    <rPh sb="8" eb="10">
      <t>キキン</t>
    </rPh>
    <phoneticPr fontId="2"/>
  </si>
  <si>
    <t>グリーン推進基金</t>
    <rPh sb="4" eb="6">
      <t>スイシン</t>
    </rPh>
    <rPh sb="6" eb="8">
      <t>キキン</t>
    </rPh>
    <phoneticPr fontId="2"/>
  </si>
  <si>
    <t>-</t>
    <phoneticPr fontId="2"/>
  </si>
  <si>
    <t>成長再生推進基金</t>
    <rPh sb="0" eb="2">
      <t>セイチョウ</t>
    </rPh>
    <rPh sb="2" eb="4">
      <t>サイセイ</t>
    </rPh>
    <rPh sb="4" eb="6">
      <t>スイシン</t>
    </rPh>
    <rPh sb="6" eb="8">
      <t>キキン</t>
    </rPh>
    <phoneticPr fontId="2"/>
  </si>
  <si>
    <t>-</t>
    <phoneticPr fontId="2"/>
  </si>
  <si>
    <t>山口県市町総合事務組合（一般会計）</t>
    <phoneticPr fontId="2"/>
  </si>
  <si>
    <t>山口県市町総合事務組合（非常勤職員公務災害補償特別会計）</t>
  </si>
  <si>
    <t>山口県後期高齢者医療広域連合（一般会計）</t>
  </si>
  <si>
    <t>山口県後期高齢者医療広域連合（後期高齢者医療特別会計）</t>
  </si>
  <si>
    <t>防府市農業公社</t>
  </si>
  <si>
    <t>-</t>
    <phoneticPr fontId="2"/>
  </si>
  <si>
    <t>防府水道センター</t>
  </si>
  <si>
    <t>防府市文化振興財団</t>
  </si>
  <si>
    <t>野島海運</t>
  </si>
  <si>
    <t>防府市土地開発公社</t>
  </si>
  <si>
    <t>防府地域振興</t>
  </si>
  <si>
    <t>やまぐち農林振興公社</t>
  </si>
  <si>
    <t>〇</t>
    <phoneticPr fontId="2"/>
  </si>
  <si>
    <t>山口県市町総合事務組合（山口県自治会館管理特別会計）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</si>
</sst>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BECA-4418-86A3-7E3029068F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38576</c:v>
                </c:pt>
                <c:pt idx="1">
                  <c:v>61676</c:v>
                </c:pt>
                <c:pt idx="2">
                  <c:v>29303</c:v>
                </c:pt>
                <c:pt idx="3">
                  <c:v>30003</c:v>
                </c:pt>
                <c:pt idx="4">
                  <c:v>42617</c:v>
                </c:pt>
              </c:numCache>
            </c:numRef>
          </c:val>
          <c:smooth val="0"/>
          <c:extLst>
            <c:ext xmlns:c16="http://schemas.microsoft.com/office/drawing/2014/chart" uri="{C3380CC4-5D6E-409C-BE32-E72D297353CC}">
              <c16:uniqueId val="{00000001-BECA-4418-86A3-7E3029068F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4.49</c:v>
                </c:pt>
                <c:pt idx="1">
                  <c:v>4.45</c:v>
                </c:pt>
                <c:pt idx="2">
                  <c:v>8.01</c:v>
                </c:pt>
                <c:pt idx="3">
                  <c:v>6.55</c:v>
                </c:pt>
                <c:pt idx="4">
                  <c:v>8.6</c:v>
                </c:pt>
              </c:numCache>
            </c:numRef>
          </c:val>
          <c:extLst>
            <c:ext xmlns:c16="http://schemas.microsoft.com/office/drawing/2014/chart" uri="{C3380CC4-5D6E-409C-BE32-E72D297353CC}">
              <c16:uniqueId val="{00000000-2FF8-4545-B56E-FFA342E1FC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13.57</c:v>
                </c:pt>
                <c:pt idx="1">
                  <c:v>12.82</c:v>
                </c:pt>
                <c:pt idx="2">
                  <c:v>11.62</c:v>
                </c:pt>
                <c:pt idx="3">
                  <c:v>12.61</c:v>
                </c:pt>
                <c:pt idx="4">
                  <c:v>14.18</c:v>
                </c:pt>
              </c:numCache>
            </c:numRef>
          </c:val>
          <c:extLst>
            <c:ext xmlns:c16="http://schemas.microsoft.com/office/drawing/2014/chart" uri="{C3380CC4-5D6E-409C-BE32-E72D297353CC}">
              <c16:uniqueId val="{00000001-2FF8-4545-B56E-FFA342E1FC5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-2.96</c:v>
                </c:pt>
                <c:pt idx="1">
                  <c:v>-0.74</c:v>
                </c:pt>
                <c:pt idx="2">
                  <c:v>2.76</c:v>
                </c:pt>
                <c:pt idx="3">
                  <c:v>0.5</c:v>
                </c:pt>
                <c:pt idx="4">
                  <c:v>3.02</c:v>
                </c:pt>
              </c:numCache>
            </c:numRef>
          </c:val>
          <c:smooth val="0"/>
          <c:extLst>
            <c:ext xmlns:c16="http://schemas.microsoft.com/office/drawing/2014/chart" uri="{C3380CC4-5D6E-409C-BE32-E72D297353CC}">
              <c16:uniqueId val="{00000002-2FF8-4545-B56E-FFA342E1FC5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c:v>
                </c:pt>
                <c:pt idx="2">
                  <c:v>#N/A</c:v>
                </c:pt>
                <c:pt idx="3">
                  <c:v>0.21</c:v>
                </c:pt>
                <c:pt idx="4">
                  <c:v>#N/A</c:v>
                </c:pt>
                <c:pt idx="5">
                  <c:v>0.21</c:v>
                </c:pt>
                <c:pt idx="6">
                  <c:v>#N/A</c:v>
                </c:pt>
                <c:pt idx="7">
                  <c:v>0.05</c:v>
                </c:pt>
                <c:pt idx="8">
                  <c:v>#N/A</c:v>
                </c:pt>
                <c:pt idx="9">
                  <c:v>0.06</c:v>
                </c:pt>
              </c:numCache>
            </c:numRef>
          </c:val>
          <c:extLst>
            <c:ext xmlns:c16="http://schemas.microsoft.com/office/drawing/2014/chart" uri="{C3380CC4-5D6E-409C-BE32-E72D297353CC}">
              <c16:uniqueId val="{00000000-7748-47BC-8D43-762FCC4D9B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48-47BC-8D43-762FCC4D9B0E}"/>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0.21</c:v>
                </c:pt>
                <c:pt idx="2">
                  <c:v>#N/A</c:v>
                </c:pt>
                <c:pt idx="3">
                  <c:v>0.19</c:v>
                </c:pt>
                <c:pt idx="4">
                  <c:v>#N/A</c:v>
                </c:pt>
                <c:pt idx="5">
                  <c:v>0.18</c:v>
                </c:pt>
                <c:pt idx="6">
                  <c:v>#N/A</c:v>
                </c:pt>
                <c:pt idx="7">
                  <c:v>0.16</c:v>
                </c:pt>
                <c:pt idx="8">
                  <c:v>#N/A</c:v>
                </c:pt>
                <c:pt idx="9">
                  <c:v>0.17</c:v>
                </c:pt>
              </c:numCache>
            </c:numRef>
          </c:val>
          <c:extLst>
            <c:ext xmlns:c16="http://schemas.microsoft.com/office/drawing/2014/chart" uri="{C3380CC4-5D6E-409C-BE32-E72D297353CC}">
              <c16:uniqueId val="{00000002-7748-47BC-8D43-762FCC4D9B0E}"/>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2.1</c:v>
                </c:pt>
                <c:pt idx="2">
                  <c:v>#N/A</c:v>
                </c:pt>
                <c:pt idx="3">
                  <c:v>2.42</c:v>
                </c:pt>
                <c:pt idx="4">
                  <c:v>#N/A</c:v>
                </c:pt>
                <c:pt idx="5">
                  <c:v>2.73</c:v>
                </c:pt>
                <c:pt idx="6">
                  <c:v>#N/A</c:v>
                </c:pt>
                <c:pt idx="7">
                  <c:v>1.01</c:v>
                </c:pt>
                <c:pt idx="8">
                  <c:v>#N/A</c:v>
                </c:pt>
                <c:pt idx="9">
                  <c:v>1.05</c:v>
                </c:pt>
              </c:numCache>
            </c:numRef>
          </c:val>
          <c:extLst>
            <c:ext xmlns:c16="http://schemas.microsoft.com/office/drawing/2014/chart" uri="{C3380CC4-5D6E-409C-BE32-E72D297353CC}">
              <c16:uniqueId val="{00000003-7748-47BC-8D43-762FCC4D9B0E}"/>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1.22</c:v>
                </c:pt>
                <c:pt idx="2">
                  <c:v>#N/A</c:v>
                </c:pt>
                <c:pt idx="3">
                  <c:v>1.06</c:v>
                </c:pt>
                <c:pt idx="4">
                  <c:v>#N/A</c:v>
                </c:pt>
                <c:pt idx="5">
                  <c:v>1.21</c:v>
                </c:pt>
                <c:pt idx="6">
                  <c:v>#N/A</c:v>
                </c:pt>
                <c:pt idx="7">
                  <c:v>1.0900000000000001</c:v>
                </c:pt>
                <c:pt idx="8">
                  <c:v>#N/A</c:v>
                </c:pt>
                <c:pt idx="9">
                  <c:v>1.5</c:v>
                </c:pt>
              </c:numCache>
            </c:numRef>
          </c:val>
          <c:extLst>
            <c:ext xmlns:c16="http://schemas.microsoft.com/office/drawing/2014/chart" uri="{C3380CC4-5D6E-409C-BE32-E72D297353CC}">
              <c16:uniqueId val="{00000004-7748-47BC-8D43-762FCC4D9B0E}"/>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2.16</c:v>
                </c:pt>
                <c:pt idx="2">
                  <c:v>#N/A</c:v>
                </c:pt>
                <c:pt idx="3">
                  <c:v>2.92</c:v>
                </c:pt>
                <c:pt idx="4">
                  <c:v>#N/A</c:v>
                </c:pt>
                <c:pt idx="5">
                  <c:v>2.4300000000000002</c:v>
                </c:pt>
                <c:pt idx="6">
                  <c:v>#N/A</c:v>
                </c:pt>
                <c:pt idx="7">
                  <c:v>2.33</c:v>
                </c:pt>
                <c:pt idx="8">
                  <c:v>#N/A</c:v>
                </c:pt>
                <c:pt idx="9">
                  <c:v>2.5299999999999998</c:v>
                </c:pt>
              </c:numCache>
            </c:numRef>
          </c:val>
          <c:extLst>
            <c:ext xmlns:c16="http://schemas.microsoft.com/office/drawing/2014/chart" uri="{C3380CC4-5D6E-409C-BE32-E72D297353CC}">
              <c16:uniqueId val="{00000005-7748-47BC-8D43-762FCC4D9B0E}"/>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3.28</c:v>
                </c:pt>
                <c:pt idx="2">
                  <c:v>#N/A</c:v>
                </c:pt>
                <c:pt idx="3">
                  <c:v>3.02</c:v>
                </c:pt>
                <c:pt idx="4">
                  <c:v>#N/A</c:v>
                </c:pt>
                <c:pt idx="5">
                  <c:v>2.79</c:v>
                </c:pt>
                <c:pt idx="6">
                  <c:v>#N/A</c:v>
                </c:pt>
                <c:pt idx="7">
                  <c:v>2.73</c:v>
                </c:pt>
                <c:pt idx="8">
                  <c:v>#N/A</c:v>
                </c:pt>
                <c:pt idx="9">
                  <c:v>3.04</c:v>
                </c:pt>
              </c:numCache>
            </c:numRef>
          </c:val>
          <c:extLst>
            <c:ext xmlns:c16="http://schemas.microsoft.com/office/drawing/2014/chart" uri="{C3380CC4-5D6E-409C-BE32-E72D297353CC}">
              <c16:uniqueId val="{00000006-7748-47BC-8D43-762FCC4D9B0E}"/>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3.49</c:v>
                </c:pt>
                <c:pt idx="2">
                  <c:v>#N/A</c:v>
                </c:pt>
                <c:pt idx="3">
                  <c:v>4.3499999999999996</c:v>
                </c:pt>
                <c:pt idx="4">
                  <c:v>#N/A</c:v>
                </c:pt>
                <c:pt idx="5">
                  <c:v>4.72</c:v>
                </c:pt>
                <c:pt idx="6">
                  <c:v>#N/A</c:v>
                </c:pt>
                <c:pt idx="7">
                  <c:v>4.18</c:v>
                </c:pt>
                <c:pt idx="8">
                  <c:v>#N/A</c:v>
                </c:pt>
                <c:pt idx="9">
                  <c:v>4.42</c:v>
                </c:pt>
              </c:numCache>
            </c:numRef>
          </c:val>
          <c:extLst>
            <c:ext xmlns:c16="http://schemas.microsoft.com/office/drawing/2014/chart" uri="{C3380CC4-5D6E-409C-BE32-E72D297353CC}">
              <c16:uniqueId val="{00000007-7748-47BC-8D43-762FCC4D9B0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10.83</c:v>
                </c:pt>
                <c:pt idx="2">
                  <c:v>#N/A</c:v>
                </c:pt>
                <c:pt idx="3">
                  <c:v>9.48</c:v>
                </c:pt>
                <c:pt idx="4">
                  <c:v>#N/A</c:v>
                </c:pt>
                <c:pt idx="5">
                  <c:v>7.81</c:v>
                </c:pt>
                <c:pt idx="6">
                  <c:v>#N/A</c:v>
                </c:pt>
                <c:pt idx="7">
                  <c:v>7.89</c:v>
                </c:pt>
                <c:pt idx="8">
                  <c:v>#N/A</c:v>
                </c:pt>
                <c:pt idx="9">
                  <c:v>8.43</c:v>
                </c:pt>
              </c:numCache>
            </c:numRef>
          </c:val>
          <c:extLst>
            <c:ext xmlns:c16="http://schemas.microsoft.com/office/drawing/2014/chart" uri="{C3380CC4-5D6E-409C-BE32-E72D297353CC}">
              <c16:uniqueId val="{00000008-7748-47BC-8D43-762FCC4D9B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4.49</c:v>
                </c:pt>
                <c:pt idx="2">
                  <c:v>#N/A</c:v>
                </c:pt>
                <c:pt idx="3">
                  <c:v>4.4400000000000004</c:v>
                </c:pt>
                <c:pt idx="4">
                  <c:v>#N/A</c:v>
                </c:pt>
                <c:pt idx="5">
                  <c:v>8.01</c:v>
                </c:pt>
                <c:pt idx="6">
                  <c:v>#N/A</c:v>
                </c:pt>
                <c:pt idx="7">
                  <c:v>6.55</c:v>
                </c:pt>
                <c:pt idx="8">
                  <c:v>#N/A</c:v>
                </c:pt>
                <c:pt idx="9">
                  <c:v>8.6</c:v>
                </c:pt>
              </c:numCache>
            </c:numRef>
          </c:val>
          <c:extLst>
            <c:ext xmlns:c16="http://schemas.microsoft.com/office/drawing/2014/chart" uri="{C3380CC4-5D6E-409C-BE32-E72D297353CC}">
              <c16:uniqueId val="{00000009-7748-47BC-8D43-762FCC4D9B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4023</c:v>
                </c:pt>
                <c:pt idx="5">
                  <c:v>3931</c:v>
                </c:pt>
                <c:pt idx="8">
                  <c:v>3943</c:v>
                </c:pt>
                <c:pt idx="11">
                  <c:v>3971</c:v>
                </c:pt>
                <c:pt idx="14">
                  <c:v>4055</c:v>
                </c:pt>
              </c:numCache>
            </c:numRef>
          </c:val>
          <c:extLst>
            <c:ext xmlns:c16="http://schemas.microsoft.com/office/drawing/2014/chart" uri="{C3380CC4-5D6E-409C-BE32-E72D297353CC}">
              <c16:uniqueId val="{00000000-E156-4354-82F2-8DB2ED5FB3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56-4354-82F2-8DB2ED5FB3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2-E156-4354-82F2-8DB2ED5FB3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56-4354-82F2-8DB2ED5FB3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816</c:v>
                </c:pt>
                <c:pt idx="3">
                  <c:v>815</c:v>
                </c:pt>
                <c:pt idx="6">
                  <c:v>834</c:v>
                </c:pt>
                <c:pt idx="9">
                  <c:v>831</c:v>
                </c:pt>
                <c:pt idx="12">
                  <c:v>837</c:v>
                </c:pt>
              </c:numCache>
            </c:numRef>
          </c:val>
          <c:extLst>
            <c:ext xmlns:c16="http://schemas.microsoft.com/office/drawing/2014/chart" uri="{C3380CC4-5D6E-409C-BE32-E72D297353CC}">
              <c16:uniqueId val="{00000004-E156-4354-82F2-8DB2ED5FB3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56-4354-82F2-8DB2ED5FB3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56-4354-82F2-8DB2ED5FB3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3848</c:v>
                </c:pt>
                <c:pt idx="3">
                  <c:v>3845</c:v>
                </c:pt>
                <c:pt idx="6">
                  <c:v>3737</c:v>
                </c:pt>
                <c:pt idx="9">
                  <c:v>3866</c:v>
                </c:pt>
                <c:pt idx="12">
                  <c:v>3997</c:v>
                </c:pt>
              </c:numCache>
            </c:numRef>
          </c:val>
          <c:extLst>
            <c:ext xmlns:c16="http://schemas.microsoft.com/office/drawing/2014/chart" uri="{C3380CC4-5D6E-409C-BE32-E72D297353CC}">
              <c16:uniqueId val="{00000007-E156-4354-82F2-8DB2ED5FB36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645</c:v>
                </c:pt>
                <c:pt idx="2">
                  <c:v>#N/A</c:v>
                </c:pt>
                <c:pt idx="3">
                  <c:v>#N/A</c:v>
                </c:pt>
                <c:pt idx="4">
                  <c:v>729</c:v>
                </c:pt>
                <c:pt idx="5">
                  <c:v>#N/A</c:v>
                </c:pt>
                <c:pt idx="6">
                  <c:v>#N/A</c:v>
                </c:pt>
                <c:pt idx="7">
                  <c:v>628</c:v>
                </c:pt>
                <c:pt idx="8">
                  <c:v>#N/A</c:v>
                </c:pt>
                <c:pt idx="9">
                  <c:v>#N/A</c:v>
                </c:pt>
                <c:pt idx="10">
                  <c:v>726</c:v>
                </c:pt>
                <c:pt idx="11">
                  <c:v>#N/A</c:v>
                </c:pt>
                <c:pt idx="12">
                  <c:v>#N/A</c:v>
                </c:pt>
                <c:pt idx="13">
                  <c:v>779</c:v>
                </c:pt>
                <c:pt idx="14">
                  <c:v>#N/A</c:v>
                </c:pt>
              </c:numCache>
            </c:numRef>
          </c:val>
          <c:smooth val="0"/>
          <c:extLst>
            <c:ext xmlns:c16="http://schemas.microsoft.com/office/drawing/2014/chart" uri="{C3380CC4-5D6E-409C-BE32-E72D297353CC}">
              <c16:uniqueId val="{00000008-E156-4354-82F2-8DB2ED5FB36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39236</c:v>
                </c:pt>
                <c:pt idx="5">
                  <c:v>39697</c:v>
                </c:pt>
                <c:pt idx="8">
                  <c:v>39817</c:v>
                </c:pt>
                <c:pt idx="11">
                  <c:v>39710</c:v>
                </c:pt>
                <c:pt idx="14">
                  <c:v>38948</c:v>
                </c:pt>
              </c:numCache>
            </c:numRef>
          </c:val>
          <c:extLst>
            <c:ext xmlns:c16="http://schemas.microsoft.com/office/drawing/2014/chart" uri="{C3380CC4-5D6E-409C-BE32-E72D297353CC}">
              <c16:uniqueId val="{00000000-9D52-4F50-A1A7-FBA4B70BE4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11461</c:v>
                </c:pt>
                <c:pt idx="5">
                  <c:v>12262</c:v>
                </c:pt>
                <c:pt idx="8">
                  <c:v>12740</c:v>
                </c:pt>
                <c:pt idx="11">
                  <c:v>13238</c:v>
                </c:pt>
                <c:pt idx="14">
                  <c:v>13737</c:v>
                </c:pt>
              </c:numCache>
            </c:numRef>
          </c:val>
          <c:extLst>
            <c:ext xmlns:c16="http://schemas.microsoft.com/office/drawing/2014/chart" uri="{C3380CC4-5D6E-409C-BE32-E72D297353CC}">
              <c16:uniqueId val="{00000001-9D52-4F50-A1A7-FBA4B70BE4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11507</c:v>
                </c:pt>
                <c:pt idx="5">
                  <c:v>11761</c:v>
                </c:pt>
                <c:pt idx="8">
                  <c:v>12334</c:v>
                </c:pt>
                <c:pt idx="11">
                  <c:v>15380</c:v>
                </c:pt>
                <c:pt idx="14">
                  <c:v>16872</c:v>
                </c:pt>
              </c:numCache>
            </c:numRef>
          </c:val>
          <c:extLst>
            <c:ext xmlns:c16="http://schemas.microsoft.com/office/drawing/2014/chart" uri="{C3380CC4-5D6E-409C-BE32-E72D297353CC}">
              <c16:uniqueId val="{00000002-9D52-4F50-A1A7-FBA4B70BE4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52-4F50-A1A7-FBA4B70BE4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52-4F50-A1A7-FBA4B70BE4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52-4F50-A1A7-FBA4B70BE4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5662</c:v>
                </c:pt>
                <c:pt idx="3">
                  <c:v>5768</c:v>
                </c:pt>
                <c:pt idx="6">
                  <c:v>5543</c:v>
                </c:pt>
                <c:pt idx="9">
                  <c:v>5689</c:v>
                </c:pt>
                <c:pt idx="12">
                  <c:v>5422</c:v>
                </c:pt>
              </c:numCache>
            </c:numRef>
          </c:val>
          <c:extLst>
            <c:ext xmlns:c16="http://schemas.microsoft.com/office/drawing/2014/chart" uri="{C3380CC4-5D6E-409C-BE32-E72D297353CC}">
              <c16:uniqueId val="{00000006-9D52-4F50-A1A7-FBA4B70BE4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D52-4F50-A1A7-FBA4B70BE4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13391</c:v>
                </c:pt>
                <c:pt idx="3">
                  <c:v>13284</c:v>
                </c:pt>
                <c:pt idx="6">
                  <c:v>13339</c:v>
                </c:pt>
                <c:pt idx="9">
                  <c:v>13188</c:v>
                </c:pt>
                <c:pt idx="12">
                  <c:v>12904</c:v>
                </c:pt>
              </c:numCache>
            </c:numRef>
          </c:val>
          <c:extLst>
            <c:ext xmlns:c16="http://schemas.microsoft.com/office/drawing/2014/chart" uri="{C3380CC4-5D6E-409C-BE32-E72D297353CC}">
              <c16:uniqueId val="{00000008-9D52-4F50-A1A7-FBA4B70BE4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497</c:v>
                </c:pt>
                <c:pt idx="3">
                  <c:v>909</c:v>
                </c:pt>
                <c:pt idx="6">
                  <c:v>881</c:v>
                </c:pt>
                <c:pt idx="9">
                  <c:v>1060</c:v>
                </c:pt>
                <c:pt idx="12">
                  <c:v>1268</c:v>
                </c:pt>
              </c:numCache>
            </c:numRef>
          </c:val>
          <c:extLst>
            <c:ext xmlns:c16="http://schemas.microsoft.com/office/drawing/2014/chart" uri="{C3380CC4-5D6E-409C-BE32-E72D297353CC}">
              <c16:uniqueId val="{00000009-9D52-4F50-A1A7-FBA4B70BE4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39659</c:v>
                </c:pt>
                <c:pt idx="3">
                  <c:v>42327</c:v>
                </c:pt>
                <c:pt idx="6">
                  <c:v>42377</c:v>
                </c:pt>
                <c:pt idx="9">
                  <c:v>42559</c:v>
                </c:pt>
                <c:pt idx="12">
                  <c:v>42171</c:v>
                </c:pt>
              </c:numCache>
            </c:numRef>
          </c:val>
          <c:extLst>
            <c:ext xmlns:c16="http://schemas.microsoft.com/office/drawing/2014/chart" uri="{C3380CC4-5D6E-409C-BE32-E72D297353CC}">
              <c16:uniqueId val="{0000000A-9D52-4F50-A1A7-FBA4B70BE4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D52-4F50-A1A7-FBA4B70BE4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2780</c:v>
                </c:pt>
                <c:pt idx="1">
                  <c:v>3173</c:v>
                </c:pt>
                <c:pt idx="2">
                  <c:v>3459</c:v>
                </c:pt>
              </c:numCache>
            </c:numRef>
          </c:val>
          <c:extLst>
            <c:ext xmlns:c16="http://schemas.microsoft.com/office/drawing/2014/chart" uri="{C3380CC4-5D6E-409C-BE32-E72D297353CC}">
              <c16:uniqueId val="{00000000-266A-45E1-8EF2-F454630828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1811</c:v>
                </c:pt>
                <c:pt idx="1">
                  <c:v>2750</c:v>
                </c:pt>
                <c:pt idx="2">
                  <c:v>2950</c:v>
                </c:pt>
              </c:numCache>
            </c:numRef>
          </c:val>
          <c:extLst>
            <c:ext xmlns:c16="http://schemas.microsoft.com/office/drawing/2014/chart" uri="{C3380CC4-5D6E-409C-BE32-E72D297353CC}">
              <c16:uniqueId val="{00000001-266A-45E1-8EF2-F454630828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4308</c:v>
                </c:pt>
                <c:pt idx="1">
                  <c:v>4556</c:v>
                </c:pt>
                <c:pt idx="2">
                  <c:v>5008</c:v>
                </c:pt>
              </c:numCache>
            </c:numRef>
          </c:val>
          <c:extLst>
            <c:ext xmlns:c16="http://schemas.microsoft.com/office/drawing/2014/chart" uri="{C3380CC4-5D6E-409C-BE32-E72D297353CC}">
              <c16:uniqueId val="{00000002-266A-45E1-8EF2-F454630828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庁舎建設事業などの元金償還の開始により、元利償還金が増加したため、実質公債費比率の分子は増加した。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一般会計等に係る地方債の現在高は、発行額が償還額を下回ったことにより減少し、減債基金残高の増等による充当可能基金の増加により、将来負担比率の分子は前年度に比べ減少した。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前年度同様、将来負担比率の分子はマイナスを維持しているが、今後も事業実施の適正化を図り、財政の健全化に努める。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山口県防府市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庁舎建設事業の実施による庁舎建設基金の減少などがあったもの、臨時財政対策債償還基金費を積み立てや、今後発生する公共施設の改修に備えるための積み立てなどにより、全体の基金の残高は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に伴う基金の減少が見込まれるが、基金の取崩に依存しない健全な財政運営を推進し、計画的かつ有効的に基金を活用する。また、基金の一括運用及び債券の購入管理することで、資金運用のさらなる効率化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・庁舎建設基金：市庁舎の建設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・ふるさと振興基金：魅力ある活力に満ちたまちづくりの推進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・社会福祉事業振興基金：社会福祉事業の振興及び奨励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・グリーン推進基金：森林、緑地の適正な管理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・成長再生推進基金：成長及び再生に向けた施策の推進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庁舎建設事業の実施により庁舎建設基金を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百万円を取り崩すなどしたが、収益事業による繰入金等を活用し、ふるさと振興基金や新たに設置した成長再生推進基金への積立を行ったことにより、残高全体として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各々の基金が目的とする事業について、計画的に実施できるように必要な財源を確保する。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地方特例交付金等の減や、物価高騰への対策などの実施があったものの、本市の財政状況を勘案し、取崩を上回る積立を行ったため、残高が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引き続き、災害などに備えるための残高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億円（標準財政規模の約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臨時財政対策債償還基金費を積み立てたことなどにより、残高が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市債の償還に必要な財源を確保し、多額の公債費の負担に備える。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2A7DFD8-D6F0-41DA-967F-98A8C175B62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3418E6E-5352-438B-9FEC-08978EA29B48}"/>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0F94FD4-5725-42BB-BC2A-C6AD831DB4C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F27D0CF-C334-4E6E-AD4F-6FC5670EE70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41D07AB-5D4B-4F6B-BADA-21D14D0F19D9}"/>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3FCE16A-C37B-4551-A7B1-2383B72D8D61}"/>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35ADFD1-ED95-4409-AD30-D7E883F3F13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56F6F3D-55D7-4163-9530-8A27D485924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A1D628C-29B3-4DEA-A986-AB4B756F740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0199F4B-96DE-40E7-92DE-CD5DAE879CA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113,927
112,654
189.37
50,864,507
48,433,150
2,097,895
24,388,247
42,170,916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E1FA156-5B86-4128-94B3-57A19C931E5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20E20BD-3CAE-4641-86A8-942259843D8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DA716B0-1731-400A-877C-D5795FDE98E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B952284-F43C-4A4C-998C-85895D4C0B5A}"/>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7F0D50D-0299-4D83-8DB6-EDEEFDD1005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D3C2FCE-4FA1-475F-9A2F-EFC1ABCB9DE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F3AB407-33E7-4D7B-93C9-169C88673B7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0F8A370-247D-4321-8FD4-DF9CB28D636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9B65787-BDAF-47FB-817F-CB816B31D69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8D19F57-17D5-4534-9885-73657A15328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C3727C9-C8E1-49CE-9296-048892FAD51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46F227D-B270-4ACD-8140-E1EFDFAEB5D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80BEF83-1C59-4CBE-A5F7-A8DEA2E265F4}"/>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06273DC-71D7-4233-9278-AF9BF6130148}"/>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CC8B176-C81E-4096-87EF-5EC010F2AF3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AC2FA3C-F72A-4094-8D69-96AB6DB04E8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BB720C6-2BE8-4955-8DFD-9DCC45111A7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4E1CDF3-3300-4C1A-A417-6E7D402B211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E8D4B6A-2E9F-4EEF-B0EF-F7351C964DA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E87A032-1A07-4105-85BC-4777DB1C53A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D378F04-B997-4D91-9099-D2BFCA4BA57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7C9A009-A27F-4960-978C-51C87169480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594F707-CF29-43F9-A214-A7DCF835E02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02D57E1-3347-4478-AA90-2B08A0BEBF51}"/>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162B402-AD3E-4F4B-9DC1-EB7248D00AC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7D8FD6D-3AED-4621-BD5B-F4D87237B2B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EF158B4-6136-48EC-A1CC-3B5F189EC1B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DE9CD50-C3A3-4A5C-BB1E-E5424CF53E44}"/>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B4CB692-238F-4242-9BCE-69F3F650B6F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F2FCC7D-043A-4E1A-9DCD-FF83A08D40D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0D1EA38-F128-4983-97DF-869F3E023C4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76C9815-F9B2-4F8C-876D-E6888565A9B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958CFD5-1222-4AD3-A82B-94EFAB4B1D8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375CC65-F4D1-48C1-81E6-C07287B416B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870C72C-DBC3-4C4B-B2E3-3AEAB6A8FE3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6B16EE2-201D-414F-9D17-C7415D2CB46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2F797DE-3279-4B6C-8BEB-14F9C78D102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所得割（一般所得割単位数）の増により基準財政収入額が増加したものの、臨時財政対策債の発行が抑制されたことにより基準財政需要額が大幅に増加しため、前年度から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類似団体平均と同水準となっているが、今後も市税収入等の歳入の確保に努める。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550E270-67B3-4889-9DB3-73353F28935E}"/>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74DB72E-67A9-45B8-8A00-712794230B67}"/>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894DC93-DAEE-47EA-B53F-CC6E649EF331}"/>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3A404B17-51B7-490C-BDDA-C5B16904EEAF}"/>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A9959E9C-F687-4F13-8C8D-407CE4664718}"/>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2E5561D3-2EED-4902-B537-86DC92815BF7}"/>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BF69715D-09B9-4A0A-BD31-15B0C6AF725C}"/>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937CF25C-8DB5-4F41-8DC3-67A76CA6A9BF}"/>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BF0DE516-5465-4EE9-A3DC-E5624BFE2A26}"/>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67482219-579D-4884-9A17-2D57BCBEF958}"/>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ADFD6F93-318B-44C8-94F1-D486AA96CBE2}"/>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26B10A69-BAE8-4964-A620-83BFF2FC5E13}"/>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499B96DB-1043-49F3-8F9D-51B07313FA6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881633E9-6314-4AE4-912A-83052245D451}"/>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81E7EA3D-1531-4537-8045-684250AED56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79C170BC-3E60-4FFE-8F23-BDF3F3F75BED}"/>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35478457-A473-411B-8B5F-C8CE3B5E524B}"/>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E85D891E-9696-4987-9688-9FBFF4A62055}"/>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600877FD-9453-440C-B9E3-E79FBB92C6BF}"/>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26EF1591-E26D-4898-90F4-37A3406E5B04}"/>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15875</xdr:rowOff>
    </xdr:to>
    <xdr:cxnSp macro="">
      <xdr:nvCxnSpPr>
        <xdr:cNvPr id="69" name="直線コネクタ 68">
          <a:extLst>
            <a:ext uri="{FF2B5EF4-FFF2-40B4-BE49-F238E27FC236}">
              <a16:creationId xmlns:a16="http://schemas.microsoft.com/office/drawing/2014/main" id="{FC016F2A-78F3-4BAB-A2EB-6EA13BFCD31C}"/>
            </a:ext>
          </a:extLst>
        </xdr:cNvPr>
        <xdr:cNvCxnSpPr/>
      </xdr:nvCxnSpPr>
      <xdr:spPr>
        <a:xfrm>
          <a:off x="4114800" y="698500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A0BEBD25-F67E-489D-A602-5384DCCCD74F}"/>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647A935D-F630-490D-8DD8-7A64C600379A}"/>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A980430A-E2E9-40B0-92EC-DF5BFCC17BA1}"/>
            </a:ext>
          </a:extLst>
        </xdr:cNvPr>
        <xdr:cNvCxnSpPr/>
      </xdr:nvCxnSpPr>
      <xdr:spPr>
        <a:xfrm>
          <a:off x="3225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8F51D618-7A41-4C1B-99CF-C1E760480277}"/>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9EB33752-D0DD-4E87-A86C-28A236C60C68}"/>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86783</xdr:rowOff>
    </xdr:to>
    <xdr:cxnSp macro="">
      <xdr:nvCxnSpPr>
        <xdr:cNvPr id="75" name="直線コネクタ 74">
          <a:extLst>
            <a:ext uri="{FF2B5EF4-FFF2-40B4-BE49-F238E27FC236}">
              <a16:creationId xmlns:a16="http://schemas.microsoft.com/office/drawing/2014/main" id="{2F3BB26B-9858-4F02-84A4-20364EB9C426}"/>
            </a:ext>
          </a:extLst>
        </xdr:cNvPr>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a:extLst>
            <a:ext uri="{FF2B5EF4-FFF2-40B4-BE49-F238E27FC236}">
              <a16:creationId xmlns:a16="http://schemas.microsoft.com/office/drawing/2014/main" id="{FD921425-E4B3-40FB-BFBA-8947A1186CA9}"/>
            </a:ext>
          </a:extLst>
        </xdr:cNvPr>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a:extLst>
            <a:ext uri="{FF2B5EF4-FFF2-40B4-BE49-F238E27FC236}">
              <a16:creationId xmlns:a16="http://schemas.microsoft.com/office/drawing/2014/main" id="{51D755D2-D27B-4E14-AAD4-34585EC5B016}"/>
            </a:ext>
          </a:extLst>
        </xdr:cNvPr>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86783</xdr:rowOff>
    </xdr:to>
    <xdr:cxnSp macro="">
      <xdr:nvCxnSpPr>
        <xdr:cNvPr id="78" name="直線コネクタ 77">
          <a:extLst>
            <a:ext uri="{FF2B5EF4-FFF2-40B4-BE49-F238E27FC236}">
              <a16:creationId xmlns:a16="http://schemas.microsoft.com/office/drawing/2014/main" id="{DF78A4C6-7964-4E3A-B725-C793BD0C2FB0}"/>
            </a:ext>
          </a:extLst>
        </xdr:cNvPr>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id="{BC21FE32-90BB-4FEB-A286-81102966A326}"/>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a:extLst>
            <a:ext uri="{FF2B5EF4-FFF2-40B4-BE49-F238E27FC236}">
              <a16:creationId xmlns:a16="http://schemas.microsoft.com/office/drawing/2014/main" id="{4289E5C0-BB22-46A6-AC03-1C7FF41B9233}"/>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a:extLst>
            <a:ext uri="{FF2B5EF4-FFF2-40B4-BE49-F238E27FC236}">
              <a16:creationId xmlns:a16="http://schemas.microsoft.com/office/drawing/2014/main" id="{AEC72F64-CFEE-421B-93BB-C3D88451E18D}"/>
            </a:ext>
          </a:extLst>
        </xdr:cNvPr>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82" name="テキスト ボックス 81">
          <a:extLst>
            <a:ext uri="{FF2B5EF4-FFF2-40B4-BE49-F238E27FC236}">
              <a16:creationId xmlns:a16="http://schemas.microsoft.com/office/drawing/2014/main" id="{F5610313-5DEB-4B2A-AFDE-F207466A53FD}"/>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3646077-6678-4077-A4D0-EAED0DDDB66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4D83FC5-E0BE-4D95-B79E-EB5F5AE6DF5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D82AFA3-D5E2-4D06-8D0F-229E39DAAA52}"/>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A703EEE-831C-420D-ACCD-719FAE21637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373361D-F4BD-4293-A8EE-196EAA8DC96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a:extLst>
            <a:ext uri="{FF2B5EF4-FFF2-40B4-BE49-F238E27FC236}">
              <a16:creationId xmlns:a16="http://schemas.microsoft.com/office/drawing/2014/main" id="{1FCF649F-BCDB-4A55-A5A1-EF1EB03E3010}"/>
            </a:ext>
          </a:extLst>
        </xdr:cNvPr>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153052</xdr:rowOff>
    </xdr:from>
    <xdr:ext cx="762000" cy="259045"/>
    <xdr:sp macro="" textlink="">
      <xdr:nvSpPr>
        <xdr:cNvPr id="89" name="財政力該当値テキスト">
          <a:extLst>
            <a:ext uri="{FF2B5EF4-FFF2-40B4-BE49-F238E27FC236}">
              <a16:creationId xmlns:a16="http://schemas.microsoft.com/office/drawing/2014/main" id="{D3DF8E5A-030D-4BB2-8412-B26169C0BFB0}"/>
            </a:ext>
          </a:extLst>
        </xdr:cNvPr>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BA4310EB-5323-419C-B9F2-5CA8E9860BAF}"/>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4D4A1549-A618-4166-ADAB-F2D6F7AF61F2}"/>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DEF047C1-2CEC-4F9A-B0F0-C7B303EE87A3}"/>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a:extLst>
            <a:ext uri="{FF2B5EF4-FFF2-40B4-BE49-F238E27FC236}">
              <a16:creationId xmlns:a16="http://schemas.microsoft.com/office/drawing/2014/main" id="{DA928913-81BF-4A9F-94AE-53252ABBAC4C}"/>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a:extLst>
            <a:ext uri="{FF2B5EF4-FFF2-40B4-BE49-F238E27FC236}">
              <a16:creationId xmlns:a16="http://schemas.microsoft.com/office/drawing/2014/main" id="{9C40B5F1-F438-4D5B-9A35-E148ADA4F8C9}"/>
            </a:ext>
          </a:extLst>
        </xdr:cNvPr>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95" name="テキスト ボックス 94">
          <a:extLst>
            <a:ext uri="{FF2B5EF4-FFF2-40B4-BE49-F238E27FC236}">
              <a16:creationId xmlns:a16="http://schemas.microsoft.com/office/drawing/2014/main" id="{63F3F481-4861-4CF9-9810-3A5942B91492}"/>
            </a:ext>
          </a:extLst>
        </xdr:cNvPr>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a:extLst>
            <a:ext uri="{FF2B5EF4-FFF2-40B4-BE49-F238E27FC236}">
              <a16:creationId xmlns:a16="http://schemas.microsoft.com/office/drawing/2014/main" id="{50CEBA25-2F7E-4DF5-AEAA-2EC2CD5227D1}"/>
            </a:ext>
          </a:extLst>
        </xdr:cNvPr>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122360</xdr:rowOff>
    </xdr:from>
    <xdr:ext cx="762000" cy="259045"/>
    <xdr:sp macro="" textlink="">
      <xdr:nvSpPr>
        <xdr:cNvPr id="97" name="テキスト ボックス 96">
          <a:extLst>
            <a:ext uri="{FF2B5EF4-FFF2-40B4-BE49-F238E27FC236}">
              <a16:creationId xmlns:a16="http://schemas.microsoft.com/office/drawing/2014/main" id="{5295DD2A-7BDA-4496-870C-8A14FE1ABD7A}"/>
            </a:ext>
          </a:extLst>
        </xdr:cNvPr>
        <xdr:cNvSpPr txBox="1"/>
      </xdr:nvSpPr>
      <xdr:spPr>
        <a:xfrm>
          <a:off x="1066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3383178A-CD94-4EA1-A6EF-B806A1F1208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C6343995-D4E3-46D3-8213-C3AFE82EAD6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9EEDD9A5-8BA3-4A3D-9ECC-BDB4D68DFC0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7000C4AB-C965-46B0-B068-3D6D59D895A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2D2A146A-9AB8-4E41-8175-384246CA2AC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E1C17DEC-ACDB-41EA-B6C0-50C0875EF26B}"/>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602864D2-997F-41D4-92CE-20B982EBA9E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8892CE99-D5F0-4254-A916-39AD7CA7028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A3C997F6-0876-413A-9447-429B3AB2BC8B}"/>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D8D9416F-98B3-42E7-8EA9-9A045EAE757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C8294531-15F1-4B75-A351-AD32E94D8A9A}"/>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5386684-3C95-48AA-8A02-3E6CD460EEC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EA5B27F3-AD8C-4427-9358-8B73CFBF04A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退職者の増加等による人件費の増や、光熱費価格高騰に伴う物件費の増により、前年度に比べ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％高い数値となっており、少子高齢化に伴う社会保障経費は今後も増加が予想されるため、市税収入等の一般財源の確保に努める。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C3384565-BC88-4273-ABE1-5A084195154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D69FB2AA-AC4B-4FDD-970F-C957B811A01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628FE7F1-331F-4E10-84AB-2313FB7EB31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7E7F44F3-5DB4-466E-AB6E-982679D4AE46}"/>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86989545-3C91-48E7-9934-A88FE3E38BBE}"/>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1672A5F9-5563-4B8D-9FB6-41D404A8356E}"/>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817333E1-6500-4FDB-9E74-C90239468207}"/>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50792A6F-853D-4DF3-94D3-11BD55F0B1F2}"/>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1A79C72F-A471-4643-B5B5-221945D455A3}"/>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82AA702-5F71-46A9-AA71-D06853CA52A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D18F2CFB-09A6-43AB-8686-DDF73BC8C8D4}"/>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EF9E4E32-6121-4FCE-9F5B-4D3040EF0A4C}"/>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9246558B-525C-46F5-B9E6-229E018308A6}"/>
            </a:ext>
          </a:extLst>
        </xdr:cNvPr>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8A0095CD-69E6-4812-AA11-AE2501E6A268}"/>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88E97210-F82F-4CB6-8B5F-65147EC8E4EE}"/>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a:extLst>
            <a:ext uri="{FF2B5EF4-FFF2-40B4-BE49-F238E27FC236}">
              <a16:creationId xmlns:a16="http://schemas.microsoft.com/office/drawing/2014/main" id="{30F3079C-74AA-4C67-9C58-4C664847A8D0}"/>
            </a:ext>
          </a:extLst>
        </xdr:cNvPr>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a:extLst>
            <a:ext uri="{FF2B5EF4-FFF2-40B4-BE49-F238E27FC236}">
              <a16:creationId xmlns:a16="http://schemas.microsoft.com/office/drawing/2014/main" id="{8EBEFE27-5FC7-4551-996B-722DABBCE6E0}"/>
            </a:ext>
          </a:extLst>
        </xdr:cNvPr>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74613</xdr:rowOff>
    </xdr:from>
    <xdr:to>
      <xdr:col>23</xdr:col>
      <xdr:colOff>133350</xdr:colOff>
      <xdr:row>64</xdr:row>
      <xdr:rowOff>117793</xdr:rowOff>
    </xdr:to>
    <xdr:cxnSp macro="">
      <xdr:nvCxnSpPr>
        <xdr:cNvPr id="128" name="直線コネクタ 127">
          <a:extLst>
            <a:ext uri="{FF2B5EF4-FFF2-40B4-BE49-F238E27FC236}">
              <a16:creationId xmlns:a16="http://schemas.microsoft.com/office/drawing/2014/main" id="{61D5CFD8-95D8-4C81-88EC-45D5B7450C91}"/>
            </a:ext>
          </a:extLst>
        </xdr:cNvPr>
        <xdr:cNvCxnSpPr/>
      </xdr:nvCxnSpPr>
      <xdr:spPr>
        <a:xfrm>
          <a:off x="4114800" y="10704513"/>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a:extLst>
            <a:ext uri="{FF2B5EF4-FFF2-40B4-BE49-F238E27FC236}">
              <a16:creationId xmlns:a16="http://schemas.microsoft.com/office/drawing/2014/main" id="{A13DF6A4-AEE6-4A65-97DE-FC8F841D2EDA}"/>
            </a:ext>
          </a:extLst>
        </xdr:cNvPr>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9FDCEEC4-5430-4045-9D05-369CABBB698F}"/>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74613</xdr:rowOff>
    </xdr:from>
    <xdr:to>
      <xdr:col>19</xdr:col>
      <xdr:colOff>133350</xdr:colOff>
      <xdr:row>64</xdr:row>
      <xdr:rowOff>166053</xdr:rowOff>
    </xdr:to>
    <xdr:cxnSp macro="">
      <xdr:nvCxnSpPr>
        <xdr:cNvPr id="131" name="直線コネクタ 130">
          <a:extLst>
            <a:ext uri="{FF2B5EF4-FFF2-40B4-BE49-F238E27FC236}">
              <a16:creationId xmlns:a16="http://schemas.microsoft.com/office/drawing/2014/main" id="{0A1D9693-E77A-4436-8447-EA3143C210EC}"/>
            </a:ext>
          </a:extLst>
        </xdr:cNvPr>
        <xdr:cNvCxnSpPr/>
      </xdr:nvCxnSpPr>
      <xdr:spPr>
        <a:xfrm flipV="1">
          <a:off x="3225800" y="10704513"/>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a:extLst>
            <a:ext uri="{FF2B5EF4-FFF2-40B4-BE49-F238E27FC236}">
              <a16:creationId xmlns:a16="http://schemas.microsoft.com/office/drawing/2014/main" id="{CAA3392E-7736-43F8-ACCD-58D7DDDD7D12}"/>
            </a:ext>
          </a:extLst>
        </xdr:cNvPr>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2874</xdr:rowOff>
    </xdr:from>
    <xdr:ext cx="736600" cy="259045"/>
    <xdr:sp macro="" textlink="">
      <xdr:nvSpPr>
        <xdr:cNvPr id="133" name="テキスト ボックス 132">
          <a:extLst>
            <a:ext uri="{FF2B5EF4-FFF2-40B4-BE49-F238E27FC236}">
              <a16:creationId xmlns:a16="http://schemas.microsoft.com/office/drawing/2014/main" id="{D8FC6AE6-5755-407F-B2F7-CE1458D3E9DE}"/>
            </a:ext>
          </a:extLst>
        </xdr:cNvPr>
        <xdr:cNvSpPr txBox="1"/>
      </xdr:nvSpPr>
      <xdr:spPr>
        <a:xfrm>
          <a:off x="3733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166053</xdr:rowOff>
    </xdr:from>
    <xdr:to>
      <xdr:col>15</xdr:col>
      <xdr:colOff>82550</xdr:colOff>
      <xdr:row>65</xdr:row>
      <xdr:rowOff>36830</xdr:rowOff>
    </xdr:to>
    <xdr:cxnSp macro="">
      <xdr:nvCxnSpPr>
        <xdr:cNvPr id="134" name="直線コネクタ 133">
          <a:extLst>
            <a:ext uri="{FF2B5EF4-FFF2-40B4-BE49-F238E27FC236}">
              <a16:creationId xmlns:a16="http://schemas.microsoft.com/office/drawing/2014/main" id="{14ED3CC8-F082-438F-B300-BAEB05529C05}"/>
            </a:ext>
          </a:extLst>
        </xdr:cNvPr>
        <xdr:cNvCxnSpPr/>
      </xdr:nvCxnSpPr>
      <xdr:spPr>
        <a:xfrm flipV="1">
          <a:off x="2336800" y="1113885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73EF9100-E0EE-4CD6-BDEB-814773004B17}"/>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989589F1-EEB5-4DBA-884A-CD36FEE9265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66993</xdr:rowOff>
    </xdr:to>
    <xdr:cxnSp macro="">
      <xdr:nvCxnSpPr>
        <xdr:cNvPr id="137" name="直線コネクタ 136">
          <a:extLst>
            <a:ext uri="{FF2B5EF4-FFF2-40B4-BE49-F238E27FC236}">
              <a16:creationId xmlns:a16="http://schemas.microsoft.com/office/drawing/2014/main" id="{D9886088-4646-4421-88AF-BB8ED7D8E3BA}"/>
            </a:ext>
          </a:extLst>
        </xdr:cNvPr>
        <xdr:cNvCxnSpPr/>
      </xdr:nvCxnSpPr>
      <xdr:spPr>
        <a:xfrm flipV="1">
          <a:off x="1447800" y="111810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a:extLst>
            <a:ext uri="{FF2B5EF4-FFF2-40B4-BE49-F238E27FC236}">
              <a16:creationId xmlns:a16="http://schemas.microsoft.com/office/drawing/2014/main" id="{EE891E1D-BC52-4028-9A84-36206CFD8A98}"/>
            </a:ext>
          </a:extLst>
        </xdr:cNvPr>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39" name="テキスト ボックス 138">
          <a:extLst>
            <a:ext uri="{FF2B5EF4-FFF2-40B4-BE49-F238E27FC236}">
              <a16:creationId xmlns:a16="http://schemas.microsoft.com/office/drawing/2014/main" id="{58EC717A-3AC4-4083-8559-73719E1878E4}"/>
            </a:ext>
          </a:extLst>
        </xdr:cNvPr>
        <xdr:cNvSpPr txBox="1"/>
      </xdr:nvSpPr>
      <xdr:spPr>
        <a:xfrm>
          <a:off x="1955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a:extLst>
            <a:ext uri="{FF2B5EF4-FFF2-40B4-BE49-F238E27FC236}">
              <a16:creationId xmlns:a16="http://schemas.microsoft.com/office/drawing/2014/main" id="{8C656D44-020A-4994-BCE8-D7608B4E480D}"/>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1" name="テキスト ボックス 140">
          <a:extLst>
            <a:ext uri="{FF2B5EF4-FFF2-40B4-BE49-F238E27FC236}">
              <a16:creationId xmlns:a16="http://schemas.microsoft.com/office/drawing/2014/main" id="{A4AE436B-B750-477B-9F63-A9D387FB2FCC}"/>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7C0A1B8C-9FF0-45B9-9280-F305FCDB194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C2CA12A-2A19-4D74-91B9-88C35C9E999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A737A82A-8184-4509-8FDA-F7F78E00482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54C4D649-12B9-40E5-A22E-BF3C3316579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28A7353-873F-47DF-A37A-B95C74E4D9AA}"/>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66993</xdr:rowOff>
    </xdr:from>
    <xdr:to>
      <xdr:col>23</xdr:col>
      <xdr:colOff>184150</xdr:colOff>
      <xdr:row>64</xdr:row>
      <xdr:rowOff>168593</xdr:rowOff>
    </xdr:to>
    <xdr:sp macro="" textlink="">
      <xdr:nvSpPr>
        <xdr:cNvPr id="147" name="楕円 146">
          <a:extLst>
            <a:ext uri="{FF2B5EF4-FFF2-40B4-BE49-F238E27FC236}">
              <a16:creationId xmlns:a16="http://schemas.microsoft.com/office/drawing/2014/main" id="{481CD011-8172-466A-89DC-02165C00D4CC}"/>
            </a:ext>
          </a:extLst>
        </xdr:cNvPr>
        <xdr:cNvSpPr/>
      </xdr:nvSpPr>
      <xdr:spPr>
        <a:xfrm>
          <a:off x="49022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39070</xdr:rowOff>
    </xdr:from>
    <xdr:ext cx="762000" cy="259045"/>
    <xdr:sp macro="" textlink="">
      <xdr:nvSpPr>
        <xdr:cNvPr id="148" name="財政構造の弾力性該当値テキスト">
          <a:extLst>
            <a:ext uri="{FF2B5EF4-FFF2-40B4-BE49-F238E27FC236}">
              <a16:creationId xmlns:a16="http://schemas.microsoft.com/office/drawing/2014/main" id="{8FA4325B-88FB-43F3-B89D-DB00BA0396E0}"/>
            </a:ext>
          </a:extLst>
        </xdr:cNvPr>
        <xdr:cNvSpPr txBox="1"/>
      </xdr:nvSpPr>
      <xdr:spPr>
        <a:xfrm>
          <a:off x="5041900" y="110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23813</xdr:rowOff>
    </xdr:from>
    <xdr:to>
      <xdr:col>19</xdr:col>
      <xdr:colOff>184150</xdr:colOff>
      <xdr:row>62</xdr:row>
      <xdr:rowOff>125413</xdr:rowOff>
    </xdr:to>
    <xdr:sp macro="" textlink="">
      <xdr:nvSpPr>
        <xdr:cNvPr id="149" name="楕円 148">
          <a:extLst>
            <a:ext uri="{FF2B5EF4-FFF2-40B4-BE49-F238E27FC236}">
              <a16:creationId xmlns:a16="http://schemas.microsoft.com/office/drawing/2014/main" id="{5208C2DA-4F1E-4863-B6BC-C365477E2874}"/>
            </a:ext>
          </a:extLst>
        </xdr:cNvPr>
        <xdr:cNvSpPr/>
      </xdr:nvSpPr>
      <xdr:spPr>
        <a:xfrm>
          <a:off x="4064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110190</xdr:rowOff>
    </xdr:from>
    <xdr:ext cx="736600" cy="259045"/>
    <xdr:sp macro="" textlink="">
      <xdr:nvSpPr>
        <xdr:cNvPr id="150" name="テキスト ボックス 149">
          <a:extLst>
            <a:ext uri="{FF2B5EF4-FFF2-40B4-BE49-F238E27FC236}">
              <a16:creationId xmlns:a16="http://schemas.microsoft.com/office/drawing/2014/main" id="{F2F24C11-E02B-44E6-830E-E878E27D72B7}"/>
            </a:ext>
          </a:extLst>
        </xdr:cNvPr>
        <xdr:cNvSpPr txBox="1"/>
      </xdr:nvSpPr>
      <xdr:spPr>
        <a:xfrm>
          <a:off x="3733800" y="1074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115253</xdr:rowOff>
    </xdr:from>
    <xdr:to>
      <xdr:col>15</xdr:col>
      <xdr:colOff>133350</xdr:colOff>
      <xdr:row>65</xdr:row>
      <xdr:rowOff>45403</xdr:rowOff>
    </xdr:to>
    <xdr:sp macro="" textlink="">
      <xdr:nvSpPr>
        <xdr:cNvPr id="151" name="楕円 150">
          <a:extLst>
            <a:ext uri="{FF2B5EF4-FFF2-40B4-BE49-F238E27FC236}">
              <a16:creationId xmlns:a16="http://schemas.microsoft.com/office/drawing/2014/main" id="{CB33BFB9-9DAE-4B2B-A03F-96435D49A5DB}"/>
            </a:ext>
          </a:extLst>
        </xdr:cNvPr>
        <xdr:cNvSpPr/>
      </xdr:nvSpPr>
      <xdr:spPr>
        <a:xfrm>
          <a:off x="3175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30180</xdr:rowOff>
    </xdr:from>
    <xdr:ext cx="762000" cy="259045"/>
    <xdr:sp macro="" textlink="">
      <xdr:nvSpPr>
        <xdr:cNvPr id="152" name="テキスト ボックス 151">
          <a:extLst>
            <a:ext uri="{FF2B5EF4-FFF2-40B4-BE49-F238E27FC236}">
              <a16:creationId xmlns:a16="http://schemas.microsoft.com/office/drawing/2014/main" id="{574677A1-2D5A-4D4C-BB53-0D1DC31FC369}"/>
            </a:ext>
          </a:extLst>
        </xdr:cNvPr>
        <xdr:cNvSpPr txBox="1"/>
      </xdr:nvSpPr>
      <xdr:spPr>
        <a:xfrm>
          <a:off x="2844800" y="111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3" name="楕円 152">
          <a:extLst>
            <a:ext uri="{FF2B5EF4-FFF2-40B4-BE49-F238E27FC236}">
              <a16:creationId xmlns:a16="http://schemas.microsoft.com/office/drawing/2014/main" id="{70E02DED-5C64-42A4-B558-FE809C93DCB6}"/>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4" name="テキスト ボックス 153">
          <a:extLst>
            <a:ext uri="{FF2B5EF4-FFF2-40B4-BE49-F238E27FC236}">
              <a16:creationId xmlns:a16="http://schemas.microsoft.com/office/drawing/2014/main" id="{D13B6E3C-B59C-4D88-BB7A-EDE736CA3229}"/>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16193</xdr:rowOff>
    </xdr:from>
    <xdr:to>
      <xdr:col>7</xdr:col>
      <xdr:colOff>31750</xdr:colOff>
      <xdr:row>65</xdr:row>
      <xdr:rowOff>117793</xdr:rowOff>
    </xdr:to>
    <xdr:sp macro="" textlink="">
      <xdr:nvSpPr>
        <xdr:cNvPr id="155" name="楕円 154">
          <a:extLst>
            <a:ext uri="{FF2B5EF4-FFF2-40B4-BE49-F238E27FC236}">
              <a16:creationId xmlns:a16="http://schemas.microsoft.com/office/drawing/2014/main" id="{C657A364-930D-40C0-875C-AB9898EFDE83}"/>
            </a:ext>
          </a:extLst>
        </xdr:cNvPr>
        <xdr:cNvSpPr/>
      </xdr:nvSpPr>
      <xdr:spPr>
        <a:xfrm>
          <a:off x="1397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102570</xdr:rowOff>
    </xdr:from>
    <xdr:ext cx="762000" cy="259045"/>
    <xdr:sp macro="" textlink="">
      <xdr:nvSpPr>
        <xdr:cNvPr id="156" name="テキスト ボックス 155">
          <a:extLst>
            <a:ext uri="{FF2B5EF4-FFF2-40B4-BE49-F238E27FC236}">
              <a16:creationId xmlns:a16="http://schemas.microsoft.com/office/drawing/2014/main" id="{CCD9AF32-B408-4FE0-9D95-8806CB8FFE5D}"/>
            </a:ext>
          </a:extLst>
        </xdr:cNvPr>
        <xdr:cNvSpPr txBox="1"/>
      </xdr:nvSpPr>
      <xdr:spPr>
        <a:xfrm>
          <a:off x="1066800" y="1124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DF0F3569-42E0-463F-99F7-8B1015ACC8D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C640BDCA-27A8-4CB3-AE5D-AFFE4617FF5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7681FEB1-D379-4677-BB4E-CD2675FF85B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BB2B3766-81E0-4AF2-B7AB-3FBE25F2F47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A578C31-D7F7-42FE-9ECD-B77B4155F916}"/>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7615707F-BCD0-4627-9793-0F6CBBA83A8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19FB247E-B9F5-4F68-8CF0-5A05EC8D25F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BAB7B647-5349-46F1-80AA-FF947CA2F6D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2EF8244F-538C-482E-BA7C-0D528BF3539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5A982B17-AE1F-474D-8D85-252597898B4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691E2580-1C72-4091-B6A3-F2EAD9F597E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8149BFBE-9C8C-485F-9479-B6334840F6F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FCCE83B6-F32E-49E5-9131-6DF75AB8A3F9}"/>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退職者の増加等により人件費が増加したことや、光熱費価格高騰に伴う物件費の増加により、前年度と比べ、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円低い水準にはあるが、引き続き、歳出予算の計画的な執行により、歳出削減に努める。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73FEC5E-363A-4D55-A81F-CFC1DC0C125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A28156F0-0EE5-4257-80C7-6157FA6A799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647EC286-7FA8-42BD-B225-BE2F220CB565}"/>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36479C63-D4F5-46C7-95BE-368429EE898C}"/>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F635B12D-D203-4DC7-9964-01FC52428E68}"/>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BCD3BAEF-2309-4C99-B4F3-777D3EACE0CE}"/>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2E811FA5-157F-4B32-8B24-B52153E49A59}"/>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2C02C766-50E8-4954-BD76-62176A82BB7D}"/>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278FC0E-3D10-4ACC-8637-1EB4413D82CB}"/>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95BA143F-4FD4-4BC5-A1B4-C34511E76302}"/>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43CA7A3F-0419-40AD-9595-1C30478CE50D}"/>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E1F8902B-1020-4AE5-98AB-87495D192A6B}"/>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6CA12F3A-E094-44CE-A1D1-A844B7C3C703}"/>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FBD0B6A1-7DC3-41F1-8BAD-1EBBF7068747}"/>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30A71554-6640-46BD-8DA5-41BFBF446F46}"/>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4E597DA4-904E-4DF0-A623-5FCD81196E4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678C0590-FA81-4A2A-86CE-6FA7E4208A57}"/>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72B16572-03C9-4205-9A3C-6AEAC0271C8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a:extLst>
            <a:ext uri="{FF2B5EF4-FFF2-40B4-BE49-F238E27FC236}">
              <a16:creationId xmlns:a16="http://schemas.microsoft.com/office/drawing/2014/main" id="{D365DC7F-4980-4D0D-A301-01F4C7FE352B}"/>
            </a:ext>
          </a:extLst>
        </xdr:cNvPr>
        <xdr:cNvCxnSpPr/>
      </xdr:nvCxnSpPr>
      <xdr:spPr>
        <a:xfrm flipV="1">
          <a:off x="4953000" y="13789578"/>
          <a:ext cx="0" cy="1469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a:extLst>
            <a:ext uri="{FF2B5EF4-FFF2-40B4-BE49-F238E27FC236}">
              <a16:creationId xmlns:a16="http://schemas.microsoft.com/office/drawing/2014/main" id="{98383B87-E319-4EA3-9DF6-AC583BE82EAD}"/>
            </a:ext>
          </a:extLst>
        </xdr:cNvPr>
        <xdr:cNvSpPr txBox="1"/>
      </xdr:nvSpPr>
      <xdr:spPr>
        <a:xfrm>
          <a:off x="5041900" y="152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a:extLst>
            <a:ext uri="{FF2B5EF4-FFF2-40B4-BE49-F238E27FC236}">
              <a16:creationId xmlns:a16="http://schemas.microsoft.com/office/drawing/2014/main" id="{19EAAB50-985A-4733-B027-742B8508A379}"/>
            </a:ext>
          </a:extLst>
        </xdr:cNvPr>
        <xdr:cNvCxnSpPr/>
      </xdr:nvCxnSpPr>
      <xdr:spPr>
        <a:xfrm>
          <a:off x="4864100" y="152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a:extLst>
            <a:ext uri="{FF2B5EF4-FFF2-40B4-BE49-F238E27FC236}">
              <a16:creationId xmlns:a16="http://schemas.microsoft.com/office/drawing/2014/main" id="{AF095DB7-9D2A-4B5A-A7F4-D48043180601}"/>
            </a:ext>
          </a:extLst>
        </xdr:cNvPr>
        <xdr:cNvSpPr txBox="1"/>
      </xdr:nvSpPr>
      <xdr:spPr>
        <a:xfrm>
          <a:off x="5041900" y="1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a:extLst>
            <a:ext uri="{FF2B5EF4-FFF2-40B4-BE49-F238E27FC236}">
              <a16:creationId xmlns:a16="http://schemas.microsoft.com/office/drawing/2014/main" id="{B67812A4-6BBF-4858-AEE4-0423BDC1A622}"/>
            </a:ext>
          </a:extLst>
        </xdr:cNvPr>
        <xdr:cNvCxnSpPr/>
      </xdr:nvCxnSpPr>
      <xdr:spPr>
        <a:xfrm>
          <a:off x="4864100" y="1378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160198</xdr:rowOff>
    </xdr:from>
    <xdr:to>
      <xdr:col>23</xdr:col>
      <xdr:colOff>133350</xdr:colOff>
      <xdr:row>82</xdr:row>
      <xdr:rowOff>25771</xdr:rowOff>
    </xdr:to>
    <xdr:cxnSp macro="">
      <xdr:nvCxnSpPr>
        <xdr:cNvPr id="193" name="直線コネクタ 192">
          <a:extLst>
            <a:ext uri="{FF2B5EF4-FFF2-40B4-BE49-F238E27FC236}">
              <a16:creationId xmlns:a16="http://schemas.microsoft.com/office/drawing/2014/main" id="{39959D7E-0821-4DDB-8F9A-14B74A22892B}"/>
            </a:ext>
          </a:extLst>
        </xdr:cNvPr>
        <xdr:cNvCxnSpPr/>
      </xdr:nvCxnSpPr>
      <xdr:spPr>
        <a:xfrm>
          <a:off x="4114800" y="14047648"/>
          <a:ext cx="838200" cy="3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53799</xdr:rowOff>
    </xdr:from>
    <xdr:ext cx="762000" cy="259045"/>
    <xdr:sp macro="" textlink="">
      <xdr:nvSpPr>
        <xdr:cNvPr id="194" name="人件費・物件費等の状況平均値テキスト">
          <a:extLst>
            <a:ext uri="{FF2B5EF4-FFF2-40B4-BE49-F238E27FC236}">
              <a16:creationId xmlns:a16="http://schemas.microsoft.com/office/drawing/2014/main" id="{DC967CD4-3FEF-4DAD-9ED9-45E6F352FD42}"/>
            </a:ext>
          </a:extLst>
        </xdr:cNvPr>
        <xdr:cNvSpPr txBox="1"/>
      </xdr:nvSpPr>
      <xdr:spPr>
        <a:xfrm>
          <a:off x="5041900" y="1428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a:extLst>
            <a:ext uri="{FF2B5EF4-FFF2-40B4-BE49-F238E27FC236}">
              <a16:creationId xmlns:a16="http://schemas.microsoft.com/office/drawing/2014/main" id="{87931CDD-28B1-425F-8883-C08731D8114A}"/>
            </a:ext>
          </a:extLst>
        </xdr:cNvPr>
        <xdr:cNvSpPr/>
      </xdr:nvSpPr>
      <xdr:spPr>
        <a:xfrm>
          <a:off x="4902200" y="1431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75261</xdr:rowOff>
    </xdr:from>
    <xdr:to>
      <xdr:col>19</xdr:col>
      <xdr:colOff>133350</xdr:colOff>
      <xdr:row>81</xdr:row>
      <xdr:rowOff>160198</xdr:rowOff>
    </xdr:to>
    <xdr:cxnSp macro="">
      <xdr:nvCxnSpPr>
        <xdr:cNvPr id="196" name="直線コネクタ 195">
          <a:extLst>
            <a:ext uri="{FF2B5EF4-FFF2-40B4-BE49-F238E27FC236}">
              <a16:creationId xmlns:a16="http://schemas.microsoft.com/office/drawing/2014/main" id="{E9B652D0-EF24-48F4-8B64-81CC3624A1B2}"/>
            </a:ext>
          </a:extLst>
        </xdr:cNvPr>
        <xdr:cNvCxnSpPr/>
      </xdr:nvCxnSpPr>
      <xdr:spPr>
        <a:xfrm>
          <a:off x="3225800" y="13962711"/>
          <a:ext cx="889000" cy="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a:extLst>
            <a:ext uri="{FF2B5EF4-FFF2-40B4-BE49-F238E27FC236}">
              <a16:creationId xmlns:a16="http://schemas.microsoft.com/office/drawing/2014/main" id="{4DD74B10-F1B9-47EA-B3F8-3B6F8E6F34D3}"/>
            </a:ext>
          </a:extLst>
        </xdr:cNvPr>
        <xdr:cNvSpPr/>
      </xdr:nvSpPr>
      <xdr:spPr>
        <a:xfrm>
          <a:off x="40640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102517</xdr:rowOff>
    </xdr:from>
    <xdr:ext cx="736600" cy="259045"/>
    <xdr:sp macro="" textlink="">
      <xdr:nvSpPr>
        <xdr:cNvPr id="198" name="テキスト ボックス 197">
          <a:extLst>
            <a:ext uri="{FF2B5EF4-FFF2-40B4-BE49-F238E27FC236}">
              <a16:creationId xmlns:a16="http://schemas.microsoft.com/office/drawing/2014/main" id="{3F7CC07C-254F-46A5-9242-4CC620C3D4DE}"/>
            </a:ext>
          </a:extLst>
        </xdr:cNvPr>
        <xdr:cNvSpPr txBox="1"/>
      </xdr:nvSpPr>
      <xdr:spPr>
        <a:xfrm>
          <a:off x="3733800" y="1433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79490</xdr:rowOff>
    </xdr:from>
    <xdr:to>
      <xdr:col>15</xdr:col>
      <xdr:colOff>82550</xdr:colOff>
      <xdr:row>81</xdr:row>
      <xdr:rowOff>75261</xdr:rowOff>
    </xdr:to>
    <xdr:cxnSp macro="">
      <xdr:nvCxnSpPr>
        <xdr:cNvPr id="199" name="直線コネクタ 198">
          <a:extLst>
            <a:ext uri="{FF2B5EF4-FFF2-40B4-BE49-F238E27FC236}">
              <a16:creationId xmlns:a16="http://schemas.microsoft.com/office/drawing/2014/main" id="{B629C15D-857C-4772-8E2C-1E5D5F82BFC6}"/>
            </a:ext>
          </a:extLst>
        </xdr:cNvPr>
        <xdr:cNvCxnSpPr/>
      </xdr:nvCxnSpPr>
      <xdr:spPr>
        <a:xfrm>
          <a:off x="2336800" y="13795490"/>
          <a:ext cx="889000" cy="16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a:extLst>
            <a:ext uri="{FF2B5EF4-FFF2-40B4-BE49-F238E27FC236}">
              <a16:creationId xmlns:a16="http://schemas.microsoft.com/office/drawing/2014/main" id="{EB9DD3BD-ECD9-43E8-9B57-7F3A86993CB5}"/>
            </a:ext>
          </a:extLst>
        </xdr:cNvPr>
        <xdr:cNvSpPr/>
      </xdr:nvSpPr>
      <xdr:spPr>
        <a:xfrm>
          <a:off x="3175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137151</xdr:rowOff>
    </xdr:from>
    <xdr:ext cx="762000" cy="259045"/>
    <xdr:sp macro="" textlink="">
      <xdr:nvSpPr>
        <xdr:cNvPr id="201" name="テキスト ボックス 200">
          <a:extLst>
            <a:ext uri="{FF2B5EF4-FFF2-40B4-BE49-F238E27FC236}">
              <a16:creationId xmlns:a16="http://schemas.microsoft.com/office/drawing/2014/main" id="{FC6CC70B-79BB-4BC2-8D11-6C92913BA620}"/>
            </a:ext>
          </a:extLst>
        </xdr:cNvPr>
        <xdr:cNvSpPr txBox="1"/>
      </xdr:nvSpPr>
      <xdr:spPr>
        <a:xfrm>
          <a:off x="2844800" y="1419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62219</xdr:rowOff>
    </xdr:from>
    <xdr:to>
      <xdr:col>11</xdr:col>
      <xdr:colOff>31750</xdr:colOff>
      <xdr:row>80</xdr:row>
      <xdr:rowOff>79490</xdr:rowOff>
    </xdr:to>
    <xdr:cxnSp macro="">
      <xdr:nvCxnSpPr>
        <xdr:cNvPr id="202" name="直線コネクタ 201">
          <a:extLst>
            <a:ext uri="{FF2B5EF4-FFF2-40B4-BE49-F238E27FC236}">
              <a16:creationId xmlns:a16="http://schemas.microsoft.com/office/drawing/2014/main" id="{155F4D91-A95E-4E39-9C40-5D2CE4AF12B4}"/>
            </a:ext>
          </a:extLst>
        </xdr:cNvPr>
        <xdr:cNvCxnSpPr/>
      </xdr:nvCxnSpPr>
      <xdr:spPr>
        <a:xfrm>
          <a:off x="1447800" y="13778219"/>
          <a:ext cx="889000" cy="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a:extLst>
            <a:ext uri="{FF2B5EF4-FFF2-40B4-BE49-F238E27FC236}">
              <a16:creationId xmlns:a16="http://schemas.microsoft.com/office/drawing/2014/main" id="{E6FEB9FD-5C53-4C05-A667-D3196961A60F}"/>
            </a:ext>
          </a:extLst>
        </xdr:cNvPr>
        <xdr:cNvSpPr/>
      </xdr:nvSpPr>
      <xdr:spPr>
        <a:xfrm>
          <a:off x="2286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17225</xdr:rowOff>
    </xdr:from>
    <xdr:ext cx="762000" cy="259045"/>
    <xdr:sp macro="" textlink="">
      <xdr:nvSpPr>
        <xdr:cNvPr id="204" name="テキスト ボックス 203">
          <a:extLst>
            <a:ext uri="{FF2B5EF4-FFF2-40B4-BE49-F238E27FC236}">
              <a16:creationId xmlns:a16="http://schemas.microsoft.com/office/drawing/2014/main" id="{6BDB5831-CBCF-462D-B500-9D07B0DE60A2}"/>
            </a:ext>
          </a:extLst>
        </xdr:cNvPr>
        <xdr:cNvSpPr txBox="1"/>
      </xdr:nvSpPr>
      <xdr:spPr>
        <a:xfrm>
          <a:off x="1955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a:extLst>
            <a:ext uri="{FF2B5EF4-FFF2-40B4-BE49-F238E27FC236}">
              <a16:creationId xmlns:a16="http://schemas.microsoft.com/office/drawing/2014/main" id="{51DF3DE3-5F9D-4DBE-8846-A3A9B8DF7A1B}"/>
            </a:ext>
          </a:extLst>
        </xdr:cNvPr>
        <xdr:cNvSpPr/>
      </xdr:nvSpPr>
      <xdr:spPr>
        <a:xfrm>
          <a:off x="1397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118232</xdr:rowOff>
    </xdr:from>
    <xdr:ext cx="762000" cy="259045"/>
    <xdr:sp macro="" textlink="">
      <xdr:nvSpPr>
        <xdr:cNvPr id="206" name="テキスト ボックス 205">
          <a:extLst>
            <a:ext uri="{FF2B5EF4-FFF2-40B4-BE49-F238E27FC236}">
              <a16:creationId xmlns:a16="http://schemas.microsoft.com/office/drawing/2014/main" id="{13716A48-9AC5-4ABF-86A6-EF61D4BA877D}"/>
            </a:ext>
          </a:extLst>
        </xdr:cNvPr>
        <xdr:cNvSpPr txBox="1"/>
      </xdr:nvSpPr>
      <xdr:spPr>
        <a:xfrm>
          <a:off x="1066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6451E6B-C4AD-4E85-A5C2-0116D883A24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FFDD321-EFBC-4A55-8A79-5F0E30C99FE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D7BDA2D-B4E7-449B-BFDF-2E962648EE4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41C883B-9E41-4C40-BE61-92D0455AE0B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D5B68FE-694B-4888-BA82-EEA87EC81B39}"/>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146421</xdr:rowOff>
    </xdr:from>
    <xdr:to>
      <xdr:col>23</xdr:col>
      <xdr:colOff>184150</xdr:colOff>
      <xdr:row>82</xdr:row>
      <xdr:rowOff>76571</xdr:rowOff>
    </xdr:to>
    <xdr:sp macro="" textlink="">
      <xdr:nvSpPr>
        <xdr:cNvPr id="212" name="楕円 211">
          <a:extLst>
            <a:ext uri="{FF2B5EF4-FFF2-40B4-BE49-F238E27FC236}">
              <a16:creationId xmlns:a16="http://schemas.microsoft.com/office/drawing/2014/main" id="{0260350B-A9F0-4987-BAF7-36934625E115}"/>
            </a:ext>
          </a:extLst>
        </xdr:cNvPr>
        <xdr:cNvSpPr/>
      </xdr:nvSpPr>
      <xdr:spPr>
        <a:xfrm>
          <a:off x="4902200" y="1403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162948</xdr:rowOff>
    </xdr:from>
    <xdr:ext cx="762000" cy="259045"/>
    <xdr:sp macro="" textlink="">
      <xdr:nvSpPr>
        <xdr:cNvPr id="213" name="人件費・物件費等の状況該当値テキスト">
          <a:extLst>
            <a:ext uri="{FF2B5EF4-FFF2-40B4-BE49-F238E27FC236}">
              <a16:creationId xmlns:a16="http://schemas.microsoft.com/office/drawing/2014/main" id="{7CA726A9-F9D0-4D58-9223-554E440A3A52}"/>
            </a:ext>
          </a:extLst>
        </xdr:cNvPr>
        <xdr:cNvSpPr txBox="1"/>
      </xdr:nvSpPr>
      <xdr:spPr>
        <a:xfrm>
          <a:off x="5041900" y="1387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109398</xdr:rowOff>
    </xdr:from>
    <xdr:to>
      <xdr:col>19</xdr:col>
      <xdr:colOff>184150</xdr:colOff>
      <xdr:row>82</xdr:row>
      <xdr:rowOff>39548</xdr:rowOff>
    </xdr:to>
    <xdr:sp macro="" textlink="">
      <xdr:nvSpPr>
        <xdr:cNvPr id="214" name="楕円 213">
          <a:extLst>
            <a:ext uri="{FF2B5EF4-FFF2-40B4-BE49-F238E27FC236}">
              <a16:creationId xmlns:a16="http://schemas.microsoft.com/office/drawing/2014/main" id="{88F20D49-18BF-4632-BB8F-DEF9B637EA27}"/>
            </a:ext>
          </a:extLst>
        </xdr:cNvPr>
        <xdr:cNvSpPr/>
      </xdr:nvSpPr>
      <xdr:spPr>
        <a:xfrm>
          <a:off x="4064000" y="1399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49725</xdr:rowOff>
    </xdr:from>
    <xdr:ext cx="736600" cy="259045"/>
    <xdr:sp macro="" textlink="">
      <xdr:nvSpPr>
        <xdr:cNvPr id="215" name="テキスト ボックス 214">
          <a:extLst>
            <a:ext uri="{FF2B5EF4-FFF2-40B4-BE49-F238E27FC236}">
              <a16:creationId xmlns:a16="http://schemas.microsoft.com/office/drawing/2014/main" id="{87A30C8F-A2A9-49BF-987F-C705ABCF8833}"/>
            </a:ext>
          </a:extLst>
        </xdr:cNvPr>
        <xdr:cNvSpPr txBox="1"/>
      </xdr:nvSpPr>
      <xdr:spPr>
        <a:xfrm>
          <a:off x="3733800" y="1376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24461</xdr:rowOff>
    </xdr:from>
    <xdr:to>
      <xdr:col>15</xdr:col>
      <xdr:colOff>133350</xdr:colOff>
      <xdr:row>81</xdr:row>
      <xdr:rowOff>126061</xdr:rowOff>
    </xdr:to>
    <xdr:sp macro="" textlink="">
      <xdr:nvSpPr>
        <xdr:cNvPr id="216" name="楕円 215">
          <a:extLst>
            <a:ext uri="{FF2B5EF4-FFF2-40B4-BE49-F238E27FC236}">
              <a16:creationId xmlns:a16="http://schemas.microsoft.com/office/drawing/2014/main" id="{0420646F-FBC9-49EF-A8E3-9C51FC35B9CD}"/>
            </a:ext>
          </a:extLst>
        </xdr:cNvPr>
        <xdr:cNvSpPr/>
      </xdr:nvSpPr>
      <xdr:spPr>
        <a:xfrm>
          <a:off x="3175000" y="139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136238</xdr:rowOff>
    </xdr:from>
    <xdr:ext cx="762000" cy="259045"/>
    <xdr:sp macro="" textlink="">
      <xdr:nvSpPr>
        <xdr:cNvPr id="217" name="テキスト ボックス 216">
          <a:extLst>
            <a:ext uri="{FF2B5EF4-FFF2-40B4-BE49-F238E27FC236}">
              <a16:creationId xmlns:a16="http://schemas.microsoft.com/office/drawing/2014/main" id="{9676AF5F-8727-4121-BB68-F9724248D799}"/>
            </a:ext>
          </a:extLst>
        </xdr:cNvPr>
        <xdr:cNvSpPr txBox="1"/>
      </xdr:nvSpPr>
      <xdr:spPr>
        <a:xfrm>
          <a:off x="2844800" y="136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28690</xdr:rowOff>
    </xdr:from>
    <xdr:to>
      <xdr:col>11</xdr:col>
      <xdr:colOff>82550</xdr:colOff>
      <xdr:row>80</xdr:row>
      <xdr:rowOff>130290</xdr:rowOff>
    </xdr:to>
    <xdr:sp macro="" textlink="">
      <xdr:nvSpPr>
        <xdr:cNvPr id="218" name="楕円 217">
          <a:extLst>
            <a:ext uri="{FF2B5EF4-FFF2-40B4-BE49-F238E27FC236}">
              <a16:creationId xmlns:a16="http://schemas.microsoft.com/office/drawing/2014/main" id="{303D4454-FDA8-4BCB-B363-E7C102F19A68}"/>
            </a:ext>
          </a:extLst>
        </xdr:cNvPr>
        <xdr:cNvSpPr/>
      </xdr:nvSpPr>
      <xdr:spPr>
        <a:xfrm>
          <a:off x="2286000" y="1374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140467</xdr:rowOff>
    </xdr:from>
    <xdr:ext cx="762000" cy="259045"/>
    <xdr:sp macro="" textlink="">
      <xdr:nvSpPr>
        <xdr:cNvPr id="219" name="テキスト ボックス 218">
          <a:extLst>
            <a:ext uri="{FF2B5EF4-FFF2-40B4-BE49-F238E27FC236}">
              <a16:creationId xmlns:a16="http://schemas.microsoft.com/office/drawing/2014/main" id="{9A26E168-4C77-4D08-91D1-5BF34E0FCA01}"/>
            </a:ext>
          </a:extLst>
        </xdr:cNvPr>
        <xdr:cNvSpPr txBox="1"/>
      </xdr:nvSpPr>
      <xdr:spPr>
        <a:xfrm>
          <a:off x="1955800" y="1351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11419</xdr:rowOff>
    </xdr:from>
    <xdr:to>
      <xdr:col>7</xdr:col>
      <xdr:colOff>31750</xdr:colOff>
      <xdr:row>80</xdr:row>
      <xdr:rowOff>113019</xdr:rowOff>
    </xdr:to>
    <xdr:sp macro="" textlink="">
      <xdr:nvSpPr>
        <xdr:cNvPr id="220" name="楕円 219">
          <a:extLst>
            <a:ext uri="{FF2B5EF4-FFF2-40B4-BE49-F238E27FC236}">
              <a16:creationId xmlns:a16="http://schemas.microsoft.com/office/drawing/2014/main" id="{3C5ED781-6A1B-42A3-82BB-2E1ED7C2366D}"/>
            </a:ext>
          </a:extLst>
        </xdr:cNvPr>
        <xdr:cNvSpPr/>
      </xdr:nvSpPr>
      <xdr:spPr>
        <a:xfrm>
          <a:off x="1397000" y="137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123196</xdr:rowOff>
    </xdr:from>
    <xdr:ext cx="762000" cy="259045"/>
    <xdr:sp macro="" textlink="">
      <xdr:nvSpPr>
        <xdr:cNvPr id="221" name="テキスト ボックス 220">
          <a:extLst>
            <a:ext uri="{FF2B5EF4-FFF2-40B4-BE49-F238E27FC236}">
              <a16:creationId xmlns:a16="http://schemas.microsoft.com/office/drawing/2014/main" id="{E7C83E6A-2A78-40AF-BA87-B2CF7F742F81}"/>
            </a:ext>
          </a:extLst>
        </xdr:cNvPr>
        <xdr:cNvSpPr txBox="1"/>
      </xdr:nvSpPr>
      <xdr:spPr>
        <a:xfrm>
          <a:off x="1066800" y="1349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46864AA9-3F02-4B93-86FE-49546C8C34B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56644E96-0E60-48B5-9430-DB3B3757A60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8FF92737-1208-4B36-9FEF-95E596A3FF2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C061F3A8-27CA-4EFA-8AA1-128ED46008A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3CC2D775-6961-4730-B7C8-698629D8752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E50840E6-3782-4AB3-BC80-2B0386263E2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59DA7D58-107C-46A1-BC8B-21B414C4EBC5}"/>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DD418EAF-EF81-4D31-B6FF-2504FF99C0F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50EA29C-9B8C-4BA5-92AE-5F90AE426C5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F4D5776E-68F6-49F7-A04B-95DF351FE51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E74A8343-A067-4B57-B73B-5BC1A65874B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8450E5A7-CCE8-4F27-BC2B-805691FDC49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8E87DDF8-8A5A-4863-AFAF-F9ABA2D96E5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の増となっており、類似団体平均に比べても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今後も、国や県、県内市町村等の動向を注視しながら、給与の適正化に努める。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A62F1EF7-BC1A-472E-95E2-376BB62EDB19}"/>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B423903F-1062-432B-8628-3E0E14841E0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31FD80CF-1DD3-4EC1-9DFC-B1834519CA33}"/>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FD30CB0F-C622-4967-8F33-A2FA22E10A3B}"/>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7D569EDE-5DDB-4951-B6FD-EAB83E0AB1C8}"/>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7D2ECD71-5015-4DA5-A159-6E1B2B3290C4}"/>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5D3779D5-CE0C-432D-A567-CDE0971681AE}"/>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22DFF830-A4BA-41C4-A647-378EEBA2548C}"/>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ECBB0CA1-36A0-4D8F-9999-FC51E25479BB}"/>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3F1E011B-10E5-4B56-B4D0-A297242EFD4A}"/>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ABD54C66-F7A8-4FD9-B347-185CD628F8E7}"/>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CE2D3D1E-0A33-41BD-98E8-7A29B1F1D97C}"/>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23828548-4713-4743-854B-1BEE9559923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A646E1A8-5D17-434B-88A1-F78A0719B203}"/>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8A3CA5C3-F5CD-48B5-9541-0FDB4F0E515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a:extLst>
            <a:ext uri="{FF2B5EF4-FFF2-40B4-BE49-F238E27FC236}">
              <a16:creationId xmlns:a16="http://schemas.microsoft.com/office/drawing/2014/main" id="{FE16FF85-0504-4785-9C57-2392CBB2DDC1}"/>
            </a:ext>
          </a:extLst>
        </xdr:cNvPr>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a:extLst>
            <a:ext uri="{FF2B5EF4-FFF2-40B4-BE49-F238E27FC236}">
              <a16:creationId xmlns:a16="http://schemas.microsoft.com/office/drawing/2014/main" id="{375C267A-E9DA-402C-A210-12E593DBC7BA}"/>
            </a:ext>
          </a:extLst>
        </xdr:cNvPr>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a:extLst>
            <a:ext uri="{FF2B5EF4-FFF2-40B4-BE49-F238E27FC236}">
              <a16:creationId xmlns:a16="http://schemas.microsoft.com/office/drawing/2014/main" id="{273CFC93-F01F-4812-8BD2-51B108ADAC18}"/>
            </a:ext>
          </a:extLst>
        </xdr:cNvPr>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67F8F770-BF36-4F37-8E29-BA095B5C86CB}"/>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99A6D885-B8F2-41F9-B795-522BB080F9E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70909</xdr:rowOff>
    </xdr:to>
    <xdr:cxnSp macro="">
      <xdr:nvCxnSpPr>
        <xdr:cNvPr id="255" name="直線コネクタ 254">
          <a:extLst>
            <a:ext uri="{FF2B5EF4-FFF2-40B4-BE49-F238E27FC236}">
              <a16:creationId xmlns:a16="http://schemas.microsoft.com/office/drawing/2014/main" id="{7E3EB43F-45E4-4017-B124-D9309A85C91E}"/>
            </a:ext>
          </a:extLst>
        </xdr:cNvPr>
        <xdr:cNvCxnSpPr/>
      </xdr:nvCxnSpPr>
      <xdr:spPr>
        <a:xfrm>
          <a:off x="16179800" y="14926734"/>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107543</xdr:rowOff>
    </xdr:from>
    <xdr:ext cx="762000" cy="259045"/>
    <xdr:sp macro="" textlink="">
      <xdr:nvSpPr>
        <xdr:cNvPr id="256" name="給与水準   （国との比較）平均値テキスト">
          <a:extLst>
            <a:ext uri="{FF2B5EF4-FFF2-40B4-BE49-F238E27FC236}">
              <a16:creationId xmlns:a16="http://schemas.microsoft.com/office/drawing/2014/main" id="{529E019F-C3E7-4C76-9B81-139F6FC73F34}"/>
            </a:ext>
          </a:extLst>
        </xdr:cNvPr>
        <xdr:cNvSpPr txBox="1"/>
      </xdr:nvSpPr>
      <xdr:spPr>
        <a:xfrm>
          <a:off x="17106900" y="14680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a:extLst>
            <a:ext uri="{FF2B5EF4-FFF2-40B4-BE49-F238E27FC236}">
              <a16:creationId xmlns:a16="http://schemas.microsoft.com/office/drawing/2014/main" id="{2C05F001-4457-4BEF-AB5E-A5FA988DCC4D}"/>
            </a:ext>
          </a:extLst>
        </xdr:cNvPr>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10584</xdr:rowOff>
    </xdr:to>
    <xdr:cxnSp macro="">
      <xdr:nvCxnSpPr>
        <xdr:cNvPr id="258" name="直線コネクタ 257">
          <a:extLst>
            <a:ext uri="{FF2B5EF4-FFF2-40B4-BE49-F238E27FC236}">
              <a16:creationId xmlns:a16="http://schemas.microsoft.com/office/drawing/2014/main" id="{6AD983F1-650B-4554-B5D6-2F1D99E5BFF4}"/>
            </a:ext>
          </a:extLst>
        </xdr:cNvPr>
        <xdr:cNvCxnSpPr/>
      </xdr:nvCxnSpPr>
      <xdr:spPr>
        <a:xfrm>
          <a:off x="15290800" y="149066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a:extLst>
            <a:ext uri="{FF2B5EF4-FFF2-40B4-BE49-F238E27FC236}">
              <a16:creationId xmlns:a16="http://schemas.microsoft.com/office/drawing/2014/main" id="{EE232C80-5776-4687-BC1B-ECCC534D4306}"/>
            </a:ext>
          </a:extLst>
        </xdr:cNvPr>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0" name="テキスト ボックス 259">
          <a:extLst>
            <a:ext uri="{FF2B5EF4-FFF2-40B4-BE49-F238E27FC236}">
              <a16:creationId xmlns:a16="http://schemas.microsoft.com/office/drawing/2014/main" id="{AC67ECA9-5E2D-4A39-9B07-C3518D6248DE}"/>
            </a:ext>
          </a:extLst>
        </xdr:cNvPr>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86</xdr:row>
      <xdr:rowOff>161925</xdr:rowOff>
    </xdr:to>
    <xdr:cxnSp macro="">
      <xdr:nvCxnSpPr>
        <xdr:cNvPr id="261" name="直線コネクタ 260">
          <a:extLst>
            <a:ext uri="{FF2B5EF4-FFF2-40B4-BE49-F238E27FC236}">
              <a16:creationId xmlns:a16="http://schemas.microsoft.com/office/drawing/2014/main" id="{95927784-93C4-4BBD-BB8C-CDA2DA5258BA}"/>
            </a:ext>
          </a:extLst>
        </xdr:cNvPr>
        <xdr:cNvCxnSpPr/>
      </xdr:nvCxnSpPr>
      <xdr:spPr>
        <a:xfrm>
          <a:off x="14401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a:extLst>
            <a:ext uri="{FF2B5EF4-FFF2-40B4-BE49-F238E27FC236}">
              <a16:creationId xmlns:a16="http://schemas.microsoft.com/office/drawing/2014/main" id="{AA7C7948-E355-479B-B3A6-7E2466F8D358}"/>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3" name="テキスト ボックス 262">
          <a:extLst>
            <a:ext uri="{FF2B5EF4-FFF2-40B4-BE49-F238E27FC236}">
              <a16:creationId xmlns:a16="http://schemas.microsoft.com/office/drawing/2014/main" id="{27D128AF-2BBD-4FA4-9A65-341BFA466023}"/>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10584</xdr:rowOff>
    </xdr:to>
    <xdr:cxnSp macro="">
      <xdr:nvCxnSpPr>
        <xdr:cNvPr id="264" name="直線コネクタ 263">
          <a:extLst>
            <a:ext uri="{FF2B5EF4-FFF2-40B4-BE49-F238E27FC236}">
              <a16:creationId xmlns:a16="http://schemas.microsoft.com/office/drawing/2014/main" id="{BD6B190A-66B3-4834-8DF3-31DA54BE0E3F}"/>
            </a:ext>
          </a:extLst>
        </xdr:cNvPr>
        <xdr:cNvCxnSpPr/>
      </xdr:nvCxnSpPr>
      <xdr:spPr>
        <a:xfrm flipV="1">
          <a:off x="13512800" y="148664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84A7AD2D-0548-43F0-84F9-8E6BD8C5598D}"/>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6" name="テキスト ボックス 265">
          <a:extLst>
            <a:ext uri="{FF2B5EF4-FFF2-40B4-BE49-F238E27FC236}">
              <a16:creationId xmlns:a16="http://schemas.microsoft.com/office/drawing/2014/main" id="{48DAE207-1FD8-4615-82D6-C6A4B70F4C45}"/>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2BA3825F-9CEE-4F9B-A4EB-B5AA2BC9D92B}"/>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a:extLst>
            <a:ext uri="{FF2B5EF4-FFF2-40B4-BE49-F238E27FC236}">
              <a16:creationId xmlns:a16="http://schemas.microsoft.com/office/drawing/2014/main" id="{F106389A-D4F3-42F9-A766-93EE2E00024D}"/>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566500E5-AB52-4422-B80F-24789CB8589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342A6880-F979-4584-8357-DB7EA94750B2}"/>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9BBD70F-D5C5-4E67-89DC-08C250B67CE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E6D68B8A-D520-4798-843C-3711BE91606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3B533E22-F2D3-4C57-9DD4-B8464C142EA9}"/>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20109</xdr:rowOff>
    </xdr:from>
    <xdr:to>
      <xdr:col>81</xdr:col>
      <xdr:colOff>95250</xdr:colOff>
      <xdr:row>87</xdr:row>
      <xdr:rowOff>121709</xdr:rowOff>
    </xdr:to>
    <xdr:sp macro="" textlink="">
      <xdr:nvSpPr>
        <xdr:cNvPr id="274" name="楕円 273">
          <a:extLst>
            <a:ext uri="{FF2B5EF4-FFF2-40B4-BE49-F238E27FC236}">
              <a16:creationId xmlns:a16="http://schemas.microsoft.com/office/drawing/2014/main" id="{CFEFB578-296E-44C0-AC5E-1D78030533FF}"/>
            </a:ext>
          </a:extLst>
        </xdr:cNvPr>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163636</xdr:rowOff>
    </xdr:from>
    <xdr:ext cx="762000" cy="259045"/>
    <xdr:sp macro="" textlink="">
      <xdr:nvSpPr>
        <xdr:cNvPr id="275" name="給与水準   （国との比較）該当値テキスト">
          <a:extLst>
            <a:ext uri="{FF2B5EF4-FFF2-40B4-BE49-F238E27FC236}">
              <a16:creationId xmlns:a16="http://schemas.microsoft.com/office/drawing/2014/main" id="{2B001950-8057-43A0-B425-5A70415C7E30}"/>
            </a:ext>
          </a:extLst>
        </xdr:cNvPr>
        <xdr:cNvSpPr txBox="1"/>
      </xdr:nvSpPr>
      <xdr:spPr>
        <a:xfrm>
          <a:off x="17106900" y="149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6" name="楕円 275">
          <a:extLst>
            <a:ext uri="{FF2B5EF4-FFF2-40B4-BE49-F238E27FC236}">
              <a16:creationId xmlns:a16="http://schemas.microsoft.com/office/drawing/2014/main" id="{7B79B160-A6E1-4DB1-BB9F-6A4832DD3758}"/>
            </a:ext>
          </a:extLst>
        </xdr:cNvPr>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7" name="テキスト ボックス 276">
          <a:extLst>
            <a:ext uri="{FF2B5EF4-FFF2-40B4-BE49-F238E27FC236}">
              <a16:creationId xmlns:a16="http://schemas.microsoft.com/office/drawing/2014/main" id="{A5E68B06-C60D-4021-A937-38D104F0141A}"/>
            </a:ext>
          </a:extLst>
        </xdr:cNvPr>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78" name="楕円 277">
          <a:extLst>
            <a:ext uri="{FF2B5EF4-FFF2-40B4-BE49-F238E27FC236}">
              <a16:creationId xmlns:a16="http://schemas.microsoft.com/office/drawing/2014/main" id="{ECA90887-BB1C-4C3D-8D80-027CCBA0530F}"/>
            </a:ext>
          </a:extLst>
        </xdr:cNvPr>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51452</xdr:rowOff>
    </xdr:from>
    <xdr:ext cx="762000" cy="259045"/>
    <xdr:sp macro="" textlink="">
      <xdr:nvSpPr>
        <xdr:cNvPr id="279" name="テキスト ボックス 278">
          <a:extLst>
            <a:ext uri="{FF2B5EF4-FFF2-40B4-BE49-F238E27FC236}">
              <a16:creationId xmlns:a16="http://schemas.microsoft.com/office/drawing/2014/main" id="{6F77FB9D-0B5C-4A28-8FC1-63CFD2064798}"/>
            </a:ext>
          </a:extLst>
        </xdr:cNvPr>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0" name="楕円 279">
          <a:extLst>
            <a:ext uri="{FF2B5EF4-FFF2-40B4-BE49-F238E27FC236}">
              <a16:creationId xmlns:a16="http://schemas.microsoft.com/office/drawing/2014/main" id="{8291FEF1-71A9-4E2A-9738-6A1F42BF63EC}"/>
            </a:ext>
          </a:extLst>
        </xdr:cNvPr>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11236</xdr:rowOff>
    </xdr:from>
    <xdr:ext cx="762000" cy="259045"/>
    <xdr:sp macro="" textlink="">
      <xdr:nvSpPr>
        <xdr:cNvPr id="281" name="テキスト ボックス 280">
          <a:extLst>
            <a:ext uri="{FF2B5EF4-FFF2-40B4-BE49-F238E27FC236}">
              <a16:creationId xmlns:a16="http://schemas.microsoft.com/office/drawing/2014/main" id="{29589BE7-C782-4667-8335-27C3372DF1F2}"/>
            </a:ext>
          </a:extLst>
        </xdr:cNvPr>
        <xdr:cNvSpPr txBox="1"/>
      </xdr:nvSpPr>
      <xdr:spPr>
        <a:xfrm>
          <a:off x="14020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2" name="楕円 281">
          <a:extLst>
            <a:ext uri="{FF2B5EF4-FFF2-40B4-BE49-F238E27FC236}">
              <a16:creationId xmlns:a16="http://schemas.microsoft.com/office/drawing/2014/main" id="{3622BC35-93A0-48CC-A5BB-F4A4F2A1C5BB}"/>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83" name="テキスト ボックス 282">
          <a:extLst>
            <a:ext uri="{FF2B5EF4-FFF2-40B4-BE49-F238E27FC236}">
              <a16:creationId xmlns:a16="http://schemas.microsoft.com/office/drawing/2014/main" id="{5B344D44-8603-4CD5-9AC5-73F91E723BDE}"/>
            </a:ext>
          </a:extLst>
        </xdr:cNvPr>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95DC2A4A-4E14-4A25-AB2E-73B0335763F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6D91A6EB-BD4C-46BF-8894-C4FCA7D6DF9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BD4CD2BE-659F-47F6-8CDF-3643F3A8348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F00DFFC0-3433-4952-962B-259A3C92965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8EB02675-20F9-4D8C-BB0D-DE98CA0AF4E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64217B86-A537-4B47-8A92-CEA4964AA92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CE6CF938-CB97-4BE7-9AFD-E196B1A19B6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B17D580D-4C1C-4430-8A4F-2E7F0B954CE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220FD03C-183C-4444-8AD9-CEC1BCFC190D}"/>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67B0CAE0-1A8C-462D-B30D-5485FFDBA5FD}"/>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4F632BD1-6F3D-419F-A67E-CF7F4078100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A8C5A12F-D453-4721-A14C-4E219CA8A28F}"/>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7160CED2-27F2-488B-9465-8BE4366A619C}"/>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前年同値であり、類似団体平均に比べ、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人低い水準となっている。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引き続き、定員適正化計画に基づいて、事務の民間委託や統廃合を実施し、定員の適正化に努める。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38148ED3-256C-44CA-902B-A906A2DDD25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ADA2584D-DF6B-4DA4-AB26-D4F811B7A58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B870F92B-D8F9-4768-A7A1-D977BFB80DB8}"/>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24928636-FAA2-4E20-B3FE-78C93F36089D}"/>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D7A7BBF6-7F0E-467A-94F6-498BAA3CF94D}"/>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7672CF06-542A-49A2-89A2-23A6DE6C7543}"/>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CE274BE7-6731-4CEE-8D03-F55D989D6081}"/>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41DCEAD9-325F-424F-ABC0-C2A919D8ED93}"/>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F6B67583-910E-4448-829A-A84F70963922}"/>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24A4FE11-B46B-4A30-8047-2623648055D7}"/>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861A6EBA-3290-4A5C-8EB6-5C867C49F896}"/>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F3F7C23F-3BBF-49B9-BC25-CD2629C967EF}"/>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6485473E-0CD0-436A-89AB-103C25E6362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F4AA47BC-4E97-4044-9968-201E10D064E9}"/>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3F61BFA9-E00D-4C29-A27F-5B4260BEB15E}"/>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C3DF8CBA-E805-4829-A9E0-104E7FC0A9EC}"/>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F2FB0D00-09ED-46A4-8511-46A8270CF03F}"/>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4629DDF4-00CB-431F-AEED-7CAF4B92993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a:extLst>
            <a:ext uri="{FF2B5EF4-FFF2-40B4-BE49-F238E27FC236}">
              <a16:creationId xmlns:a16="http://schemas.microsoft.com/office/drawing/2014/main" id="{BBE34A50-7486-40F5-8722-9643090277FA}"/>
            </a:ext>
          </a:extLst>
        </xdr:cNvPr>
        <xdr:cNvCxnSpPr/>
      </xdr:nvCxnSpPr>
      <xdr:spPr>
        <a:xfrm flipV="1">
          <a:off x="17018000" y="9895296"/>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a:extLst>
            <a:ext uri="{FF2B5EF4-FFF2-40B4-BE49-F238E27FC236}">
              <a16:creationId xmlns:a16="http://schemas.microsoft.com/office/drawing/2014/main" id="{4D3A8D4C-288E-4413-9E65-44F9F19A77AD}"/>
            </a:ext>
          </a:extLst>
        </xdr:cNvPr>
        <xdr:cNvSpPr txBox="1"/>
      </xdr:nvSpPr>
      <xdr:spPr>
        <a:xfrm>
          <a:off x="17106900" y="1153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a:extLst>
            <a:ext uri="{FF2B5EF4-FFF2-40B4-BE49-F238E27FC236}">
              <a16:creationId xmlns:a16="http://schemas.microsoft.com/office/drawing/2014/main" id="{720F54C5-F3BE-4F01-804B-693F2B72922E}"/>
            </a:ext>
          </a:extLst>
        </xdr:cNvPr>
        <xdr:cNvCxnSpPr/>
      </xdr:nvCxnSpPr>
      <xdr:spPr>
        <a:xfrm>
          <a:off x="16929100" y="1156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a:extLst>
            <a:ext uri="{FF2B5EF4-FFF2-40B4-BE49-F238E27FC236}">
              <a16:creationId xmlns:a16="http://schemas.microsoft.com/office/drawing/2014/main" id="{3B18437A-F447-42B3-AD2F-23FCFE640B55}"/>
            </a:ext>
          </a:extLst>
        </xdr:cNvPr>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a:extLst>
            <a:ext uri="{FF2B5EF4-FFF2-40B4-BE49-F238E27FC236}">
              <a16:creationId xmlns:a16="http://schemas.microsoft.com/office/drawing/2014/main" id="{A2D4D521-F3D9-48A2-9CC2-996E79DD0311}"/>
            </a:ext>
          </a:extLst>
        </xdr:cNvPr>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67673</xdr:rowOff>
    </xdr:from>
    <xdr:to>
      <xdr:col>81</xdr:col>
      <xdr:colOff>44450</xdr:colOff>
      <xdr:row>61</xdr:row>
      <xdr:rowOff>67673</xdr:rowOff>
    </xdr:to>
    <xdr:cxnSp macro="">
      <xdr:nvCxnSpPr>
        <xdr:cNvPr id="320" name="直線コネクタ 319">
          <a:extLst>
            <a:ext uri="{FF2B5EF4-FFF2-40B4-BE49-F238E27FC236}">
              <a16:creationId xmlns:a16="http://schemas.microsoft.com/office/drawing/2014/main" id="{4DF94DA2-98C0-460D-8270-137661CD9645}"/>
            </a:ext>
          </a:extLst>
        </xdr:cNvPr>
        <xdr:cNvCxnSpPr/>
      </xdr:nvCxnSpPr>
      <xdr:spPr>
        <a:xfrm>
          <a:off x="16179800" y="105261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23421</xdr:rowOff>
    </xdr:from>
    <xdr:ext cx="762000" cy="259045"/>
    <xdr:sp macro="" textlink="">
      <xdr:nvSpPr>
        <xdr:cNvPr id="321" name="定員管理の状況平均値テキスト">
          <a:extLst>
            <a:ext uri="{FF2B5EF4-FFF2-40B4-BE49-F238E27FC236}">
              <a16:creationId xmlns:a16="http://schemas.microsoft.com/office/drawing/2014/main" id="{1F191087-AB0B-4113-A236-07FD0FF20119}"/>
            </a:ext>
          </a:extLst>
        </xdr:cNvPr>
        <xdr:cNvSpPr txBox="1"/>
      </xdr:nvSpPr>
      <xdr:spPr>
        <a:xfrm>
          <a:off x="17106900" y="10481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a:extLst>
            <a:ext uri="{FF2B5EF4-FFF2-40B4-BE49-F238E27FC236}">
              <a16:creationId xmlns:a16="http://schemas.microsoft.com/office/drawing/2014/main" id="{B84A2D67-B40C-4305-9F1E-7F6F5DC9803E}"/>
            </a:ext>
          </a:extLst>
        </xdr:cNvPr>
        <xdr:cNvSpPr/>
      </xdr:nvSpPr>
      <xdr:spPr>
        <a:xfrm>
          <a:off x="169672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46990</xdr:rowOff>
    </xdr:from>
    <xdr:to>
      <xdr:col>77</xdr:col>
      <xdr:colOff>44450</xdr:colOff>
      <xdr:row>61</xdr:row>
      <xdr:rowOff>67673</xdr:rowOff>
    </xdr:to>
    <xdr:cxnSp macro="">
      <xdr:nvCxnSpPr>
        <xdr:cNvPr id="323" name="直線コネクタ 322">
          <a:extLst>
            <a:ext uri="{FF2B5EF4-FFF2-40B4-BE49-F238E27FC236}">
              <a16:creationId xmlns:a16="http://schemas.microsoft.com/office/drawing/2014/main" id="{96BE005E-37AE-4E52-BE0B-B0CCFAF3BC33}"/>
            </a:ext>
          </a:extLst>
        </xdr:cNvPr>
        <xdr:cNvCxnSpPr/>
      </xdr:nvCxnSpPr>
      <xdr:spPr>
        <a:xfrm>
          <a:off x="15290800" y="1050544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a:extLst>
            <a:ext uri="{FF2B5EF4-FFF2-40B4-BE49-F238E27FC236}">
              <a16:creationId xmlns:a16="http://schemas.microsoft.com/office/drawing/2014/main" id="{A82BA1F8-E59D-4F68-A3F7-719256EE520E}"/>
            </a:ext>
          </a:extLst>
        </xdr:cNvPr>
        <xdr:cNvSpPr/>
      </xdr:nvSpPr>
      <xdr:spPr>
        <a:xfrm>
          <a:off x="16129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127380</xdr:rowOff>
    </xdr:from>
    <xdr:ext cx="736600" cy="259045"/>
    <xdr:sp macro="" textlink="">
      <xdr:nvSpPr>
        <xdr:cNvPr id="325" name="テキスト ボックス 324">
          <a:extLst>
            <a:ext uri="{FF2B5EF4-FFF2-40B4-BE49-F238E27FC236}">
              <a16:creationId xmlns:a16="http://schemas.microsoft.com/office/drawing/2014/main" id="{D20EFFBB-1C90-4AF5-AE28-364E94AE3AB8}"/>
            </a:ext>
          </a:extLst>
        </xdr:cNvPr>
        <xdr:cNvSpPr txBox="1"/>
      </xdr:nvSpPr>
      <xdr:spPr>
        <a:xfrm>
          <a:off x="15798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40096</xdr:rowOff>
    </xdr:from>
    <xdr:to>
      <xdr:col>72</xdr:col>
      <xdr:colOff>203200</xdr:colOff>
      <xdr:row>61</xdr:row>
      <xdr:rowOff>46990</xdr:rowOff>
    </xdr:to>
    <xdr:cxnSp macro="">
      <xdr:nvCxnSpPr>
        <xdr:cNvPr id="326" name="直線コネクタ 325">
          <a:extLst>
            <a:ext uri="{FF2B5EF4-FFF2-40B4-BE49-F238E27FC236}">
              <a16:creationId xmlns:a16="http://schemas.microsoft.com/office/drawing/2014/main" id="{ED2E06D4-A246-4668-87EF-E16B79591273}"/>
            </a:ext>
          </a:extLst>
        </xdr:cNvPr>
        <xdr:cNvCxnSpPr/>
      </xdr:nvCxnSpPr>
      <xdr:spPr>
        <a:xfrm>
          <a:off x="14401800" y="104985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7" name="フローチャート: 判断 326">
          <a:extLst>
            <a:ext uri="{FF2B5EF4-FFF2-40B4-BE49-F238E27FC236}">
              <a16:creationId xmlns:a16="http://schemas.microsoft.com/office/drawing/2014/main" id="{1F4B089A-1665-40DB-93E4-4EF7FD571F15}"/>
            </a:ext>
          </a:extLst>
        </xdr:cNvPr>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28" name="テキスト ボックス 327">
          <a:extLst>
            <a:ext uri="{FF2B5EF4-FFF2-40B4-BE49-F238E27FC236}">
              <a16:creationId xmlns:a16="http://schemas.microsoft.com/office/drawing/2014/main" id="{E447EE73-4816-46E1-89C4-7EAF9D50CA38}"/>
            </a:ext>
          </a:extLst>
        </xdr:cNvPr>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12519</xdr:rowOff>
    </xdr:from>
    <xdr:to>
      <xdr:col>68</xdr:col>
      <xdr:colOff>152400</xdr:colOff>
      <xdr:row>61</xdr:row>
      <xdr:rowOff>40096</xdr:rowOff>
    </xdr:to>
    <xdr:cxnSp macro="">
      <xdr:nvCxnSpPr>
        <xdr:cNvPr id="329" name="直線コネクタ 328">
          <a:extLst>
            <a:ext uri="{FF2B5EF4-FFF2-40B4-BE49-F238E27FC236}">
              <a16:creationId xmlns:a16="http://schemas.microsoft.com/office/drawing/2014/main" id="{3DA631AC-0FD8-4B75-BB1C-A65FE948A1C5}"/>
            </a:ext>
          </a:extLst>
        </xdr:cNvPr>
        <xdr:cNvCxnSpPr/>
      </xdr:nvCxnSpPr>
      <xdr:spPr>
        <a:xfrm>
          <a:off x="13512800" y="1047096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a:extLst>
            <a:ext uri="{FF2B5EF4-FFF2-40B4-BE49-F238E27FC236}">
              <a16:creationId xmlns:a16="http://schemas.microsoft.com/office/drawing/2014/main" id="{842A1D80-51A2-45DD-8D9C-3CF4D729DE1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1" name="テキスト ボックス 330">
          <a:extLst>
            <a:ext uri="{FF2B5EF4-FFF2-40B4-BE49-F238E27FC236}">
              <a16:creationId xmlns:a16="http://schemas.microsoft.com/office/drawing/2014/main" id="{09CDDC9E-2E73-42C4-9B44-BF1188254C2A}"/>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2" name="フローチャート: 判断 331">
          <a:extLst>
            <a:ext uri="{FF2B5EF4-FFF2-40B4-BE49-F238E27FC236}">
              <a16:creationId xmlns:a16="http://schemas.microsoft.com/office/drawing/2014/main" id="{8581D5CF-EF03-43FE-A3A2-31F36369EFF8}"/>
            </a:ext>
          </a:extLst>
        </xdr:cNvPr>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33" name="テキスト ボックス 332">
          <a:extLst>
            <a:ext uri="{FF2B5EF4-FFF2-40B4-BE49-F238E27FC236}">
              <a16:creationId xmlns:a16="http://schemas.microsoft.com/office/drawing/2014/main" id="{1B2B0ACA-9659-4C53-A77B-39D29A303106}"/>
            </a:ext>
          </a:extLst>
        </xdr:cNvPr>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FD08F5DE-A3A2-44D6-B65D-C31048AA9D1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B8B6033-4D18-47CC-8E2D-84E135EFE98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4575AE0-6C2A-479B-B1DF-53E81C9519F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BE6F4CF6-6F5B-4BE4-BEE6-AD5372DBEE2F}"/>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4CD20A2-0738-4D24-9A72-2CC10F2224F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39" name="楕円 338">
          <a:extLst>
            <a:ext uri="{FF2B5EF4-FFF2-40B4-BE49-F238E27FC236}">
              <a16:creationId xmlns:a16="http://schemas.microsoft.com/office/drawing/2014/main" id="{AD9F8025-8D74-40DC-9F4E-E3C6C49721EE}"/>
            </a:ext>
          </a:extLst>
        </xdr:cNvPr>
        <xdr:cNvSpPr/>
      </xdr:nvSpPr>
      <xdr:spPr>
        <a:xfrm>
          <a:off x="16967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33400</xdr:rowOff>
    </xdr:from>
    <xdr:ext cx="762000" cy="259045"/>
    <xdr:sp macro="" textlink="">
      <xdr:nvSpPr>
        <xdr:cNvPr id="340" name="定員管理の状況該当値テキスト">
          <a:extLst>
            <a:ext uri="{FF2B5EF4-FFF2-40B4-BE49-F238E27FC236}">
              <a16:creationId xmlns:a16="http://schemas.microsoft.com/office/drawing/2014/main" id="{39AB790E-E4DA-422B-A0AA-782B0A342693}"/>
            </a:ext>
          </a:extLst>
        </xdr:cNvPr>
        <xdr:cNvSpPr txBox="1"/>
      </xdr:nvSpPr>
      <xdr:spPr>
        <a:xfrm>
          <a:off x="171069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16873</xdr:rowOff>
    </xdr:from>
    <xdr:to>
      <xdr:col>77</xdr:col>
      <xdr:colOff>95250</xdr:colOff>
      <xdr:row>61</xdr:row>
      <xdr:rowOff>118473</xdr:rowOff>
    </xdr:to>
    <xdr:sp macro="" textlink="">
      <xdr:nvSpPr>
        <xdr:cNvPr id="341" name="楕円 340">
          <a:extLst>
            <a:ext uri="{FF2B5EF4-FFF2-40B4-BE49-F238E27FC236}">
              <a16:creationId xmlns:a16="http://schemas.microsoft.com/office/drawing/2014/main" id="{F8914FC1-A313-4023-A815-EF6A64F1AEE4}"/>
            </a:ext>
          </a:extLst>
        </xdr:cNvPr>
        <xdr:cNvSpPr/>
      </xdr:nvSpPr>
      <xdr:spPr>
        <a:xfrm>
          <a:off x="16129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128650</xdr:rowOff>
    </xdr:from>
    <xdr:ext cx="736600" cy="259045"/>
    <xdr:sp macro="" textlink="">
      <xdr:nvSpPr>
        <xdr:cNvPr id="342" name="テキスト ボックス 341">
          <a:extLst>
            <a:ext uri="{FF2B5EF4-FFF2-40B4-BE49-F238E27FC236}">
              <a16:creationId xmlns:a16="http://schemas.microsoft.com/office/drawing/2014/main" id="{C6B7E322-53F1-4CD6-A815-D12B1B84097C}"/>
            </a:ext>
          </a:extLst>
        </xdr:cNvPr>
        <xdr:cNvSpPr txBox="1"/>
      </xdr:nvSpPr>
      <xdr:spPr>
        <a:xfrm>
          <a:off x="15798800" y="10244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167640</xdr:rowOff>
    </xdr:from>
    <xdr:to>
      <xdr:col>73</xdr:col>
      <xdr:colOff>44450</xdr:colOff>
      <xdr:row>61</xdr:row>
      <xdr:rowOff>97790</xdr:rowOff>
    </xdr:to>
    <xdr:sp macro="" textlink="">
      <xdr:nvSpPr>
        <xdr:cNvPr id="343" name="楕円 342">
          <a:extLst>
            <a:ext uri="{FF2B5EF4-FFF2-40B4-BE49-F238E27FC236}">
              <a16:creationId xmlns:a16="http://schemas.microsoft.com/office/drawing/2014/main" id="{EF4F25D3-C291-4AD7-B539-EB516ECFF72A}"/>
            </a:ext>
          </a:extLst>
        </xdr:cNvPr>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82567</xdr:rowOff>
    </xdr:from>
    <xdr:ext cx="762000" cy="259045"/>
    <xdr:sp macro="" textlink="">
      <xdr:nvSpPr>
        <xdr:cNvPr id="344" name="テキスト ボックス 343">
          <a:extLst>
            <a:ext uri="{FF2B5EF4-FFF2-40B4-BE49-F238E27FC236}">
              <a16:creationId xmlns:a16="http://schemas.microsoft.com/office/drawing/2014/main" id="{A293E726-5F61-441E-A7DF-0E8C3C780F98}"/>
            </a:ext>
          </a:extLst>
        </xdr:cNvPr>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160746</xdr:rowOff>
    </xdr:from>
    <xdr:to>
      <xdr:col>68</xdr:col>
      <xdr:colOff>203200</xdr:colOff>
      <xdr:row>61</xdr:row>
      <xdr:rowOff>90896</xdr:rowOff>
    </xdr:to>
    <xdr:sp macro="" textlink="">
      <xdr:nvSpPr>
        <xdr:cNvPr id="345" name="楕円 344">
          <a:extLst>
            <a:ext uri="{FF2B5EF4-FFF2-40B4-BE49-F238E27FC236}">
              <a16:creationId xmlns:a16="http://schemas.microsoft.com/office/drawing/2014/main" id="{F97EB329-01B2-4613-A2B4-6049AB03014F}"/>
            </a:ext>
          </a:extLst>
        </xdr:cNvPr>
        <xdr:cNvSpPr/>
      </xdr:nvSpPr>
      <xdr:spPr>
        <a:xfrm>
          <a:off x="14351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101073</xdr:rowOff>
    </xdr:from>
    <xdr:ext cx="762000" cy="259045"/>
    <xdr:sp macro="" textlink="">
      <xdr:nvSpPr>
        <xdr:cNvPr id="346" name="テキスト ボックス 345">
          <a:extLst>
            <a:ext uri="{FF2B5EF4-FFF2-40B4-BE49-F238E27FC236}">
              <a16:creationId xmlns:a16="http://schemas.microsoft.com/office/drawing/2014/main" id="{31C5239B-6778-422C-963F-363C3A53C47D}"/>
            </a:ext>
          </a:extLst>
        </xdr:cNvPr>
        <xdr:cNvSpPr txBox="1"/>
      </xdr:nvSpPr>
      <xdr:spPr>
        <a:xfrm>
          <a:off x="14020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133169</xdr:rowOff>
    </xdr:from>
    <xdr:to>
      <xdr:col>64</xdr:col>
      <xdr:colOff>152400</xdr:colOff>
      <xdr:row>61</xdr:row>
      <xdr:rowOff>63319</xdr:rowOff>
    </xdr:to>
    <xdr:sp macro="" textlink="">
      <xdr:nvSpPr>
        <xdr:cNvPr id="347" name="楕円 346">
          <a:extLst>
            <a:ext uri="{FF2B5EF4-FFF2-40B4-BE49-F238E27FC236}">
              <a16:creationId xmlns:a16="http://schemas.microsoft.com/office/drawing/2014/main" id="{E1A625EF-E404-4EB4-981A-89F8C7CE1F3C}"/>
            </a:ext>
          </a:extLst>
        </xdr:cNvPr>
        <xdr:cNvSpPr/>
      </xdr:nvSpPr>
      <xdr:spPr>
        <a:xfrm>
          <a:off x="13462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48096</xdr:rowOff>
    </xdr:from>
    <xdr:ext cx="762000" cy="259045"/>
    <xdr:sp macro="" textlink="">
      <xdr:nvSpPr>
        <xdr:cNvPr id="348" name="テキスト ボックス 347">
          <a:extLst>
            <a:ext uri="{FF2B5EF4-FFF2-40B4-BE49-F238E27FC236}">
              <a16:creationId xmlns:a16="http://schemas.microsoft.com/office/drawing/2014/main" id="{F9BE3CE1-4D17-45A7-AEBB-903532427425}"/>
            </a:ext>
          </a:extLst>
        </xdr:cNvPr>
        <xdr:cNvSpPr txBox="1"/>
      </xdr:nvSpPr>
      <xdr:spPr>
        <a:xfrm>
          <a:off x="13131800" y="1050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2A0C6AFA-8857-46C6-B505-3DEA1B8B1EA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EFAD208F-50A7-4CB2-B269-278AF1FA9EE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2BDA5CEF-AEF7-46BB-A728-3AE8715A4F5D}"/>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116F9449-6CCF-4A5E-ABE3-26C1C3BCAB5D}"/>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4AF44852-CC15-4301-A2A6-D649F23FCA8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9C0EB33F-FA32-4E41-8E92-4C25167E46A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A9BBA886-6488-443F-B378-72FEC740F18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647F514F-F480-4866-A732-08458633807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3E50B688-5A45-4E73-9092-392F84A4A92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D99AC3C6-42C6-4AEC-9A1C-064F6EEE3AC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2EFD6DC6-A924-4BE7-8059-2F640663AF8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EEFC4A44-B373-4BBD-AD0F-F8119F5B010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B941E272-0273-43F4-BAFA-BDC342A8225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臨時財政対策債の償還開始などにより元利償還金が増加したことに加え、標準財政規模の減少により単年度実質公債比率が増加したことから、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カ年平均の比率が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％低くなっているが、今後、新庁舎の建設により公債費の増が見込まれるため、交付税算入される地方債の活用を図り、実質的な将来負担の抑制に努める。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CEDAF945-5F6A-4240-A063-86C85C18F8A4}"/>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1F610A1C-617F-472B-9083-341B8527A35E}"/>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64FF26E6-3A52-451E-94E6-714C405F1EF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9BCAB032-61C6-41A4-9618-DFEFFE6F1AA5}"/>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5B6A663A-29BD-467B-923A-3FA5B7943498}"/>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1208C919-DF6A-4444-B039-1E7AAFF4E5C2}"/>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AB6DF47-8D27-45F9-AF37-6022A08CAF8E}"/>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8ECCB7E5-6933-434A-9ECB-1D7720A5B5AF}"/>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8406D205-588D-4C5D-889F-15C93D1F78D3}"/>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329F6949-549D-4789-8A0E-FA09CADD70AE}"/>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1749642B-08FE-44CD-8AE4-BCCA278831FA}"/>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ECEF9258-608E-47FA-86CF-96FA4E57136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92202E30-0B5A-4205-9DB7-EFF0511CCBB6}"/>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158A6EBF-EDAD-494D-9565-B73697A3C26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20F8C1CF-5FF1-4B27-A193-EA46E34D35D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7" name="直線コネクタ 376">
          <a:extLst>
            <a:ext uri="{FF2B5EF4-FFF2-40B4-BE49-F238E27FC236}">
              <a16:creationId xmlns:a16="http://schemas.microsoft.com/office/drawing/2014/main" id="{7F390F96-7B4B-4108-B4F9-46B424259188}"/>
            </a:ext>
          </a:extLst>
        </xdr:cNvPr>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8" name="公債費負担の状況最小値テキスト">
          <a:extLst>
            <a:ext uri="{FF2B5EF4-FFF2-40B4-BE49-F238E27FC236}">
              <a16:creationId xmlns:a16="http://schemas.microsoft.com/office/drawing/2014/main" id="{E0F3B44E-8D90-4A05-BD89-756F6D7CCF25}"/>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9" name="直線コネクタ 378">
          <a:extLst>
            <a:ext uri="{FF2B5EF4-FFF2-40B4-BE49-F238E27FC236}">
              <a16:creationId xmlns:a16="http://schemas.microsoft.com/office/drawing/2014/main" id="{874C714A-946E-4072-90FD-D220CE67D01C}"/>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0" name="公債費負担の状況最大値テキスト">
          <a:extLst>
            <a:ext uri="{FF2B5EF4-FFF2-40B4-BE49-F238E27FC236}">
              <a16:creationId xmlns:a16="http://schemas.microsoft.com/office/drawing/2014/main" id="{953E2A43-C83B-4F94-90B6-3E2C47F232F9}"/>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1" name="直線コネクタ 380">
          <a:extLst>
            <a:ext uri="{FF2B5EF4-FFF2-40B4-BE49-F238E27FC236}">
              <a16:creationId xmlns:a16="http://schemas.microsoft.com/office/drawing/2014/main" id="{751688FE-CB51-4D47-A8C1-BA9E015CF95A}"/>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94545</xdr:rowOff>
    </xdr:from>
    <xdr:to>
      <xdr:col>81</xdr:col>
      <xdr:colOff>44450</xdr:colOff>
      <xdr:row>38</xdr:row>
      <xdr:rowOff>107950</xdr:rowOff>
    </xdr:to>
    <xdr:cxnSp macro="">
      <xdr:nvCxnSpPr>
        <xdr:cNvPr id="382" name="直線コネクタ 381">
          <a:extLst>
            <a:ext uri="{FF2B5EF4-FFF2-40B4-BE49-F238E27FC236}">
              <a16:creationId xmlns:a16="http://schemas.microsoft.com/office/drawing/2014/main" id="{F89E6D72-DCFF-444F-9230-85226CC5AD2A}"/>
            </a:ext>
          </a:extLst>
        </xdr:cNvPr>
        <xdr:cNvCxnSpPr/>
      </xdr:nvCxnSpPr>
      <xdr:spPr>
        <a:xfrm>
          <a:off x="16179800" y="66096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112482</xdr:rowOff>
    </xdr:from>
    <xdr:ext cx="762000" cy="259045"/>
    <xdr:sp macro="" textlink="">
      <xdr:nvSpPr>
        <xdr:cNvPr id="383" name="公債費負担の状況平均値テキスト">
          <a:extLst>
            <a:ext uri="{FF2B5EF4-FFF2-40B4-BE49-F238E27FC236}">
              <a16:creationId xmlns:a16="http://schemas.microsoft.com/office/drawing/2014/main" id="{2A8861BD-7562-4724-9FD4-3BD0DDE09E12}"/>
            </a:ext>
          </a:extLst>
        </xdr:cNvPr>
        <xdr:cNvSpPr txBox="1"/>
      </xdr:nvSpPr>
      <xdr:spPr>
        <a:xfrm>
          <a:off x="17106900" y="679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4" name="フローチャート: 判断 383">
          <a:extLst>
            <a:ext uri="{FF2B5EF4-FFF2-40B4-BE49-F238E27FC236}">
              <a16:creationId xmlns:a16="http://schemas.microsoft.com/office/drawing/2014/main" id="{A55FF1D1-6A77-437C-A7BD-2DFE4891AEB2}"/>
            </a:ext>
          </a:extLst>
        </xdr:cNvPr>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94545</xdr:rowOff>
    </xdr:from>
    <xdr:to>
      <xdr:col>77</xdr:col>
      <xdr:colOff>44450</xdr:colOff>
      <xdr:row>38</xdr:row>
      <xdr:rowOff>94545</xdr:rowOff>
    </xdr:to>
    <xdr:cxnSp macro="">
      <xdr:nvCxnSpPr>
        <xdr:cNvPr id="385" name="直線コネクタ 384">
          <a:extLst>
            <a:ext uri="{FF2B5EF4-FFF2-40B4-BE49-F238E27FC236}">
              <a16:creationId xmlns:a16="http://schemas.microsoft.com/office/drawing/2014/main" id="{4CC896D7-C668-4A08-8364-E4464C594AD1}"/>
            </a:ext>
          </a:extLst>
        </xdr:cNvPr>
        <xdr:cNvCxnSpPr/>
      </xdr:nvCxnSpPr>
      <xdr:spPr>
        <a:xfrm>
          <a:off x="15290800" y="6609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a:extLst>
            <a:ext uri="{FF2B5EF4-FFF2-40B4-BE49-F238E27FC236}">
              <a16:creationId xmlns:a16="http://schemas.microsoft.com/office/drawing/2014/main" id="{2BEAACF1-5718-46F0-8D56-E0802A58C345}"/>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7" name="テキスト ボックス 386">
          <a:extLst>
            <a:ext uri="{FF2B5EF4-FFF2-40B4-BE49-F238E27FC236}">
              <a16:creationId xmlns:a16="http://schemas.microsoft.com/office/drawing/2014/main" id="{F4C84925-183A-4F6D-91DB-AE12FF5F4BE5}"/>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94545</xdr:rowOff>
    </xdr:from>
    <xdr:to>
      <xdr:col>72</xdr:col>
      <xdr:colOff>203200</xdr:colOff>
      <xdr:row>38</xdr:row>
      <xdr:rowOff>134761</xdr:rowOff>
    </xdr:to>
    <xdr:cxnSp macro="">
      <xdr:nvCxnSpPr>
        <xdr:cNvPr id="388" name="直線コネクタ 387">
          <a:extLst>
            <a:ext uri="{FF2B5EF4-FFF2-40B4-BE49-F238E27FC236}">
              <a16:creationId xmlns:a16="http://schemas.microsoft.com/office/drawing/2014/main" id="{C74F0E8A-3ABF-4037-8C44-C36FBA19DA85}"/>
            </a:ext>
          </a:extLst>
        </xdr:cNvPr>
        <xdr:cNvCxnSpPr/>
      </xdr:nvCxnSpPr>
      <xdr:spPr>
        <a:xfrm flipV="1">
          <a:off x="14401800" y="66096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9" name="フローチャート: 判断 388">
          <a:extLst>
            <a:ext uri="{FF2B5EF4-FFF2-40B4-BE49-F238E27FC236}">
              <a16:creationId xmlns:a16="http://schemas.microsoft.com/office/drawing/2014/main" id="{D865C2DA-D048-4127-B3BA-75B899C87F97}"/>
            </a:ext>
          </a:extLst>
        </xdr:cNvPr>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55332</xdr:rowOff>
    </xdr:from>
    <xdr:ext cx="762000" cy="259045"/>
    <xdr:sp macro="" textlink="">
      <xdr:nvSpPr>
        <xdr:cNvPr id="390" name="テキスト ボックス 389">
          <a:extLst>
            <a:ext uri="{FF2B5EF4-FFF2-40B4-BE49-F238E27FC236}">
              <a16:creationId xmlns:a16="http://schemas.microsoft.com/office/drawing/2014/main" id="{E8C8C4E9-56E4-4F34-97BB-114727DD6F68}"/>
            </a:ext>
          </a:extLst>
        </xdr:cNvPr>
        <xdr:cNvSpPr txBox="1"/>
      </xdr:nvSpPr>
      <xdr:spPr>
        <a:xfrm>
          <a:off x="149098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134761</xdr:rowOff>
    </xdr:to>
    <xdr:cxnSp macro="">
      <xdr:nvCxnSpPr>
        <xdr:cNvPr id="391" name="直線コネクタ 390">
          <a:extLst>
            <a:ext uri="{FF2B5EF4-FFF2-40B4-BE49-F238E27FC236}">
              <a16:creationId xmlns:a16="http://schemas.microsoft.com/office/drawing/2014/main" id="{4EDA0D57-2FEE-4698-A58F-DB47B16DEA87}"/>
            </a:ext>
          </a:extLst>
        </xdr:cNvPr>
        <xdr:cNvCxnSpPr/>
      </xdr:nvCxnSpPr>
      <xdr:spPr>
        <a:xfrm>
          <a:off x="13512800" y="658283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a:extLst>
            <a:ext uri="{FF2B5EF4-FFF2-40B4-BE49-F238E27FC236}">
              <a16:creationId xmlns:a16="http://schemas.microsoft.com/office/drawing/2014/main" id="{6F8F232E-0D21-4906-BA2E-AE1FB01640F9}"/>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5B831AE3-1BBB-4235-B2DB-E6F0F31747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4" name="フローチャート: 判断 393">
          <a:extLst>
            <a:ext uri="{FF2B5EF4-FFF2-40B4-BE49-F238E27FC236}">
              <a16:creationId xmlns:a16="http://schemas.microsoft.com/office/drawing/2014/main" id="{4967115F-AD80-4FAF-93AF-F3B295A0F04C}"/>
            </a:ext>
          </a:extLst>
        </xdr:cNvPr>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28522</xdr:rowOff>
    </xdr:from>
    <xdr:ext cx="762000" cy="259045"/>
    <xdr:sp macro="" textlink="">
      <xdr:nvSpPr>
        <xdr:cNvPr id="395" name="テキスト ボックス 394">
          <a:extLst>
            <a:ext uri="{FF2B5EF4-FFF2-40B4-BE49-F238E27FC236}">
              <a16:creationId xmlns:a16="http://schemas.microsoft.com/office/drawing/2014/main" id="{9BC1C762-764A-4581-A449-4644B9C454B4}"/>
            </a:ext>
          </a:extLst>
        </xdr:cNvPr>
        <xdr:cNvSpPr txBox="1"/>
      </xdr:nvSpPr>
      <xdr:spPr>
        <a:xfrm>
          <a:off x="13131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3EC91C6-1A6F-40A5-A1D9-791436E982B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410FDCFE-75FF-42CE-9E43-46B19F8706B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305E8637-DADF-40D3-9458-7A97922E87C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2688A5C-D590-4B71-B2E4-92FB16AF22F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56F5DCF3-F81B-40CD-A845-2925DF6F5E9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1" name="楕円 400">
          <a:extLst>
            <a:ext uri="{FF2B5EF4-FFF2-40B4-BE49-F238E27FC236}">
              <a16:creationId xmlns:a16="http://schemas.microsoft.com/office/drawing/2014/main" id="{A947FD3A-3941-49E4-ABE7-2ED06CD9EC64}"/>
            </a:ext>
          </a:extLst>
        </xdr:cNvPr>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2" name="公債費負担の状況該当値テキスト">
          <a:extLst>
            <a:ext uri="{FF2B5EF4-FFF2-40B4-BE49-F238E27FC236}">
              <a16:creationId xmlns:a16="http://schemas.microsoft.com/office/drawing/2014/main" id="{B102AA69-63DF-446A-87CA-4D2392B14AD1}"/>
            </a:ext>
          </a:extLst>
        </xdr:cNvPr>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43745</xdr:rowOff>
    </xdr:from>
    <xdr:to>
      <xdr:col>77</xdr:col>
      <xdr:colOff>95250</xdr:colOff>
      <xdr:row>38</xdr:row>
      <xdr:rowOff>145345</xdr:rowOff>
    </xdr:to>
    <xdr:sp macro="" textlink="">
      <xdr:nvSpPr>
        <xdr:cNvPr id="403" name="楕円 402">
          <a:extLst>
            <a:ext uri="{FF2B5EF4-FFF2-40B4-BE49-F238E27FC236}">
              <a16:creationId xmlns:a16="http://schemas.microsoft.com/office/drawing/2014/main" id="{4BFE4BF3-7F7A-432F-89A3-043405281AEB}"/>
            </a:ext>
          </a:extLst>
        </xdr:cNvPr>
        <xdr:cNvSpPr/>
      </xdr:nvSpPr>
      <xdr:spPr>
        <a:xfrm>
          <a:off x="16129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155522</xdr:rowOff>
    </xdr:from>
    <xdr:ext cx="736600" cy="259045"/>
    <xdr:sp macro="" textlink="">
      <xdr:nvSpPr>
        <xdr:cNvPr id="404" name="テキスト ボックス 403">
          <a:extLst>
            <a:ext uri="{FF2B5EF4-FFF2-40B4-BE49-F238E27FC236}">
              <a16:creationId xmlns:a16="http://schemas.microsoft.com/office/drawing/2014/main" id="{8FA0E3E1-64D7-47D3-8DC7-7DDC31FA9380}"/>
            </a:ext>
          </a:extLst>
        </xdr:cNvPr>
        <xdr:cNvSpPr txBox="1"/>
      </xdr:nvSpPr>
      <xdr:spPr>
        <a:xfrm>
          <a:off x="15798800" y="632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43745</xdr:rowOff>
    </xdr:from>
    <xdr:to>
      <xdr:col>73</xdr:col>
      <xdr:colOff>44450</xdr:colOff>
      <xdr:row>38</xdr:row>
      <xdr:rowOff>145345</xdr:rowOff>
    </xdr:to>
    <xdr:sp macro="" textlink="">
      <xdr:nvSpPr>
        <xdr:cNvPr id="405" name="楕円 404">
          <a:extLst>
            <a:ext uri="{FF2B5EF4-FFF2-40B4-BE49-F238E27FC236}">
              <a16:creationId xmlns:a16="http://schemas.microsoft.com/office/drawing/2014/main" id="{07685D82-8D89-4FC5-8EC0-8B7DB9BFD178}"/>
            </a:ext>
          </a:extLst>
        </xdr:cNvPr>
        <xdr:cNvSpPr/>
      </xdr:nvSpPr>
      <xdr:spPr>
        <a:xfrm>
          <a:off x="15240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155522</xdr:rowOff>
    </xdr:from>
    <xdr:ext cx="762000" cy="259045"/>
    <xdr:sp macro="" textlink="">
      <xdr:nvSpPr>
        <xdr:cNvPr id="406" name="テキスト ボックス 405">
          <a:extLst>
            <a:ext uri="{FF2B5EF4-FFF2-40B4-BE49-F238E27FC236}">
              <a16:creationId xmlns:a16="http://schemas.microsoft.com/office/drawing/2014/main" id="{EECB2013-E1EE-4C8B-BD1A-7C7930C0FA86}"/>
            </a:ext>
          </a:extLst>
        </xdr:cNvPr>
        <xdr:cNvSpPr txBox="1"/>
      </xdr:nvSpPr>
      <xdr:spPr>
        <a:xfrm>
          <a:off x="14909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83961</xdr:rowOff>
    </xdr:from>
    <xdr:to>
      <xdr:col>68</xdr:col>
      <xdr:colOff>203200</xdr:colOff>
      <xdr:row>39</xdr:row>
      <xdr:rowOff>14111</xdr:rowOff>
    </xdr:to>
    <xdr:sp macro="" textlink="">
      <xdr:nvSpPr>
        <xdr:cNvPr id="407" name="楕円 406">
          <a:extLst>
            <a:ext uri="{FF2B5EF4-FFF2-40B4-BE49-F238E27FC236}">
              <a16:creationId xmlns:a16="http://schemas.microsoft.com/office/drawing/2014/main" id="{B9549C7D-570B-41F6-976D-FD45397BA149}"/>
            </a:ext>
          </a:extLst>
        </xdr:cNvPr>
        <xdr:cNvSpPr/>
      </xdr:nvSpPr>
      <xdr:spPr>
        <a:xfrm>
          <a:off x="14351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24288</xdr:rowOff>
    </xdr:from>
    <xdr:ext cx="762000" cy="259045"/>
    <xdr:sp macro="" textlink="">
      <xdr:nvSpPr>
        <xdr:cNvPr id="408" name="テキスト ボックス 407">
          <a:extLst>
            <a:ext uri="{FF2B5EF4-FFF2-40B4-BE49-F238E27FC236}">
              <a16:creationId xmlns:a16="http://schemas.microsoft.com/office/drawing/2014/main" id="{B75949EF-B003-428B-B223-0CC7D36510D8}"/>
            </a:ext>
          </a:extLst>
        </xdr:cNvPr>
        <xdr:cNvSpPr txBox="1"/>
      </xdr:nvSpPr>
      <xdr:spPr>
        <a:xfrm>
          <a:off x="14020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9" name="楕円 408">
          <a:extLst>
            <a:ext uri="{FF2B5EF4-FFF2-40B4-BE49-F238E27FC236}">
              <a16:creationId xmlns:a16="http://schemas.microsoft.com/office/drawing/2014/main" id="{0C8844E1-EBDC-4BA2-957C-92A6BECD5611}"/>
            </a:ext>
          </a:extLst>
        </xdr:cNvPr>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10" name="テキスト ボックス 409">
          <a:extLst>
            <a:ext uri="{FF2B5EF4-FFF2-40B4-BE49-F238E27FC236}">
              <a16:creationId xmlns:a16="http://schemas.microsoft.com/office/drawing/2014/main" id="{E2307929-7A28-46EB-A6E5-A5371035829D}"/>
            </a:ext>
          </a:extLst>
        </xdr:cNvPr>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C08BEC5C-C091-4F6C-9346-06790A24C0C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73B5E3B6-F7CC-4D5C-AD80-0AD8B00F214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99CFF1BC-D95A-487A-BEC3-5FF41F989D1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99BBDEB4-3E19-4531-A454-7F21F407C549}"/>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54CFFD14-698D-4AFF-81F5-EFD423710E7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7A8E8496-849A-45DD-8CF4-4B7E9616B4D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AB9E67E-C2D1-41B1-8C5A-C3B8A23FD03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79DD955A-8495-496D-B755-EF26FC4693B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CC842163-5B74-472C-AE86-2E98C8ABAE2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71E42D7A-3B9D-427F-9588-CAF49029051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737EC143-955D-4A37-B0A1-B3AD5557302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F44C5372-76BA-46DD-80DF-381880957F24}"/>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B2140A08-9F37-4C1D-BA51-FAB0061BB1A7}"/>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一般会計等に係る地方債の現在高の減少に加え、減債基金残高の増等により充当可能基金も増加していることから、前年度に引き続き、比率なしとなっている。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今後も事業実施の適正化を図り、財政の健全化に努める。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34B5C2F0-A32E-4341-8ED3-69A36B7EF31C}"/>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8BD476C3-F664-47A1-8159-8724FCE1CF81}"/>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AE1973CC-0BF1-42AD-B7BD-05E0BA8DD41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15845A4C-80A0-4C31-8397-E5358D104764}"/>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81BAF07C-E9EA-42A7-B494-2C993ABCBA9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B8BFBC91-06CB-4A36-9014-5DD6F8814772}"/>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8C09F25C-1DB6-4700-AE1F-0D1A9CD66BB1}"/>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BE00935B-1B59-4B5B-9FA9-825072CCD98A}"/>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95DA0F2A-BA4A-4E6B-9982-5F976A193F95}"/>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92E94BE-6004-4125-95AE-8E695A5A03F8}"/>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3BEB4760-D6C3-4639-8996-07BB58424A1C}"/>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54F74A4C-8025-43AE-8650-85793E4287E9}"/>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4BA98EB2-CDE4-4E6E-86D5-F1BDF4D1816A}"/>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851F0EB6-4BB5-4DD4-B763-DAF236D0AB3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5F641B47-E3FB-4EB9-A86C-24B134F1CE3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9" name="直線コネクタ 438">
          <a:extLst>
            <a:ext uri="{FF2B5EF4-FFF2-40B4-BE49-F238E27FC236}">
              <a16:creationId xmlns:a16="http://schemas.microsoft.com/office/drawing/2014/main" id="{6F16BF95-9877-4CA4-BB30-DA7EB45F8617}"/>
            </a:ext>
          </a:extLst>
        </xdr:cNvPr>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0" name="将来負担の状況最小値テキスト">
          <a:extLst>
            <a:ext uri="{FF2B5EF4-FFF2-40B4-BE49-F238E27FC236}">
              <a16:creationId xmlns:a16="http://schemas.microsoft.com/office/drawing/2014/main" id="{5E248888-E592-4003-8DCD-81DF7E27422A}"/>
            </a:ext>
          </a:extLst>
        </xdr:cNvPr>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1" name="直線コネクタ 440">
          <a:extLst>
            <a:ext uri="{FF2B5EF4-FFF2-40B4-BE49-F238E27FC236}">
              <a16:creationId xmlns:a16="http://schemas.microsoft.com/office/drawing/2014/main" id="{05CBD068-F66D-4652-8F5C-E5A5F289ED25}"/>
            </a:ext>
          </a:extLst>
        </xdr:cNvPr>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9312C1AA-B197-4B89-A597-053F04CD804C}"/>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EA35EB98-4B82-4E75-9E1A-AE4646294801}"/>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61A49C00-866B-465A-91B9-A20183A6E8F4}"/>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E61DBCC2-3333-4EB8-BF5F-64D0C08F26FF}"/>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6" name="フローチャート: 判断 445">
          <a:extLst>
            <a:ext uri="{FF2B5EF4-FFF2-40B4-BE49-F238E27FC236}">
              <a16:creationId xmlns:a16="http://schemas.microsoft.com/office/drawing/2014/main" id="{F155DE36-54E3-46EE-A889-2997DED72306}"/>
            </a:ext>
          </a:extLst>
        </xdr:cNvPr>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7" name="テキスト ボックス 446">
          <a:extLst>
            <a:ext uri="{FF2B5EF4-FFF2-40B4-BE49-F238E27FC236}">
              <a16:creationId xmlns:a16="http://schemas.microsoft.com/office/drawing/2014/main" id="{BB9F9442-8822-471B-90D9-635D363897AC}"/>
            </a:ext>
          </a:extLst>
        </xdr:cNvPr>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170109</xdr:rowOff>
    </xdr:from>
    <xdr:to>
      <xdr:col>73</xdr:col>
      <xdr:colOff>44450</xdr:colOff>
      <xdr:row>14</xdr:row>
      <xdr:rowOff>100259</xdr:rowOff>
    </xdr:to>
    <xdr:sp macro="" textlink="">
      <xdr:nvSpPr>
        <xdr:cNvPr id="448" name="フローチャート: 判断 447">
          <a:extLst>
            <a:ext uri="{FF2B5EF4-FFF2-40B4-BE49-F238E27FC236}">
              <a16:creationId xmlns:a16="http://schemas.microsoft.com/office/drawing/2014/main" id="{43A4A71E-2C2F-4ED2-8392-51F9B9DB26E8}"/>
            </a:ext>
          </a:extLst>
        </xdr:cNvPr>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49" name="テキスト ボックス 448">
          <a:extLst>
            <a:ext uri="{FF2B5EF4-FFF2-40B4-BE49-F238E27FC236}">
              <a16:creationId xmlns:a16="http://schemas.microsoft.com/office/drawing/2014/main" id="{A656C653-7A61-45E7-B352-5977F74C0301}"/>
            </a:ext>
          </a:extLst>
        </xdr:cNvPr>
        <xdr:cNvSpPr txBox="1"/>
      </xdr:nvSpPr>
      <xdr:spPr>
        <a:xfrm>
          <a:off x="14909800" y="21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50" name="フローチャート: 判断 449">
          <a:extLst>
            <a:ext uri="{FF2B5EF4-FFF2-40B4-BE49-F238E27FC236}">
              <a16:creationId xmlns:a16="http://schemas.microsoft.com/office/drawing/2014/main" id="{CA83315F-37C1-4A20-86F7-0CEB7C3D9A75}"/>
            </a:ext>
          </a:extLst>
        </xdr:cNvPr>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1" name="テキスト ボックス 450">
          <a:extLst>
            <a:ext uri="{FF2B5EF4-FFF2-40B4-BE49-F238E27FC236}">
              <a16:creationId xmlns:a16="http://schemas.microsoft.com/office/drawing/2014/main" id="{B15BDF48-3769-463F-B0B3-913B5B21EC26}"/>
            </a:ext>
          </a:extLst>
        </xdr:cNvPr>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2" name="フローチャート: 判断 451">
          <a:extLst>
            <a:ext uri="{FF2B5EF4-FFF2-40B4-BE49-F238E27FC236}">
              <a16:creationId xmlns:a16="http://schemas.microsoft.com/office/drawing/2014/main" id="{49780801-3979-4CC0-BCA9-E23BF5B54ACD}"/>
            </a:ext>
          </a:extLst>
        </xdr:cNvPr>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3" name="テキスト ボックス 452">
          <a:extLst>
            <a:ext uri="{FF2B5EF4-FFF2-40B4-BE49-F238E27FC236}">
              <a16:creationId xmlns:a16="http://schemas.microsoft.com/office/drawing/2014/main" id="{1E289083-7C22-403C-8878-E6F950AB21DD}"/>
            </a:ext>
          </a:extLst>
        </xdr:cNvPr>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AF8146B2-22FE-41E1-97A6-11A77E376BB9}"/>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58E372E8-DB20-43FE-9D67-C66D5428F24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E5A1DE3F-9A89-4C1C-BB5E-F4CC1282109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43570CD4-7AE6-49BB-8138-F5C8AF17D597}"/>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69CAEE5B-F58C-48F7-94D1-F41F1046FE3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113,927
112,654
189.37
50,864,507
48,433,150
2,097,895
24,388,247
42,170,916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地方交付税の増などによる経常一般財源（分母）が増加したものの、退職者数の増による退職手当の増加により、前年度に比べ、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％高くなっていることから、今後も定員適正化計画の推進等により、人件費の抑制に努める。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6350</xdr:rowOff>
    </xdr:from>
    <xdr:to>
      <xdr:col>24</xdr:col>
      <xdr:colOff>25400</xdr:colOff>
      <xdr:row>38</xdr:row>
      <xdr:rowOff>114300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500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6350</xdr:rowOff>
    </xdr:from>
    <xdr:to>
      <xdr:col>19</xdr:col>
      <xdr:colOff>187325</xdr:colOff>
      <xdr:row>39</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500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120650</xdr:rowOff>
    </xdr:from>
    <xdr:to>
      <xdr:col>15</xdr:col>
      <xdr:colOff>98425</xdr:colOff>
      <xdr:row>39</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643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120650</xdr:rowOff>
    </xdr:from>
    <xdr:to>
      <xdr:col>11</xdr:col>
      <xdr:colOff>9525</xdr:colOff>
      <xdr:row>38</xdr:row>
      <xdr:rowOff>38100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64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63500</xdr:rowOff>
    </xdr:from>
    <xdr:to>
      <xdr:col>24</xdr:col>
      <xdr:colOff>76200</xdr:colOff>
      <xdr:row>38</xdr:row>
      <xdr:rowOff>165100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127000</xdr:rowOff>
    </xdr:from>
    <xdr:to>
      <xdr:col>20</xdr:col>
      <xdr:colOff>38100</xdr:colOff>
      <xdr:row>37</xdr:row>
      <xdr:rowOff>57150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69850</xdr:rowOff>
    </xdr:from>
    <xdr:to>
      <xdr:col>11</xdr:col>
      <xdr:colOff>60325</xdr:colOff>
      <xdr:row>38</xdr:row>
      <xdr:rowOff>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156227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158750</xdr:rowOff>
    </xdr:from>
    <xdr:to>
      <xdr:col>6</xdr:col>
      <xdr:colOff>171450</xdr:colOff>
      <xdr:row>38</xdr:row>
      <xdr:rowOff>88900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地方交付税の増などにより経常一般財源（分母）が増加したものの、光熱費の価格高騰による増や、ごみ収集運搬業務の増などにより、前年度に比べ、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％高い水準にあるため、今後も既存事業の見直しや、より一層の経常経費の削減に努めていく。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16</xdr:row>
      <xdr:rowOff>99786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1438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8363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0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15</xdr:row>
      <xdr:rowOff>75293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14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15</xdr:row>
      <xdr:rowOff>162379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470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60070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15</xdr:row>
      <xdr:rowOff>162379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34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21063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78213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49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24493</xdr:rowOff>
    </xdr:from>
    <xdr:to>
      <xdr:col>74</xdr:col>
      <xdr:colOff>31750</xdr:colOff>
      <xdr:row>15</xdr:row>
      <xdr:rowOff>126093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26506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こども医療費支給事業の減や、地方交付税の増などによる経常一般財源（分母）の増加により、前年度に比べ、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％高くなっていることから、市税等の経常一般財源の確保に努めるとともに、既存事業の見直し等により、上昇傾向にある社会保障経費の抑制に努める。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81280</xdr:rowOff>
    </xdr:from>
    <xdr:to>
      <xdr:col>24</xdr:col>
      <xdr:colOff>25400</xdr:colOff>
      <xdr:row>58</xdr:row>
      <xdr:rowOff>104140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25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104157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104140</xdr:rowOff>
    </xdr:from>
    <xdr:to>
      <xdr:col>19</xdr:col>
      <xdr:colOff>187325</xdr:colOff>
      <xdr:row>59</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482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61</xdr:row>
      <xdr:rowOff>161290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8540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46990</xdr:rowOff>
    </xdr:from>
    <xdr:to>
      <xdr:col>11</xdr:col>
      <xdr:colOff>9525</xdr:colOff>
      <xdr:row>61</xdr:row>
      <xdr:rowOff>161290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505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62247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119397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30480</xdr:rowOff>
    </xdr:from>
    <xdr:to>
      <xdr:col>24</xdr:col>
      <xdr:colOff>76200</xdr:colOff>
      <xdr:row>58</xdr:row>
      <xdr:rowOff>132080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2557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53340</xdr:rowOff>
    </xdr:from>
    <xdr:to>
      <xdr:col>20</xdr:col>
      <xdr:colOff>38100</xdr:colOff>
      <xdr:row>58</xdr:row>
      <xdr:rowOff>154940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139717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110490</xdr:rowOff>
    </xdr:from>
    <xdr:to>
      <xdr:col>11</xdr:col>
      <xdr:colOff>60325</xdr:colOff>
      <xdr:row>62</xdr:row>
      <xdr:rowOff>40640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25417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65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167640</xdr:rowOff>
    </xdr:from>
    <xdr:to>
      <xdr:col>6</xdr:col>
      <xdr:colOff>171450</xdr:colOff>
      <xdr:row>61</xdr:row>
      <xdr:rowOff>97790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82567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地方交付税の増などにより経常一般財源（分母）が増加したものの、後期高齢者医療事業特別会計繰出金や公共下水道事業会計繰出金などの増加により、前年度に比べ、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％高くなっていることから、今後も引き続き特別会計の健全化に努め、普通会計の負担軽減を図る。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158750</xdr:rowOff>
    </xdr:from>
    <xdr:to>
      <xdr:col>82</xdr:col>
      <xdr:colOff>107950</xdr:colOff>
      <xdr:row>60</xdr:row>
      <xdr:rowOff>63500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274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158750</xdr:rowOff>
    </xdr:from>
    <xdr:to>
      <xdr:col>78</xdr:col>
      <xdr:colOff>69850</xdr:colOff>
      <xdr:row>60</xdr:row>
      <xdr:rowOff>152400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274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156227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127000</xdr:rowOff>
    </xdr:from>
    <xdr:to>
      <xdr:col>73</xdr:col>
      <xdr:colOff>180975</xdr:colOff>
      <xdr:row>60</xdr:row>
      <xdr:rowOff>152400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41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127000</xdr:rowOff>
    </xdr:from>
    <xdr:to>
      <xdr:col>69</xdr:col>
      <xdr:colOff>92075</xdr:colOff>
      <xdr:row>60</xdr:row>
      <xdr:rowOff>139700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41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12700</xdr:rowOff>
    </xdr:from>
    <xdr:to>
      <xdr:col>82</xdr:col>
      <xdr:colOff>158750</xdr:colOff>
      <xdr:row>60</xdr:row>
      <xdr:rowOff>114300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92727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107950</xdr:rowOff>
    </xdr:from>
    <xdr:to>
      <xdr:col>78</xdr:col>
      <xdr:colOff>120650</xdr:colOff>
      <xdr:row>60</xdr:row>
      <xdr:rowOff>38100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22877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30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101600</xdr:rowOff>
    </xdr:from>
    <xdr:to>
      <xdr:col>74</xdr:col>
      <xdr:colOff>31750</xdr:colOff>
      <xdr:row>61</xdr:row>
      <xdr:rowOff>31750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88900</xdr:rowOff>
    </xdr:from>
    <xdr:to>
      <xdr:col>65</xdr:col>
      <xdr:colOff>53975</xdr:colOff>
      <xdr:row>61</xdr:row>
      <xdr:rowOff>19050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地方交付税の増などにより経常一般財源（分母）が増加したものの、新たに公共施設が発行する駐車場料金の負担を開始したことによる皆増などにより、前年度に比べ、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％低い水準にあるものの、引き続き既存の補助金の見直しや、受益者負担の適正化に努めていく。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165100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8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168910</xdr:rowOff>
    </xdr:from>
    <xdr:to>
      <xdr:col>82</xdr:col>
      <xdr:colOff>107950</xdr:colOff>
      <xdr:row>34</xdr:row>
      <xdr:rowOff>43180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826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168910</xdr:rowOff>
    </xdr:from>
    <xdr:to>
      <xdr:col>78</xdr:col>
      <xdr:colOff>69850</xdr:colOff>
      <xdr:row>34</xdr:row>
      <xdr:rowOff>66040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82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49530</xdr:rowOff>
    </xdr:from>
    <xdr:to>
      <xdr:col>78</xdr:col>
      <xdr:colOff>120650</xdr:colOff>
      <xdr:row>35</xdr:row>
      <xdr:rowOff>151130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135907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66040</xdr:rowOff>
    </xdr:from>
    <xdr:to>
      <xdr:col>73</xdr:col>
      <xdr:colOff>180975</xdr:colOff>
      <xdr:row>34</xdr:row>
      <xdr:rowOff>66040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89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102870</xdr:rowOff>
    </xdr:from>
    <xdr:to>
      <xdr:col>74</xdr:col>
      <xdr:colOff>31750</xdr:colOff>
      <xdr:row>36</xdr:row>
      <xdr:rowOff>33020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17797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66040</xdr:rowOff>
    </xdr:from>
    <xdr:to>
      <xdr:col>69</xdr:col>
      <xdr:colOff>92075</xdr:colOff>
      <xdr:row>34</xdr:row>
      <xdr:rowOff>81280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89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128287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163830</xdr:rowOff>
    </xdr:from>
    <xdr:to>
      <xdr:col>82</xdr:col>
      <xdr:colOff>158750</xdr:colOff>
      <xdr:row>34</xdr:row>
      <xdr:rowOff>93980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8907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118110</xdr:rowOff>
    </xdr:from>
    <xdr:to>
      <xdr:col>78</xdr:col>
      <xdr:colOff>120650</xdr:colOff>
      <xdr:row>34</xdr:row>
      <xdr:rowOff>48260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58437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xdr:rowOff>
    </xdr:from>
    <xdr:to>
      <xdr:col>74</xdr:col>
      <xdr:colOff>31750</xdr:colOff>
      <xdr:row>34</xdr:row>
      <xdr:rowOff>116840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127017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xdr:rowOff>
    </xdr:from>
    <xdr:to>
      <xdr:col>69</xdr:col>
      <xdr:colOff>142875</xdr:colOff>
      <xdr:row>34</xdr:row>
      <xdr:rowOff>116840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127017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地方交付税の増などによる経常一般財源（分母）が増加したものの、臨時財政対策債の償還開始などにより増加により、前年度に比べ、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％高くなっており、今後も臨時財政対策債等の元金償還が増加していくため、償還と借入のバランスを考慮し、将来への負担増とならないよう努める。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92711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2181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62230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18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123189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638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123189</xdr:rowOff>
    </xdr:from>
    <xdr:to>
      <xdr:col>11</xdr:col>
      <xdr:colOff>9525</xdr:colOff>
      <xdr:row>77</xdr:row>
      <xdr:rowOff>123189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324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地方交付税の増などにより経常一般財源（分母）が増加したものの、退職者数の増加による増や、光熱費価格高騰による増などにより、前年度に比べ、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％高い水準にあることから、今後も事務処理コストの抑制や公共施設等マネジメントの推進などの行政経営改革に取り組み、経常経費の抑制に努める。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78</xdr:row>
      <xdr:rowOff>108713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234924"/>
          <a:ext cx="838200" cy="2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78</xdr:row>
      <xdr:rowOff>163576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234924"/>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78</xdr:row>
      <xdr:rowOff>163576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321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159004</xdr:rowOff>
    </xdr:from>
    <xdr:to>
      <xdr:col>69</xdr:col>
      <xdr:colOff>92075</xdr:colOff>
      <xdr:row>79</xdr:row>
      <xdr:rowOff>10413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5321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112776</xdr:rowOff>
    </xdr:from>
    <xdr:to>
      <xdr:col>74</xdr:col>
      <xdr:colOff>31750</xdr:colOff>
      <xdr:row>79</xdr:row>
      <xdr:rowOff>42926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27703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108204</xdr:rowOff>
    </xdr:from>
    <xdr:to>
      <xdr:col>69</xdr:col>
      <xdr:colOff>142875</xdr:colOff>
      <xdr:row>79</xdr:row>
      <xdr:rowOff>38354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23131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131063</xdr:rowOff>
    </xdr:from>
    <xdr:to>
      <xdr:col>65</xdr:col>
      <xdr:colOff>53975</xdr:colOff>
      <xdr:row>79</xdr:row>
      <xdr:rowOff>61213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45990</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6280</xdr:rowOff>
    </xdr:from>
    <xdr:to>
      <xdr:col>29</xdr:col>
      <xdr:colOff>127000</xdr:colOff>
      <xdr:row>18</xdr:row>
      <xdr:rowOff>26054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40005"/>
          <a:ext cx="647700" cy="19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110158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6280</xdr:rowOff>
    </xdr:from>
    <xdr:to>
      <xdr:col>26</xdr:col>
      <xdr:colOff>50800</xdr:colOff>
      <xdr:row>18</xdr:row>
      <xdr:rowOff>24168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40005"/>
          <a:ext cx="698500" cy="17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43483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6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24168</xdr:rowOff>
    </xdr:from>
    <xdr:to>
      <xdr:col>22</xdr:col>
      <xdr:colOff>114300</xdr:colOff>
      <xdr:row>18</xdr:row>
      <xdr:rowOff>71031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7893"/>
          <a:ext cx="698500" cy="46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104233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2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71031</xdr:rowOff>
    </xdr:from>
    <xdr:to>
      <xdr:col>18</xdr:col>
      <xdr:colOff>177800</xdr:colOff>
      <xdr:row>18</xdr:row>
      <xdr:rowOff>88233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04756"/>
          <a:ext cx="698500" cy="17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125341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164717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146704</xdr:rowOff>
    </xdr:from>
    <xdr:to>
      <xdr:col>29</xdr:col>
      <xdr:colOff>177800</xdr:colOff>
      <xdr:row>18</xdr:row>
      <xdr:rowOff>76854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0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55281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1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126930</xdr:rowOff>
    </xdr:from>
    <xdr:to>
      <xdr:col>26</xdr:col>
      <xdr:colOff>101600</xdr:colOff>
      <xdr:row>18</xdr:row>
      <xdr:rowOff>57080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89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41857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7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144818</xdr:rowOff>
    </xdr:from>
    <xdr:to>
      <xdr:col>22</xdr:col>
      <xdr:colOff>165100</xdr:colOff>
      <xdr:row>18</xdr:row>
      <xdr:rowOff>74968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7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59745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20231</xdr:rowOff>
    </xdr:from>
    <xdr:to>
      <xdr:col>19</xdr:col>
      <xdr:colOff>38100</xdr:colOff>
      <xdr:row>18</xdr:row>
      <xdr:rowOff>121831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5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106608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37433</xdr:rowOff>
    </xdr:from>
    <xdr:to>
      <xdr:col>15</xdr:col>
      <xdr:colOff>101600</xdr:colOff>
      <xdr:row>18</xdr:row>
      <xdr:rowOff>139033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7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123810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5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42966</xdr:rowOff>
    </xdr:from>
    <xdr:to>
      <xdr:col>29</xdr:col>
      <xdr:colOff>127000</xdr:colOff>
      <xdr:row>37</xdr:row>
      <xdr:rowOff>65690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67666"/>
          <a:ext cx="647700" cy="22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158335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65690</xdr:rowOff>
    </xdr:from>
    <xdr:to>
      <xdr:col>26</xdr:col>
      <xdr:colOff>50800</xdr:colOff>
      <xdr:row>37</xdr:row>
      <xdr:rowOff>106883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190390"/>
          <a:ext cx="698500" cy="41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96628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6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67656</xdr:rowOff>
    </xdr:from>
    <xdr:to>
      <xdr:col>22</xdr:col>
      <xdr:colOff>114300</xdr:colOff>
      <xdr:row>37</xdr:row>
      <xdr:rowOff>106883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92356"/>
          <a:ext cx="698500" cy="39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129227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67656</xdr:rowOff>
    </xdr:from>
    <xdr:to>
      <xdr:col>18</xdr:col>
      <xdr:colOff>177800</xdr:colOff>
      <xdr:row>37</xdr:row>
      <xdr:rowOff>102220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192356"/>
          <a:ext cx="698500" cy="34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139743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176730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163616</xdr:rowOff>
    </xdr:from>
    <xdr:to>
      <xdr:col>29</xdr:col>
      <xdr:colOff>177800</xdr:colOff>
      <xdr:row>37</xdr:row>
      <xdr:rowOff>93766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16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135693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8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14890</xdr:rowOff>
    </xdr:from>
    <xdr:to>
      <xdr:col>26</xdr:col>
      <xdr:colOff>101600</xdr:colOff>
      <xdr:row>37</xdr:row>
      <xdr:rowOff>116490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39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101267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25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56083</xdr:rowOff>
    </xdr:from>
    <xdr:to>
      <xdr:col>22</xdr:col>
      <xdr:colOff>165100</xdr:colOff>
      <xdr:row>37</xdr:row>
      <xdr:rowOff>157683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80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142460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6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16856</xdr:rowOff>
    </xdr:from>
    <xdr:to>
      <xdr:col>19</xdr:col>
      <xdr:colOff>38100</xdr:colOff>
      <xdr:row>37</xdr:row>
      <xdr:rowOff>118456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41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103233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2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51420</xdr:rowOff>
    </xdr:from>
    <xdr:to>
      <xdr:col>15</xdr:col>
      <xdr:colOff>101600</xdr:colOff>
      <xdr:row>37</xdr:row>
      <xdr:rowOff>153020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76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137797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113,927
112,654
189.37
50,864,507
48,433,150
2,097,895
24,388,247
42,170,916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2807</xdr:rowOff>
    </xdr:from>
    <xdr:to>
      <xdr:col>24</xdr:col>
      <xdr:colOff>63500</xdr:colOff>
      <xdr:row>36</xdr:row>
      <xdr:rowOff>127851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75007"/>
          <a:ext cx="838200" cy="1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83316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36297</xdr:rowOff>
    </xdr:from>
    <xdr:to>
      <xdr:col>19</xdr:col>
      <xdr:colOff>177800</xdr:colOff>
      <xdr:row>36</xdr:row>
      <xdr:rowOff>127851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08497"/>
          <a:ext cx="8890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7726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36297</xdr:rowOff>
    </xdr:from>
    <xdr:to>
      <xdr:col>15</xdr:col>
      <xdr:colOff>50800</xdr:colOff>
      <xdr:row>38</xdr:row>
      <xdr:rowOff>10503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08497"/>
          <a:ext cx="889000" cy="3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171005</xdr:rowOff>
    </xdr:from>
    <xdr:to>
      <xdr:col>15</xdr:col>
      <xdr:colOff>101600</xdr:colOff>
      <xdr:row>36</xdr:row>
      <xdr:rowOff>101155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92282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130861</xdr:rowOff>
    </xdr:from>
    <xdr:to>
      <xdr:col>10</xdr:col>
      <xdr:colOff>114300</xdr:colOff>
      <xdr:row>38</xdr:row>
      <xdr:rowOff>10503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74511"/>
          <a:ext cx="8890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82309</xdr:rowOff>
    </xdr:from>
    <xdr:to>
      <xdr:col>10</xdr:col>
      <xdr:colOff>165100</xdr:colOff>
      <xdr:row>38</xdr:row>
      <xdr:rowOff>12458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28986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106464</xdr:rowOff>
    </xdr:from>
    <xdr:to>
      <xdr:col>6</xdr:col>
      <xdr:colOff>38100</xdr:colOff>
      <xdr:row>38</xdr:row>
      <xdr:rowOff>36614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27741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123457</xdr:rowOff>
    </xdr:from>
    <xdr:to>
      <xdr:col>24</xdr:col>
      <xdr:colOff>114300</xdr:colOff>
      <xdr:row>36</xdr:row>
      <xdr:rowOff>53607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101884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77051</xdr:rowOff>
    </xdr:from>
    <xdr:to>
      <xdr:col>20</xdr:col>
      <xdr:colOff>38100</xdr:colOff>
      <xdr:row>37</xdr:row>
      <xdr:rowOff>7201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169778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4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156947</xdr:rowOff>
    </xdr:from>
    <xdr:to>
      <xdr:col>15</xdr:col>
      <xdr:colOff>101600</xdr:colOff>
      <xdr:row>36</xdr:row>
      <xdr:rowOff>87097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5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103624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3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131153</xdr:rowOff>
    </xdr:from>
    <xdr:to>
      <xdr:col>10</xdr:col>
      <xdr:colOff>165100</xdr:colOff>
      <xdr:row>38</xdr:row>
      <xdr:rowOff>61303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52430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80061</xdr:rowOff>
    </xdr:from>
    <xdr:to>
      <xdr:col>6</xdr:col>
      <xdr:colOff>38100</xdr:colOff>
      <xdr:row>38</xdr:row>
      <xdr:rowOff>10210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3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26738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9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152988</xdr:rowOff>
    </xdr:from>
    <xdr:to>
      <xdr:col>24</xdr:col>
      <xdr:colOff>62865</xdr:colOff>
      <xdr:row>58</xdr:row>
      <xdr:rowOff>39830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25488"/>
          <a:ext cx="127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43657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39830</xdr:rowOff>
    </xdr:from>
    <xdr:to>
      <xdr:col>24</xdr:col>
      <xdr:colOff>152400</xdr:colOff>
      <xdr:row>58</xdr:row>
      <xdr:rowOff>39830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3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99665</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0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152988</xdr:rowOff>
    </xdr:from>
    <xdr:to>
      <xdr:col>24</xdr:col>
      <xdr:colOff>152400</xdr:colOff>
      <xdr:row>50</xdr:row>
      <xdr:rowOff>152988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2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74035</xdr:rowOff>
    </xdr:from>
    <xdr:to>
      <xdr:col>24</xdr:col>
      <xdr:colOff>63500</xdr:colOff>
      <xdr:row>57</xdr:row>
      <xdr:rowOff>138043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46685"/>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19537</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77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168110</xdr:rowOff>
    </xdr:from>
    <xdr:to>
      <xdr:col>24</xdr:col>
      <xdr:colOff>114300</xdr:colOff>
      <xdr:row>55</xdr:row>
      <xdr:rowOff>98260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138043</xdr:rowOff>
    </xdr:from>
    <xdr:to>
      <xdr:col>19</xdr:col>
      <xdr:colOff>177800</xdr:colOff>
      <xdr:row>58</xdr:row>
      <xdr:rowOff>77350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10693"/>
          <a:ext cx="889000" cy="1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96244</xdr:rowOff>
    </xdr:from>
    <xdr:to>
      <xdr:col>20</xdr:col>
      <xdr:colOff>38100</xdr:colOff>
      <xdr:row>56</xdr:row>
      <xdr:rowOff>26394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2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42921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0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77350</xdr:rowOff>
    </xdr:from>
    <xdr:to>
      <xdr:col>15</xdr:col>
      <xdr:colOff>50800</xdr:colOff>
      <xdr:row>59</xdr:row>
      <xdr:rowOff>21599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21450"/>
          <a:ext cx="889000" cy="11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58268</xdr:rowOff>
    </xdr:from>
    <xdr:to>
      <xdr:col>15</xdr:col>
      <xdr:colOff>101600</xdr:colOff>
      <xdr:row>56</xdr:row>
      <xdr:rowOff>159868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5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4945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21599</xdr:rowOff>
    </xdr:from>
    <xdr:to>
      <xdr:col>10</xdr:col>
      <xdr:colOff>114300</xdr:colOff>
      <xdr:row>59</xdr:row>
      <xdr:rowOff>34201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137149"/>
          <a:ext cx="889000" cy="1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58896</xdr:rowOff>
    </xdr:from>
    <xdr:to>
      <xdr:col>10</xdr:col>
      <xdr:colOff>165100</xdr:colOff>
      <xdr:row>56</xdr:row>
      <xdr:rowOff>160496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5573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143021</xdr:rowOff>
    </xdr:from>
    <xdr:to>
      <xdr:col>6</xdr:col>
      <xdr:colOff>38100</xdr:colOff>
      <xdr:row>57</xdr:row>
      <xdr:rowOff>73171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89698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23235</xdr:rowOff>
    </xdr:from>
    <xdr:to>
      <xdr:col>24</xdr:col>
      <xdr:colOff>114300</xdr:colOff>
      <xdr:row>57</xdr:row>
      <xdr:rowOff>124835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7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87243</xdr:rowOff>
    </xdr:from>
    <xdr:to>
      <xdr:col>20</xdr:col>
      <xdr:colOff>38100</xdr:colOff>
      <xdr:row>58</xdr:row>
      <xdr:rowOff>17393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8520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5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26550</xdr:rowOff>
    </xdr:from>
    <xdr:to>
      <xdr:col>15</xdr:col>
      <xdr:colOff>101600</xdr:colOff>
      <xdr:row>58</xdr:row>
      <xdr:rowOff>128150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119277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142249</xdr:rowOff>
    </xdr:from>
    <xdr:to>
      <xdr:col>10</xdr:col>
      <xdr:colOff>165100</xdr:colOff>
      <xdr:row>59</xdr:row>
      <xdr:rowOff>72399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8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63526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7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154851</xdr:rowOff>
    </xdr:from>
    <xdr:to>
      <xdr:col>6</xdr:col>
      <xdr:colOff>38100</xdr:colOff>
      <xdr:row>59</xdr:row>
      <xdr:rowOff>85001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76128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146812</xdr:rowOff>
    </xdr:from>
    <xdr:to>
      <xdr:col>24</xdr:col>
      <xdr:colOff>63500</xdr:colOff>
      <xdr:row>75</xdr:row>
      <xdr:rowOff>6858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834112"/>
          <a:ext cx="8382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57167</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15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6858</xdr:rowOff>
    </xdr:from>
    <xdr:to>
      <xdr:col>19</xdr:col>
      <xdr:colOff>177800</xdr:colOff>
      <xdr:row>75</xdr:row>
      <xdr:rowOff>19558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865608"/>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8653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3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19558</xdr:rowOff>
    </xdr:from>
    <xdr:to>
      <xdr:col>15</xdr:col>
      <xdr:colOff>50800</xdr:colOff>
      <xdr:row>75</xdr:row>
      <xdr:rowOff>57531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2878308"/>
          <a:ext cx="8890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69994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13462</xdr:rowOff>
    </xdr:from>
    <xdr:to>
      <xdr:col>10</xdr:col>
      <xdr:colOff>114300</xdr:colOff>
      <xdr:row>75</xdr:row>
      <xdr:rowOff>57531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2872212"/>
          <a:ext cx="889000" cy="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77740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60977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96012</xdr:rowOff>
    </xdr:from>
    <xdr:to>
      <xdr:col>24</xdr:col>
      <xdr:colOff>114300</xdr:colOff>
      <xdr:row>75</xdr:row>
      <xdr:rowOff>26162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7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118889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6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127508</xdr:rowOff>
    </xdr:from>
    <xdr:to>
      <xdr:col>20</xdr:col>
      <xdr:colOff>38100</xdr:colOff>
      <xdr:row>75</xdr:row>
      <xdr:rowOff>57658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81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74185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140208</xdr:rowOff>
    </xdr:from>
    <xdr:to>
      <xdr:col>15</xdr:col>
      <xdr:colOff>101600</xdr:colOff>
      <xdr:row>75</xdr:row>
      <xdr:rowOff>70358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86885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60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6731</xdr:rowOff>
    </xdr:from>
    <xdr:to>
      <xdr:col>10</xdr:col>
      <xdr:colOff>165100</xdr:colOff>
      <xdr:row>75</xdr:row>
      <xdr:rowOff>108331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86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124858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64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134112</xdr:rowOff>
    </xdr:from>
    <xdr:to>
      <xdr:col>6</xdr:col>
      <xdr:colOff>38100</xdr:colOff>
      <xdr:row>75</xdr:row>
      <xdr:rowOff>64262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8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80789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59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46431</xdr:rowOff>
    </xdr:from>
    <xdr:to>
      <xdr:col>24</xdr:col>
      <xdr:colOff>62865</xdr:colOff>
      <xdr:row>98</xdr:row>
      <xdr:rowOff>111277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76931"/>
          <a:ext cx="1270" cy="143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115104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111277</xdr:rowOff>
    </xdr:from>
    <xdr:to>
      <xdr:col>24</xdr:col>
      <xdr:colOff>152400</xdr:colOff>
      <xdr:row>98</xdr:row>
      <xdr:rowOff>111277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1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164558</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46431</xdr:rowOff>
    </xdr:from>
    <xdr:to>
      <xdr:col>24</xdr:col>
      <xdr:colOff>152400</xdr:colOff>
      <xdr:row>90</xdr:row>
      <xdr:rowOff>46431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7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146520</xdr:rowOff>
    </xdr:from>
    <xdr:to>
      <xdr:col>24</xdr:col>
      <xdr:colOff>63500</xdr:colOff>
      <xdr:row>91</xdr:row>
      <xdr:rowOff>116839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405570"/>
          <a:ext cx="838200" cy="3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51134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674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72707</xdr:rowOff>
    </xdr:from>
    <xdr:to>
      <xdr:col>24</xdr:col>
      <xdr:colOff>114300</xdr:colOff>
      <xdr:row>95</xdr:row>
      <xdr:rowOff>2857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8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146520</xdr:rowOff>
    </xdr:from>
    <xdr:to>
      <xdr:col>19</xdr:col>
      <xdr:colOff>177800</xdr:colOff>
      <xdr:row>95</xdr:row>
      <xdr:rowOff>11951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405570"/>
          <a:ext cx="889000" cy="89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122580</xdr:rowOff>
    </xdr:from>
    <xdr:to>
      <xdr:col>20</xdr:col>
      <xdr:colOff>38100</xdr:colOff>
      <xdr:row>92</xdr:row>
      <xdr:rowOff>52730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57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43857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81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11951</xdr:rowOff>
    </xdr:from>
    <xdr:to>
      <xdr:col>15</xdr:col>
      <xdr:colOff>50800</xdr:colOff>
      <xdr:row>95</xdr:row>
      <xdr:rowOff>58510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299701"/>
          <a:ext cx="889000" cy="4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163957</xdr:rowOff>
    </xdr:from>
    <xdr:to>
      <xdr:col>15</xdr:col>
      <xdr:colOff>101600</xdr:colOff>
      <xdr:row>97</xdr:row>
      <xdr:rowOff>94107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85234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58510</xdr:rowOff>
    </xdr:from>
    <xdr:to>
      <xdr:col>10</xdr:col>
      <xdr:colOff>114300</xdr:colOff>
      <xdr:row>96</xdr:row>
      <xdr:rowOff>64985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46260"/>
          <a:ext cx="889000" cy="17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138545</xdr:rowOff>
    </xdr:from>
    <xdr:to>
      <xdr:col>10</xdr:col>
      <xdr:colOff>165100</xdr:colOff>
      <xdr:row>98</xdr:row>
      <xdr:rowOff>68695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59822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1918</xdr:rowOff>
    </xdr:from>
    <xdr:to>
      <xdr:col>6</xdr:col>
      <xdr:colOff>38100</xdr:colOff>
      <xdr:row>99</xdr:row>
      <xdr:rowOff>103518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97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94645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706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66039</xdr:rowOff>
    </xdr:from>
    <xdr:to>
      <xdr:col>24</xdr:col>
      <xdr:colOff>114300</xdr:colOff>
      <xdr:row>91</xdr:row>
      <xdr:rowOff>167639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66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88916</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51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95720</xdr:rowOff>
    </xdr:from>
    <xdr:to>
      <xdr:col>20</xdr:col>
      <xdr:colOff>38100</xdr:colOff>
      <xdr:row>90</xdr:row>
      <xdr:rowOff>25870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35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42397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12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132601</xdr:rowOff>
    </xdr:from>
    <xdr:to>
      <xdr:col>15</xdr:col>
      <xdr:colOff>101600</xdr:colOff>
      <xdr:row>95</xdr:row>
      <xdr:rowOff>62751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24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79278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02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7710</xdr:rowOff>
    </xdr:from>
    <xdr:to>
      <xdr:col>10</xdr:col>
      <xdr:colOff>165100</xdr:colOff>
      <xdr:row>95</xdr:row>
      <xdr:rowOff>109310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2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125837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07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14185</xdr:rowOff>
    </xdr:from>
    <xdr:to>
      <xdr:col>6</xdr:col>
      <xdr:colOff>38100</xdr:colOff>
      <xdr:row>96</xdr:row>
      <xdr:rowOff>115785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132312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2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99210</xdr:rowOff>
    </xdr:from>
    <xdr:to>
      <xdr:col>55</xdr:col>
      <xdr:colOff>0</xdr:colOff>
      <xdr:row>37</xdr:row>
      <xdr:rowOff>133414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442860"/>
          <a:ext cx="838200" cy="3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38616</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15360</xdr:rowOff>
    </xdr:from>
    <xdr:to>
      <xdr:col>50</xdr:col>
      <xdr:colOff>114300</xdr:colOff>
      <xdr:row>37</xdr:row>
      <xdr:rowOff>99210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016110"/>
          <a:ext cx="889000" cy="42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141848</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15360</xdr:rowOff>
    </xdr:from>
    <xdr:to>
      <xdr:col>45</xdr:col>
      <xdr:colOff>177800</xdr:colOff>
      <xdr:row>37</xdr:row>
      <xdr:rowOff>163552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016110"/>
          <a:ext cx="889000" cy="49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32980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163552</xdr:rowOff>
    </xdr:from>
    <xdr:to>
      <xdr:col>41</xdr:col>
      <xdr:colOff>50800</xdr:colOff>
      <xdr:row>38</xdr:row>
      <xdr:rowOff>8424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07202"/>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21404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34594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82614</xdr:rowOff>
    </xdr:from>
    <xdr:to>
      <xdr:col>55</xdr:col>
      <xdr:colOff>50800</xdr:colOff>
      <xdr:row>38</xdr:row>
      <xdr:rowOff>12764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168991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4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48410</xdr:rowOff>
    </xdr:from>
    <xdr:to>
      <xdr:col>50</xdr:col>
      <xdr:colOff>165100</xdr:colOff>
      <xdr:row>37</xdr:row>
      <xdr:rowOff>150010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141137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8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136010</xdr:rowOff>
    </xdr:from>
    <xdr:to>
      <xdr:col>46</xdr:col>
      <xdr:colOff>38100</xdr:colOff>
      <xdr:row>35</xdr:row>
      <xdr:rowOff>66160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9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57287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605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112752</xdr:rowOff>
    </xdr:from>
    <xdr:to>
      <xdr:col>41</xdr:col>
      <xdr:colOff>101600</xdr:colOff>
      <xdr:row>38</xdr:row>
      <xdr:rowOff>42902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34029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129074</xdr:rowOff>
    </xdr:from>
    <xdr:to>
      <xdr:col>36</xdr:col>
      <xdr:colOff>165100</xdr:colOff>
      <xdr:row>38</xdr:row>
      <xdr:rowOff>59224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7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50351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6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127946</xdr:rowOff>
    </xdr:from>
    <xdr:to>
      <xdr:col>55</xdr:col>
      <xdr:colOff>0</xdr:colOff>
      <xdr:row>58</xdr:row>
      <xdr:rowOff>25343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29146"/>
          <a:ext cx="838200" cy="24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145857</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04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25343</xdr:rowOff>
    </xdr:from>
    <xdr:to>
      <xdr:col>50</xdr:col>
      <xdr:colOff>114300</xdr:colOff>
      <xdr:row>58</xdr:row>
      <xdr:rowOff>38677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69443"/>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69543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107772</xdr:rowOff>
    </xdr:from>
    <xdr:to>
      <xdr:col>45</xdr:col>
      <xdr:colOff>177800</xdr:colOff>
      <xdr:row>58</xdr:row>
      <xdr:rowOff>38677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366072"/>
          <a:ext cx="889000" cy="61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103852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1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107772</xdr:rowOff>
    </xdr:from>
    <xdr:to>
      <xdr:col>41</xdr:col>
      <xdr:colOff>50800</xdr:colOff>
      <xdr:row>57</xdr:row>
      <xdr:rowOff>33477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366072"/>
          <a:ext cx="889000" cy="4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86193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0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123169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3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77146</xdr:rowOff>
    </xdr:from>
    <xdr:to>
      <xdr:col>55</xdr:col>
      <xdr:colOff>50800</xdr:colOff>
      <xdr:row>57</xdr:row>
      <xdr:rowOff>7296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55573</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5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145993</xdr:rowOff>
    </xdr:from>
    <xdr:to>
      <xdr:col>50</xdr:col>
      <xdr:colOff>165100</xdr:colOff>
      <xdr:row>58</xdr:row>
      <xdr:rowOff>76143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67270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1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159327</xdr:rowOff>
    </xdr:from>
    <xdr:to>
      <xdr:col>46</xdr:col>
      <xdr:colOff>38100</xdr:colOff>
      <xdr:row>58</xdr:row>
      <xdr:rowOff>89477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80604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2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56972</xdr:rowOff>
    </xdr:from>
    <xdr:to>
      <xdr:col>41</xdr:col>
      <xdr:colOff>101600</xdr:colOff>
      <xdr:row>54</xdr:row>
      <xdr:rowOff>158572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31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149699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40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154127</xdr:rowOff>
    </xdr:from>
    <xdr:to>
      <xdr:col>36</xdr:col>
      <xdr:colOff>165100</xdr:colOff>
      <xdr:row>57</xdr:row>
      <xdr:rowOff>84277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75404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99885</xdr:rowOff>
    </xdr:from>
    <xdr:to>
      <xdr:col>55</xdr:col>
      <xdr:colOff>0</xdr:colOff>
      <xdr:row>78</xdr:row>
      <xdr:rowOff>124289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72985"/>
          <a:ext cx="838200" cy="2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162983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9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124289</xdr:rowOff>
    </xdr:from>
    <xdr:to>
      <xdr:col>50</xdr:col>
      <xdr:colOff>114300</xdr:colOff>
      <xdr:row>78</xdr:row>
      <xdr:rowOff>137909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97389"/>
          <a:ext cx="889000" cy="1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60419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129490</xdr:rowOff>
    </xdr:from>
    <xdr:to>
      <xdr:col>45</xdr:col>
      <xdr:colOff>177800</xdr:colOff>
      <xdr:row>78</xdr:row>
      <xdr:rowOff>137909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02590"/>
          <a:ext cx="8890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154201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106590</xdr:rowOff>
    </xdr:from>
    <xdr:to>
      <xdr:col>41</xdr:col>
      <xdr:colOff>50800</xdr:colOff>
      <xdr:row>78</xdr:row>
      <xdr:rowOff>129490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79690"/>
          <a:ext cx="889000" cy="2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164451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8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39197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49085</xdr:rowOff>
    </xdr:from>
    <xdr:to>
      <xdr:col>55</xdr:col>
      <xdr:colOff>50800</xdr:colOff>
      <xdr:row>78</xdr:row>
      <xdr:rowOff>150685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135462</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73489</xdr:rowOff>
    </xdr:from>
    <xdr:to>
      <xdr:col>50</xdr:col>
      <xdr:colOff>165100</xdr:colOff>
      <xdr:row>79</xdr:row>
      <xdr:rowOff>3639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166216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3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87109</xdr:rowOff>
    </xdr:from>
    <xdr:to>
      <xdr:col>46</xdr:col>
      <xdr:colOff>38100</xdr:colOff>
      <xdr:row>79</xdr:row>
      <xdr:rowOff>17259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8386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55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78690</xdr:rowOff>
    </xdr:from>
    <xdr:to>
      <xdr:col>41</xdr:col>
      <xdr:colOff>101600</xdr:colOff>
      <xdr:row>79</xdr:row>
      <xdr:rowOff>8840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171417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4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55790</xdr:rowOff>
    </xdr:from>
    <xdr:to>
      <xdr:col>36</xdr:col>
      <xdr:colOff>165100</xdr:colOff>
      <xdr:row>78</xdr:row>
      <xdr:rowOff>157390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148517</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2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10446</xdr:rowOff>
    </xdr:from>
    <xdr:to>
      <xdr:col>55</xdr:col>
      <xdr:colOff>0</xdr:colOff>
      <xdr:row>96</xdr:row>
      <xdr:rowOff>161950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469646"/>
          <a:ext cx="838200" cy="15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136941</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25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146883</xdr:rowOff>
    </xdr:from>
    <xdr:to>
      <xdr:col>50</xdr:col>
      <xdr:colOff>114300</xdr:colOff>
      <xdr:row>96</xdr:row>
      <xdr:rowOff>161950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606083"/>
          <a:ext cx="889000" cy="1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115625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94932</xdr:rowOff>
    </xdr:from>
    <xdr:to>
      <xdr:col>45</xdr:col>
      <xdr:colOff>177800</xdr:colOff>
      <xdr:row>96</xdr:row>
      <xdr:rowOff>146883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039782"/>
          <a:ext cx="889000" cy="56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24128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1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94932</xdr:rowOff>
    </xdr:from>
    <xdr:to>
      <xdr:col>41</xdr:col>
      <xdr:colOff>50800</xdr:colOff>
      <xdr:row>96</xdr:row>
      <xdr:rowOff>118441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039782"/>
          <a:ext cx="889000" cy="53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78128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168806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131096</xdr:rowOff>
    </xdr:from>
    <xdr:to>
      <xdr:col>55</xdr:col>
      <xdr:colOff>50800</xdr:colOff>
      <xdr:row>96</xdr:row>
      <xdr:rowOff>61246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109523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111150</xdr:rowOff>
    </xdr:from>
    <xdr:to>
      <xdr:col>50</xdr:col>
      <xdr:colOff>165100</xdr:colOff>
      <xdr:row>97</xdr:row>
      <xdr:rowOff>41300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32427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6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96083</xdr:rowOff>
    </xdr:from>
    <xdr:to>
      <xdr:col>46</xdr:col>
      <xdr:colOff>38100</xdr:colOff>
      <xdr:row>97</xdr:row>
      <xdr:rowOff>26233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17360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6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44132</xdr:rowOff>
    </xdr:from>
    <xdr:to>
      <xdr:col>41</xdr:col>
      <xdr:colOff>101600</xdr:colOff>
      <xdr:row>93</xdr:row>
      <xdr:rowOff>145732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59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162259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57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67641</xdr:rowOff>
    </xdr:from>
    <xdr:to>
      <xdr:col>36</xdr:col>
      <xdr:colOff>165100</xdr:colOff>
      <xdr:row>96</xdr:row>
      <xdr:rowOff>169241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5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14318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30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21513</xdr:rowOff>
    </xdr:from>
    <xdr:to>
      <xdr:col>85</xdr:col>
      <xdr:colOff>127000</xdr:colOff>
      <xdr:row>39</xdr:row>
      <xdr:rowOff>37516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708063"/>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59275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2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30734</xdr:rowOff>
    </xdr:from>
    <xdr:to>
      <xdr:col>81</xdr:col>
      <xdr:colOff>50800</xdr:colOff>
      <xdr:row>39</xdr:row>
      <xdr:rowOff>37516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17284"/>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57294</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2017" y="6400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30734</xdr:rowOff>
    </xdr:from>
    <xdr:to>
      <xdr:col>76</xdr:col>
      <xdr:colOff>114300</xdr:colOff>
      <xdr:row>39</xdr:row>
      <xdr:rowOff>34620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17284"/>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148734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25324</xdr:rowOff>
    </xdr:from>
    <xdr:to>
      <xdr:col>71</xdr:col>
      <xdr:colOff>177800</xdr:colOff>
      <xdr:row>39</xdr:row>
      <xdr:rowOff>34620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11874"/>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120083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59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13022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142163</xdr:rowOff>
    </xdr:from>
    <xdr:to>
      <xdr:col>85</xdr:col>
      <xdr:colOff>177800</xdr:colOff>
      <xdr:row>39</xdr:row>
      <xdr:rowOff>72313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57090</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72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158166</xdr:rowOff>
    </xdr:from>
    <xdr:to>
      <xdr:col>81</xdr:col>
      <xdr:colOff>101600</xdr:colOff>
      <xdr:row>39</xdr:row>
      <xdr:rowOff>88316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79443</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24333" y="6765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151384</xdr:rowOff>
    </xdr:from>
    <xdr:to>
      <xdr:col>76</xdr:col>
      <xdr:colOff>165100</xdr:colOff>
      <xdr:row>39</xdr:row>
      <xdr:rowOff>81534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72661</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5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155270</xdr:rowOff>
    </xdr:from>
    <xdr:to>
      <xdr:col>72</xdr:col>
      <xdr:colOff>38100</xdr:colOff>
      <xdr:row>39</xdr:row>
      <xdr:rowOff>85420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76547</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145974</xdr:rowOff>
    </xdr:from>
    <xdr:to>
      <xdr:col>67</xdr:col>
      <xdr:colOff>101600</xdr:colOff>
      <xdr:row>39</xdr:row>
      <xdr:rowOff>76124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67251</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53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61957</xdr:rowOff>
    </xdr:from>
    <xdr:to>
      <xdr:col>85</xdr:col>
      <xdr:colOff>127000</xdr:colOff>
      <xdr:row>75</xdr:row>
      <xdr:rowOff>86703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20707"/>
          <a:ext cx="838200" cy="2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135399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6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86703</xdr:rowOff>
    </xdr:from>
    <xdr:to>
      <xdr:col>81</xdr:col>
      <xdr:colOff>50800</xdr:colOff>
      <xdr:row>75</xdr:row>
      <xdr:rowOff>113430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45453"/>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60132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57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98114</xdr:rowOff>
    </xdr:from>
    <xdr:to>
      <xdr:col>76</xdr:col>
      <xdr:colOff>114300</xdr:colOff>
      <xdr:row>75</xdr:row>
      <xdr:rowOff>113430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956864"/>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104005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98114</xdr:rowOff>
    </xdr:from>
    <xdr:to>
      <xdr:col>71</xdr:col>
      <xdr:colOff>177800</xdr:colOff>
      <xdr:row>75</xdr:row>
      <xdr:rowOff>100705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956864"/>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115187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6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135170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6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11157</xdr:rowOff>
    </xdr:from>
    <xdr:to>
      <xdr:col>85</xdr:col>
      <xdr:colOff>177800</xdr:colOff>
      <xdr:row>75</xdr:row>
      <xdr:rowOff>112757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6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161034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4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35903</xdr:rowOff>
    </xdr:from>
    <xdr:to>
      <xdr:col>81</xdr:col>
      <xdr:colOff>101600</xdr:colOff>
      <xdr:row>75</xdr:row>
      <xdr:rowOff>137503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128630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62630</xdr:rowOff>
    </xdr:from>
    <xdr:to>
      <xdr:col>76</xdr:col>
      <xdr:colOff>165100</xdr:colOff>
      <xdr:row>75</xdr:row>
      <xdr:rowOff>164230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155357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01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47314</xdr:rowOff>
    </xdr:from>
    <xdr:to>
      <xdr:col>72</xdr:col>
      <xdr:colOff>38100</xdr:colOff>
      <xdr:row>75</xdr:row>
      <xdr:rowOff>148915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060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140040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99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49905</xdr:rowOff>
    </xdr:from>
    <xdr:to>
      <xdr:col>67</xdr:col>
      <xdr:colOff>101600</xdr:colOff>
      <xdr:row>75</xdr:row>
      <xdr:rowOff>151504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086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142631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0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170447</xdr:rowOff>
    </xdr:from>
    <xdr:to>
      <xdr:col>85</xdr:col>
      <xdr:colOff>127000</xdr:colOff>
      <xdr:row>97</xdr:row>
      <xdr:rowOff>8959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629647"/>
          <a:ext cx="838200" cy="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102328</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3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8959</xdr:rowOff>
    </xdr:from>
    <xdr:to>
      <xdr:col>81</xdr:col>
      <xdr:colOff>50800</xdr:colOff>
      <xdr:row>98</xdr:row>
      <xdr:rowOff>80263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639609"/>
          <a:ext cx="889000" cy="24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10222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2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75882</xdr:rowOff>
    </xdr:from>
    <xdr:to>
      <xdr:col>76</xdr:col>
      <xdr:colOff>114300</xdr:colOff>
      <xdr:row>98</xdr:row>
      <xdr:rowOff>80263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77982"/>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35025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7474</xdr:rowOff>
    </xdr:from>
    <xdr:to>
      <xdr:col>71</xdr:col>
      <xdr:colOff>177800</xdr:colOff>
      <xdr:row>98</xdr:row>
      <xdr:rowOff>75882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809574"/>
          <a:ext cx="889000" cy="6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19366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57250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119647</xdr:rowOff>
    </xdr:from>
    <xdr:to>
      <xdr:col>85</xdr:col>
      <xdr:colOff>177800</xdr:colOff>
      <xdr:row>97</xdr:row>
      <xdr:rowOff>49797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5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98074</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5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129609</xdr:rowOff>
    </xdr:from>
    <xdr:to>
      <xdr:col>81</xdr:col>
      <xdr:colOff>101600</xdr:colOff>
      <xdr:row>97</xdr:row>
      <xdr:rowOff>59759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5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50886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68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29463</xdr:rowOff>
    </xdr:from>
    <xdr:to>
      <xdr:col>76</xdr:col>
      <xdr:colOff>165100</xdr:colOff>
      <xdr:row>98</xdr:row>
      <xdr:rowOff>131063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122190</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92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25082</xdr:rowOff>
    </xdr:from>
    <xdr:to>
      <xdr:col>72</xdr:col>
      <xdr:colOff>38100</xdr:colOff>
      <xdr:row>98</xdr:row>
      <xdr:rowOff>126682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117809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1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128124</xdr:rowOff>
    </xdr:from>
    <xdr:to>
      <xdr:col>67</xdr:col>
      <xdr:colOff>101600</xdr:colOff>
      <xdr:row>98</xdr:row>
      <xdr:rowOff>58274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74801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53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94742</xdr:rowOff>
    </xdr:from>
    <xdr:to>
      <xdr:col>116</xdr:col>
      <xdr:colOff>63500</xdr:colOff>
      <xdr:row>38</xdr:row>
      <xdr:rowOff>110998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609842"/>
          <a:ext cx="8382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138320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139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110998</xdr:rowOff>
    </xdr:from>
    <xdr:to>
      <xdr:col>111</xdr:col>
      <xdr:colOff>177800</xdr:colOff>
      <xdr:row>38</xdr:row>
      <xdr:rowOff>129413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626098"/>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106951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129413</xdr:rowOff>
    </xdr:from>
    <xdr:to>
      <xdr:col>107</xdr:col>
      <xdr:colOff>50800</xdr:colOff>
      <xdr:row>38</xdr:row>
      <xdr:rowOff>152019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644513"/>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123969</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116840</xdr:rowOff>
    </xdr:from>
    <xdr:to>
      <xdr:col>102</xdr:col>
      <xdr:colOff>114300</xdr:colOff>
      <xdr:row>38</xdr:row>
      <xdr:rowOff>152019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31940"/>
          <a:ext cx="8890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154068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16654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43942</xdr:rowOff>
    </xdr:from>
    <xdr:to>
      <xdr:col>116</xdr:col>
      <xdr:colOff>114300</xdr:colOff>
      <xdr:row>38</xdr:row>
      <xdr:rowOff>145542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130319</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473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60198</xdr:rowOff>
    </xdr:from>
    <xdr:to>
      <xdr:col>112</xdr:col>
      <xdr:colOff>38100</xdr:colOff>
      <xdr:row>38</xdr:row>
      <xdr:rowOff>161798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152925</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668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78613</xdr:rowOff>
    </xdr:from>
    <xdr:to>
      <xdr:col>107</xdr:col>
      <xdr:colOff>101600</xdr:colOff>
      <xdr:row>39</xdr:row>
      <xdr:rowOff>8763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171340</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101219</xdr:rowOff>
    </xdr:from>
    <xdr:to>
      <xdr:col>102</xdr:col>
      <xdr:colOff>165100</xdr:colOff>
      <xdr:row>39</xdr:row>
      <xdr:rowOff>31369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22496</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709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158767</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141986</xdr:rowOff>
    </xdr:from>
    <xdr:to>
      <xdr:col>116</xdr:col>
      <xdr:colOff>63500</xdr:colOff>
      <xdr:row>56</xdr:row>
      <xdr:rowOff>69634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571736"/>
          <a:ext cx="8382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9148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610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69634</xdr:rowOff>
    </xdr:from>
    <xdr:to>
      <xdr:col>111</xdr:col>
      <xdr:colOff>177800</xdr:colOff>
      <xdr:row>56</xdr:row>
      <xdr:rowOff>117240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670834"/>
          <a:ext cx="889000" cy="4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117240</xdr:rowOff>
    </xdr:from>
    <xdr:to>
      <xdr:col>107</xdr:col>
      <xdr:colOff>50800</xdr:colOff>
      <xdr:row>56</xdr:row>
      <xdr:rowOff>137757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718440"/>
          <a:ext cx="8890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149648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137757</xdr:rowOff>
    </xdr:from>
    <xdr:to>
      <xdr:col>102</xdr:col>
      <xdr:colOff>114300</xdr:colOff>
      <xdr:row>57</xdr:row>
      <xdr:rowOff>2483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738957"/>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165879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118216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91186</xdr:rowOff>
    </xdr:from>
    <xdr:to>
      <xdr:col>116</xdr:col>
      <xdr:colOff>114300</xdr:colOff>
      <xdr:row>56</xdr:row>
      <xdr:rowOff>21336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52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114063</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37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18834</xdr:rowOff>
    </xdr:from>
    <xdr:to>
      <xdr:col>112</xdr:col>
      <xdr:colOff>38100</xdr:colOff>
      <xdr:row>56</xdr:row>
      <xdr:rowOff>120434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6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136961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39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66440</xdr:rowOff>
    </xdr:from>
    <xdr:to>
      <xdr:col>107</xdr:col>
      <xdr:colOff>101600</xdr:colOff>
      <xdr:row>56</xdr:row>
      <xdr:rowOff>168040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6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159167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76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86957</xdr:rowOff>
    </xdr:from>
    <xdr:to>
      <xdr:col>102</xdr:col>
      <xdr:colOff>165100</xdr:colOff>
      <xdr:row>57</xdr:row>
      <xdr:rowOff>17107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6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8234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8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123133</xdr:rowOff>
    </xdr:from>
    <xdr:to>
      <xdr:col>98</xdr:col>
      <xdr:colOff>38100</xdr:colOff>
      <xdr:row>57</xdr:row>
      <xdr:rowOff>53283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7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44410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1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96815</xdr:rowOff>
    </xdr:from>
    <xdr:to>
      <xdr:col>116</xdr:col>
      <xdr:colOff>62864</xdr:colOff>
      <xdr:row>79</xdr:row>
      <xdr:rowOff>3180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98315"/>
          <a:ext cx="1269" cy="1449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7007</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3180</xdr:rowOff>
    </xdr:from>
    <xdr:to>
      <xdr:col>116</xdr:col>
      <xdr:colOff>152400</xdr:colOff>
      <xdr:row>79</xdr:row>
      <xdr:rowOff>3180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43492</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96815</xdr:rowOff>
    </xdr:from>
    <xdr:to>
      <xdr:col>116</xdr:col>
      <xdr:colOff>152400</xdr:colOff>
      <xdr:row>70</xdr:row>
      <xdr:rowOff>96815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36144</xdr:rowOff>
    </xdr:from>
    <xdr:to>
      <xdr:col>116</xdr:col>
      <xdr:colOff>63500</xdr:colOff>
      <xdr:row>73</xdr:row>
      <xdr:rowOff>49357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551994"/>
          <a:ext cx="8382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10726</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9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32299</xdr:rowOff>
    </xdr:from>
    <xdr:to>
      <xdr:col>116</xdr:col>
      <xdr:colOff>114300</xdr:colOff>
      <xdr:row>74</xdr:row>
      <xdr:rowOff>133899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71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48123</xdr:rowOff>
    </xdr:from>
    <xdr:to>
      <xdr:col>111</xdr:col>
      <xdr:colOff>177800</xdr:colOff>
      <xdr:row>73</xdr:row>
      <xdr:rowOff>49357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563973"/>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63388</xdr:rowOff>
    </xdr:from>
    <xdr:to>
      <xdr:col>112</xdr:col>
      <xdr:colOff>38100</xdr:colOff>
      <xdr:row>74</xdr:row>
      <xdr:rowOff>164988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4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48123</xdr:rowOff>
    </xdr:from>
    <xdr:to>
      <xdr:col>107</xdr:col>
      <xdr:colOff>50800</xdr:colOff>
      <xdr:row>73</xdr:row>
      <xdr:rowOff>122555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563973"/>
          <a:ext cx="8890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122641</xdr:rowOff>
    </xdr:from>
    <xdr:to>
      <xdr:col>107</xdr:col>
      <xdr:colOff>101600</xdr:colOff>
      <xdr:row>75</xdr:row>
      <xdr:rowOff>52791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43918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122555</xdr:rowOff>
    </xdr:from>
    <xdr:to>
      <xdr:col>102</xdr:col>
      <xdr:colOff>114300</xdr:colOff>
      <xdr:row>74</xdr:row>
      <xdr:rowOff>5192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638405"/>
          <a:ext cx="889000" cy="5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64577</xdr:rowOff>
    </xdr:from>
    <xdr:to>
      <xdr:col>102</xdr:col>
      <xdr:colOff>165100</xdr:colOff>
      <xdr:row>71</xdr:row>
      <xdr:rowOff>166177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11254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100833</xdr:rowOff>
    </xdr:from>
    <xdr:to>
      <xdr:col>98</xdr:col>
      <xdr:colOff>38100</xdr:colOff>
      <xdr:row>74</xdr:row>
      <xdr:rowOff>30983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47510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156794</xdr:rowOff>
    </xdr:from>
    <xdr:to>
      <xdr:col>116</xdr:col>
      <xdr:colOff>114300</xdr:colOff>
      <xdr:row>73</xdr:row>
      <xdr:rowOff>86944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50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8221</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35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170007</xdr:rowOff>
    </xdr:from>
    <xdr:to>
      <xdr:col>112</xdr:col>
      <xdr:colOff>38100</xdr:colOff>
      <xdr:row>73</xdr:row>
      <xdr:rowOff>100157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5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116684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28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168773</xdr:rowOff>
    </xdr:from>
    <xdr:to>
      <xdr:col>107</xdr:col>
      <xdr:colOff>101600</xdr:colOff>
      <xdr:row>73</xdr:row>
      <xdr:rowOff>98923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51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115450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28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71755</xdr:rowOff>
    </xdr:from>
    <xdr:to>
      <xdr:col>102</xdr:col>
      <xdr:colOff>165100</xdr:colOff>
      <xdr:row>74</xdr:row>
      <xdr:rowOff>1905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164482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68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125842</xdr:rowOff>
    </xdr:from>
    <xdr:to>
      <xdr:col>98</xdr:col>
      <xdr:colOff>38100</xdr:colOff>
      <xdr:row>74</xdr:row>
      <xdr:rowOff>55992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64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47119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73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425,124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円となっている。歳出の主な構成項目である扶助費については、住民一人あたり、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円となっており、非課税世帯生活応援事業の実施による増があるものの、前年度実施した非課税世帯臨時特別給付金支給事業の経過措置対象分のみの実施による事業費の減などにより、前年度に比べ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また、人件費については、住民一人あたり、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64,593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円となっており、退職者数の増による退職手当の増加などにより、前年度に比べ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円増加しているが、類似団体平均と比べると、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円低くなっている。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少子高齢化に伴う社会保障経費の増加が見込まれるだけでなく、防災拠点ともなる市庁舎の建替や老朽化施設の改修など、市民の安心・安全の確保に向け、歳出の更なる増加が見込まれるため、地方財政措置される財源を最大限活用するなど、積極的な財源確保を行い、将来にわたり構持続可能な行財政基盤の構築を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113,927
112,654
189.37
50,864,507
48,433,150
2,097,895
24,388,247
42,170,916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163649</xdr:rowOff>
    </xdr:from>
    <xdr:to>
      <xdr:col>24</xdr:col>
      <xdr:colOff>63500</xdr:colOff>
      <xdr:row>35</xdr:row>
      <xdr:rowOff>20501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92949"/>
          <a:ext cx="8382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146793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6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49349</xdr:rowOff>
    </xdr:from>
    <xdr:to>
      <xdr:col>19</xdr:col>
      <xdr:colOff>177800</xdr:colOff>
      <xdr:row>35</xdr:row>
      <xdr:rowOff>20501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78649"/>
          <a:ext cx="889000" cy="14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122300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49349</xdr:rowOff>
    </xdr:from>
    <xdr:to>
      <xdr:col>15</xdr:col>
      <xdr:colOff>50800</xdr:colOff>
      <xdr:row>35</xdr:row>
      <xdr:rowOff>22678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78649"/>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3101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22678</xdr:rowOff>
    </xdr:from>
    <xdr:to>
      <xdr:col>10</xdr:col>
      <xdr:colOff>114300</xdr:colOff>
      <xdr:row>35</xdr:row>
      <xdr:rowOff>58601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234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129920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112849</xdr:rowOff>
    </xdr:from>
    <xdr:to>
      <xdr:col>24</xdr:col>
      <xdr:colOff>114300</xdr:colOff>
      <xdr:row>35</xdr:row>
      <xdr:rowOff>42999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135726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141151</xdr:rowOff>
    </xdr:from>
    <xdr:to>
      <xdr:col>20</xdr:col>
      <xdr:colOff>38100</xdr:colOff>
      <xdr:row>35</xdr:row>
      <xdr:rowOff>71301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87828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169999</xdr:rowOff>
    </xdr:from>
    <xdr:to>
      <xdr:col>15</xdr:col>
      <xdr:colOff>101600</xdr:colOff>
      <xdr:row>34</xdr:row>
      <xdr:rowOff>100149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116676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0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143328</xdr:rowOff>
    </xdr:from>
    <xdr:to>
      <xdr:col>10</xdr:col>
      <xdr:colOff>165100</xdr:colOff>
      <xdr:row>35</xdr:row>
      <xdr:rowOff>73478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7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90005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4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7801</xdr:rowOff>
    </xdr:from>
    <xdr:to>
      <xdr:col>6</xdr:col>
      <xdr:colOff>38100</xdr:colOff>
      <xdr:row>35</xdr:row>
      <xdr:rowOff>109401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0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125928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8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155207</xdr:rowOff>
    </xdr:from>
    <xdr:to>
      <xdr:col>24</xdr:col>
      <xdr:colOff>62865</xdr:colOff>
      <xdr:row>59</xdr:row>
      <xdr:rowOff>66472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242057"/>
          <a:ext cx="1270" cy="93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70299</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66472</xdr:rowOff>
    </xdr:from>
    <xdr:to>
      <xdr:col>24</xdr:col>
      <xdr:colOff>152400</xdr:colOff>
      <xdr:row>59</xdr:row>
      <xdr:rowOff>66472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8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101884</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0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155207</xdr:rowOff>
    </xdr:from>
    <xdr:to>
      <xdr:col>24</xdr:col>
      <xdr:colOff>152400</xdr:colOff>
      <xdr:row>53</xdr:row>
      <xdr:rowOff>155207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24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116751</xdr:rowOff>
    </xdr:from>
    <xdr:to>
      <xdr:col>24</xdr:col>
      <xdr:colOff>63500</xdr:colOff>
      <xdr:row>57</xdr:row>
      <xdr:rowOff>48209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717951"/>
          <a:ext cx="838200" cy="10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99966</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121539</xdr:rowOff>
    </xdr:from>
    <xdr:to>
      <xdr:col>24</xdr:col>
      <xdr:colOff>114300</xdr:colOff>
      <xdr:row>57</xdr:row>
      <xdr:rowOff>51689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124625</xdr:rowOff>
    </xdr:from>
    <xdr:to>
      <xdr:col>19</xdr:col>
      <xdr:colOff>177800</xdr:colOff>
      <xdr:row>57</xdr:row>
      <xdr:rowOff>48209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697125"/>
          <a:ext cx="889000" cy="112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99454</xdr:rowOff>
    </xdr:from>
    <xdr:to>
      <xdr:col>20</xdr:col>
      <xdr:colOff>38100</xdr:colOff>
      <xdr:row>57</xdr:row>
      <xdr:rowOff>29604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46131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124625</xdr:rowOff>
    </xdr:from>
    <xdr:to>
      <xdr:col>15</xdr:col>
      <xdr:colOff>50800</xdr:colOff>
      <xdr:row>57</xdr:row>
      <xdr:rowOff>71603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697125"/>
          <a:ext cx="889000" cy="114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139052</xdr:rowOff>
    </xdr:from>
    <xdr:to>
      <xdr:col>15</xdr:col>
      <xdr:colOff>101600</xdr:colOff>
      <xdr:row>50</xdr:row>
      <xdr:rowOff>69202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85729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71603</xdr:rowOff>
    </xdr:from>
    <xdr:to>
      <xdr:col>10</xdr:col>
      <xdr:colOff>114300</xdr:colOff>
      <xdr:row>58</xdr:row>
      <xdr:rowOff>70269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844253"/>
          <a:ext cx="889000" cy="1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137655</xdr:rowOff>
    </xdr:from>
    <xdr:to>
      <xdr:col>10</xdr:col>
      <xdr:colOff>165100</xdr:colOff>
      <xdr:row>57</xdr:row>
      <xdr:rowOff>67805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84332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169634</xdr:rowOff>
    </xdr:from>
    <xdr:to>
      <xdr:col>6</xdr:col>
      <xdr:colOff>38100</xdr:colOff>
      <xdr:row>58</xdr:row>
      <xdr:rowOff>99784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116311</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65951</xdr:rowOff>
    </xdr:from>
    <xdr:to>
      <xdr:col>24</xdr:col>
      <xdr:colOff>114300</xdr:colOff>
      <xdr:row>56</xdr:row>
      <xdr:rowOff>167551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66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88828</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5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168859</xdr:rowOff>
    </xdr:from>
    <xdr:to>
      <xdr:col>20</xdr:col>
      <xdr:colOff>38100</xdr:colOff>
      <xdr:row>57</xdr:row>
      <xdr:rowOff>99009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7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90136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86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73825</xdr:rowOff>
    </xdr:from>
    <xdr:to>
      <xdr:col>15</xdr:col>
      <xdr:colOff>101600</xdr:colOff>
      <xdr:row>51</xdr:row>
      <xdr:rowOff>3975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64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166552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73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20803</xdr:rowOff>
    </xdr:from>
    <xdr:to>
      <xdr:col>10</xdr:col>
      <xdr:colOff>165100</xdr:colOff>
      <xdr:row>57</xdr:row>
      <xdr:rowOff>122403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79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113530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19469</xdr:rowOff>
    </xdr:from>
    <xdr:to>
      <xdr:col>6</xdr:col>
      <xdr:colOff>38100</xdr:colOff>
      <xdr:row>58</xdr:row>
      <xdr:rowOff>121069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112196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05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61157</xdr:rowOff>
    </xdr:from>
    <xdr:to>
      <xdr:col>24</xdr:col>
      <xdr:colOff>63500</xdr:colOff>
      <xdr:row>74</xdr:row>
      <xdr:rowOff>2864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577007"/>
          <a:ext cx="8382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47344</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34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61157</xdr:rowOff>
    </xdr:from>
    <xdr:to>
      <xdr:col>19</xdr:col>
      <xdr:colOff>177800</xdr:colOff>
      <xdr:row>76</xdr:row>
      <xdr:rowOff>26181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577007"/>
          <a:ext cx="889000" cy="47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164901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8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26181</xdr:rowOff>
    </xdr:from>
    <xdr:to>
      <xdr:col>15</xdr:col>
      <xdr:colOff>50800</xdr:colOff>
      <xdr:row>76</xdr:row>
      <xdr:rowOff>91503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56381"/>
          <a:ext cx="889000" cy="6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112552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91503</xdr:rowOff>
    </xdr:from>
    <xdr:to>
      <xdr:col>10</xdr:col>
      <xdr:colOff>114300</xdr:colOff>
      <xdr:row>77</xdr:row>
      <xdr:rowOff>19495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21703"/>
          <a:ext cx="889000" cy="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37037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18921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123514</xdr:rowOff>
    </xdr:from>
    <xdr:to>
      <xdr:col>24</xdr:col>
      <xdr:colOff>114300</xdr:colOff>
      <xdr:row>74</xdr:row>
      <xdr:rowOff>53664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63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146391</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49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10357</xdr:rowOff>
    </xdr:from>
    <xdr:to>
      <xdr:col>20</xdr:col>
      <xdr:colOff>38100</xdr:colOff>
      <xdr:row>73</xdr:row>
      <xdr:rowOff>111957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5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128484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30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146831</xdr:rowOff>
    </xdr:from>
    <xdr:to>
      <xdr:col>15</xdr:col>
      <xdr:colOff>101600</xdr:colOff>
      <xdr:row>76</xdr:row>
      <xdr:rowOff>76981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93508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78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40703</xdr:rowOff>
    </xdr:from>
    <xdr:to>
      <xdr:col>10</xdr:col>
      <xdr:colOff>165100</xdr:colOff>
      <xdr:row>76</xdr:row>
      <xdr:rowOff>142303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158831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84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140145</xdr:rowOff>
    </xdr:from>
    <xdr:to>
      <xdr:col>6</xdr:col>
      <xdr:colOff>38100</xdr:colOff>
      <xdr:row>77</xdr:row>
      <xdr:rowOff>70295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86821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94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150079</xdr:rowOff>
    </xdr:from>
    <xdr:to>
      <xdr:col>24</xdr:col>
      <xdr:colOff>63500</xdr:colOff>
      <xdr:row>97</xdr:row>
      <xdr:rowOff>25034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09279"/>
          <a:ext cx="8382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61028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77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150079</xdr:rowOff>
    </xdr:from>
    <xdr:to>
      <xdr:col>19</xdr:col>
      <xdr:colOff>177800</xdr:colOff>
      <xdr:row>97</xdr:row>
      <xdr:rowOff>159268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09279"/>
          <a:ext cx="889000" cy="18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150379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159268</xdr:rowOff>
    </xdr:from>
    <xdr:to>
      <xdr:col>15</xdr:col>
      <xdr:colOff>50800</xdr:colOff>
      <xdr:row>98</xdr:row>
      <xdr:rowOff>36967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89918"/>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24166</xdr:rowOff>
    </xdr:from>
    <xdr:to>
      <xdr:col>10</xdr:col>
      <xdr:colOff>114300</xdr:colOff>
      <xdr:row>98</xdr:row>
      <xdr:rowOff>36967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26266"/>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34183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24285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0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60611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99279</xdr:rowOff>
    </xdr:from>
    <xdr:to>
      <xdr:col>20</xdr:col>
      <xdr:colOff>38100</xdr:colOff>
      <xdr:row>97</xdr:row>
      <xdr:rowOff>29429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5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20556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5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108468</xdr:rowOff>
    </xdr:from>
    <xdr:to>
      <xdr:col>15</xdr:col>
      <xdr:colOff>101600</xdr:colOff>
      <xdr:row>98</xdr:row>
      <xdr:rowOff>38618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3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29745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3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157617</xdr:rowOff>
    </xdr:from>
    <xdr:to>
      <xdr:col>10</xdr:col>
      <xdr:colOff>165100</xdr:colOff>
      <xdr:row>98</xdr:row>
      <xdr:rowOff>87767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78894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8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144816</xdr:rowOff>
    </xdr:from>
    <xdr:to>
      <xdr:col>6</xdr:col>
      <xdr:colOff>38100</xdr:colOff>
      <xdr:row>98</xdr:row>
      <xdr:rowOff>74966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66093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6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157439</xdr:rowOff>
    </xdr:from>
    <xdr:to>
      <xdr:col>55</xdr:col>
      <xdr:colOff>0</xdr:colOff>
      <xdr:row>37</xdr:row>
      <xdr:rowOff>160548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01089"/>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160548</xdr:rowOff>
    </xdr:from>
    <xdr:to>
      <xdr:col>50</xdr:col>
      <xdr:colOff>114300</xdr:colOff>
      <xdr:row>37</xdr:row>
      <xdr:rowOff>170698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04198"/>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170698</xdr:rowOff>
    </xdr:from>
    <xdr:to>
      <xdr:col>45</xdr:col>
      <xdr:colOff>177800</xdr:colOff>
      <xdr:row>38</xdr:row>
      <xdr:rowOff>3820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14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133848</xdr:rowOff>
    </xdr:from>
    <xdr:to>
      <xdr:col>41</xdr:col>
      <xdr:colOff>50800</xdr:colOff>
      <xdr:row>38</xdr:row>
      <xdr:rowOff>3820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477498"/>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161398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106639</xdr:rowOff>
    </xdr:from>
    <xdr:to>
      <xdr:col>55</xdr:col>
      <xdr:colOff>50800</xdr:colOff>
      <xdr:row>38</xdr:row>
      <xdr:rowOff>36789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85066</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2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109748</xdr:rowOff>
    </xdr:from>
    <xdr:to>
      <xdr:col>50</xdr:col>
      <xdr:colOff>165100</xdr:colOff>
      <xdr:row>38</xdr:row>
      <xdr:rowOff>39898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5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31025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54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119898</xdr:rowOff>
    </xdr:from>
    <xdr:to>
      <xdr:col>46</xdr:col>
      <xdr:colOff>38100</xdr:colOff>
      <xdr:row>38</xdr:row>
      <xdr:rowOff>50048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6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41175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55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124470</xdr:rowOff>
    </xdr:from>
    <xdr:to>
      <xdr:col>41</xdr:col>
      <xdr:colOff>101600</xdr:colOff>
      <xdr:row>38</xdr:row>
      <xdr:rowOff>54620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45747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5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83048</xdr:rowOff>
    </xdr:from>
    <xdr:to>
      <xdr:col>36</xdr:col>
      <xdr:colOff>165100</xdr:colOff>
      <xdr:row>38</xdr:row>
      <xdr:rowOff>13198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2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4325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51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58318</xdr:rowOff>
    </xdr:from>
    <xdr:to>
      <xdr:col>55</xdr:col>
      <xdr:colOff>0</xdr:colOff>
      <xdr:row>56</xdr:row>
      <xdr:rowOff>73041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488068"/>
          <a:ext cx="838200" cy="18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163430</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93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73041</xdr:rowOff>
    </xdr:from>
    <xdr:to>
      <xdr:col>50</xdr:col>
      <xdr:colOff>114300</xdr:colOff>
      <xdr:row>56</xdr:row>
      <xdr:rowOff>77292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674241"/>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118305</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7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77292</xdr:rowOff>
    </xdr:from>
    <xdr:to>
      <xdr:col>45</xdr:col>
      <xdr:colOff>177800</xdr:colOff>
      <xdr:row>56</xdr:row>
      <xdr:rowOff>100655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678492"/>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166128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79990</xdr:rowOff>
    </xdr:from>
    <xdr:to>
      <xdr:col>41</xdr:col>
      <xdr:colOff>50800</xdr:colOff>
      <xdr:row>56</xdr:row>
      <xdr:rowOff>100655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681190"/>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11275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7518</xdr:rowOff>
    </xdr:from>
    <xdr:to>
      <xdr:col>55</xdr:col>
      <xdr:colOff>50800</xdr:colOff>
      <xdr:row>55</xdr:row>
      <xdr:rowOff>109118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4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30395</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28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22241</xdr:rowOff>
    </xdr:from>
    <xdr:to>
      <xdr:col>50</xdr:col>
      <xdr:colOff>165100</xdr:colOff>
      <xdr:row>56</xdr:row>
      <xdr:rowOff>123841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2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140368</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39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26492</xdr:rowOff>
    </xdr:from>
    <xdr:to>
      <xdr:col>46</xdr:col>
      <xdr:colOff>38100</xdr:colOff>
      <xdr:row>56</xdr:row>
      <xdr:rowOff>128092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144619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40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49855</xdr:rowOff>
    </xdr:from>
    <xdr:to>
      <xdr:col>41</xdr:col>
      <xdr:colOff>101600</xdr:colOff>
      <xdr:row>56</xdr:row>
      <xdr:rowOff>151455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142582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74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29190</xdr:rowOff>
    </xdr:from>
    <xdr:to>
      <xdr:col>36</xdr:col>
      <xdr:colOff>165100</xdr:colOff>
      <xdr:row>56</xdr:row>
      <xdr:rowOff>130790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147317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4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162065</xdr:rowOff>
    </xdr:from>
    <xdr:to>
      <xdr:col>55</xdr:col>
      <xdr:colOff>0</xdr:colOff>
      <xdr:row>75</xdr:row>
      <xdr:rowOff>11722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849365"/>
          <a:ext cx="8382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54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162065</xdr:rowOff>
    </xdr:from>
    <xdr:to>
      <xdr:col>50</xdr:col>
      <xdr:colOff>114300</xdr:colOff>
      <xdr:row>75</xdr:row>
      <xdr:rowOff>124803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849365"/>
          <a:ext cx="889000" cy="13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128745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124803</xdr:rowOff>
    </xdr:from>
    <xdr:to>
      <xdr:col>45</xdr:col>
      <xdr:colOff>177800</xdr:colOff>
      <xdr:row>76</xdr:row>
      <xdr:rowOff>106668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983553"/>
          <a:ext cx="889000" cy="15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49153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106668</xdr:rowOff>
    </xdr:from>
    <xdr:to>
      <xdr:col>41</xdr:col>
      <xdr:colOff>50800</xdr:colOff>
      <xdr:row>77</xdr:row>
      <xdr:rowOff>55118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136868"/>
          <a:ext cx="889000" cy="11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19017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65447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9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132372</xdr:rowOff>
    </xdr:from>
    <xdr:to>
      <xdr:col>55</xdr:col>
      <xdr:colOff>50800</xdr:colOff>
      <xdr:row>75</xdr:row>
      <xdr:rowOff>62522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8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155249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67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111265</xdr:rowOff>
    </xdr:from>
    <xdr:to>
      <xdr:col>50</xdr:col>
      <xdr:colOff>165100</xdr:colOff>
      <xdr:row>75</xdr:row>
      <xdr:rowOff>41415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7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57942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74003</xdr:rowOff>
    </xdr:from>
    <xdr:to>
      <xdr:col>46</xdr:col>
      <xdr:colOff>38100</xdr:colOff>
      <xdr:row>76</xdr:row>
      <xdr:rowOff>4153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3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20680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7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55868</xdr:rowOff>
    </xdr:from>
    <xdr:to>
      <xdr:col>41</xdr:col>
      <xdr:colOff>101600</xdr:colOff>
      <xdr:row>76</xdr:row>
      <xdr:rowOff>157468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2544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8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4318</xdr:rowOff>
    </xdr:from>
    <xdr:to>
      <xdr:col>36</xdr:col>
      <xdr:colOff>165100</xdr:colOff>
      <xdr:row>77</xdr:row>
      <xdr:rowOff>105918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0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97045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29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157842</xdr:rowOff>
    </xdr:from>
    <xdr:to>
      <xdr:col>55</xdr:col>
      <xdr:colOff>0</xdr:colOff>
      <xdr:row>97</xdr:row>
      <xdr:rowOff>164937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788492"/>
          <a:ext cx="838200" cy="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80070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39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159945</xdr:rowOff>
    </xdr:from>
    <xdr:to>
      <xdr:col>50</xdr:col>
      <xdr:colOff>114300</xdr:colOff>
      <xdr:row>97</xdr:row>
      <xdr:rowOff>164937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90595"/>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7047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4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159945</xdr:rowOff>
    </xdr:from>
    <xdr:to>
      <xdr:col>45</xdr:col>
      <xdr:colOff>177800</xdr:colOff>
      <xdr:row>97</xdr:row>
      <xdr:rowOff>169162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90595"/>
          <a:ext cx="889000" cy="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10678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4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163635</xdr:rowOff>
    </xdr:from>
    <xdr:to>
      <xdr:col>41</xdr:col>
      <xdr:colOff>50800</xdr:colOff>
      <xdr:row>97</xdr:row>
      <xdr:rowOff>169162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794285"/>
          <a:ext cx="889000" cy="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7066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4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107042</xdr:rowOff>
    </xdr:from>
    <xdr:to>
      <xdr:col>55</xdr:col>
      <xdr:colOff>50800</xdr:colOff>
      <xdr:row>98</xdr:row>
      <xdr:rowOff>37192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3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35620</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6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114137</xdr:rowOff>
    </xdr:from>
    <xdr:to>
      <xdr:col>50</xdr:col>
      <xdr:colOff>165100</xdr:colOff>
      <xdr:row>98</xdr:row>
      <xdr:rowOff>44287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4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35414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3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109145</xdr:rowOff>
    </xdr:from>
    <xdr:to>
      <xdr:col>46</xdr:col>
      <xdr:colOff>38100</xdr:colOff>
      <xdr:row>98</xdr:row>
      <xdr:rowOff>39295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30422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3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118362</xdr:rowOff>
    </xdr:from>
    <xdr:to>
      <xdr:col>41</xdr:col>
      <xdr:colOff>101600</xdr:colOff>
      <xdr:row>98</xdr:row>
      <xdr:rowOff>48512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4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39639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4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112835</xdr:rowOff>
    </xdr:from>
    <xdr:to>
      <xdr:col>36</xdr:col>
      <xdr:colOff>165100</xdr:colOff>
      <xdr:row>98</xdr:row>
      <xdr:rowOff>42985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34112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145986</xdr:rowOff>
    </xdr:from>
    <xdr:to>
      <xdr:col>85</xdr:col>
      <xdr:colOff>126364</xdr:colOff>
      <xdr:row>38</xdr:row>
      <xdr:rowOff>148749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89486"/>
          <a:ext cx="1269" cy="137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152576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148749</xdr:rowOff>
    </xdr:from>
    <xdr:to>
      <xdr:col>86</xdr:col>
      <xdr:colOff>25400</xdr:colOff>
      <xdr:row>38</xdr:row>
      <xdr:rowOff>148749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92663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145986</xdr:rowOff>
    </xdr:from>
    <xdr:to>
      <xdr:col>86</xdr:col>
      <xdr:colOff>25400</xdr:colOff>
      <xdr:row>30</xdr:row>
      <xdr:rowOff>145986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8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90075</xdr:rowOff>
    </xdr:from>
    <xdr:to>
      <xdr:col>85</xdr:col>
      <xdr:colOff>127000</xdr:colOff>
      <xdr:row>37</xdr:row>
      <xdr:rowOff>17399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262275"/>
          <a:ext cx="838200" cy="9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77392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7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54515</xdr:rowOff>
    </xdr:from>
    <xdr:to>
      <xdr:col>85</xdr:col>
      <xdr:colOff>177800</xdr:colOff>
      <xdr:row>36</xdr:row>
      <xdr:rowOff>156115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90075</xdr:rowOff>
    </xdr:from>
    <xdr:to>
      <xdr:col>81</xdr:col>
      <xdr:colOff>50800</xdr:colOff>
      <xdr:row>37</xdr:row>
      <xdr:rowOff>32353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262275"/>
          <a:ext cx="8890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53848</xdr:rowOff>
    </xdr:from>
    <xdr:to>
      <xdr:col>81</xdr:col>
      <xdr:colOff>101600</xdr:colOff>
      <xdr:row>36</xdr:row>
      <xdr:rowOff>155448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146575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32353</xdr:rowOff>
    </xdr:from>
    <xdr:to>
      <xdr:col>76</xdr:col>
      <xdr:colOff>114300</xdr:colOff>
      <xdr:row>37</xdr:row>
      <xdr:rowOff>148177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76003"/>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131763</xdr:rowOff>
    </xdr:from>
    <xdr:to>
      <xdr:col>76</xdr:col>
      <xdr:colOff>165100</xdr:colOff>
      <xdr:row>36</xdr:row>
      <xdr:rowOff>61913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78440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148177</xdr:rowOff>
    </xdr:from>
    <xdr:to>
      <xdr:col>71</xdr:col>
      <xdr:colOff>177800</xdr:colOff>
      <xdr:row>38</xdr:row>
      <xdr:rowOff>49117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918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167386</xdr:rowOff>
    </xdr:from>
    <xdr:to>
      <xdr:col>72</xdr:col>
      <xdr:colOff>38100</xdr:colOff>
      <xdr:row>36</xdr:row>
      <xdr:rowOff>97536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114063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82709</xdr:rowOff>
    </xdr:from>
    <xdr:to>
      <xdr:col>67</xdr:col>
      <xdr:colOff>101600</xdr:colOff>
      <xdr:row>37</xdr:row>
      <xdr:rowOff>12859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5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29386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138049</xdr:rowOff>
    </xdr:from>
    <xdr:to>
      <xdr:col>85</xdr:col>
      <xdr:colOff>177800</xdr:colOff>
      <xdr:row>37</xdr:row>
      <xdr:rowOff>68199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116476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8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39275</xdr:rowOff>
    </xdr:from>
    <xdr:to>
      <xdr:col>81</xdr:col>
      <xdr:colOff>101600</xdr:colOff>
      <xdr:row>36</xdr:row>
      <xdr:rowOff>140875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1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157402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98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153003</xdr:rowOff>
    </xdr:from>
    <xdr:to>
      <xdr:col>76</xdr:col>
      <xdr:colOff>165100</xdr:colOff>
      <xdr:row>37</xdr:row>
      <xdr:rowOff>83153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74280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97377</xdr:rowOff>
    </xdr:from>
    <xdr:to>
      <xdr:col>72</xdr:col>
      <xdr:colOff>38100</xdr:colOff>
      <xdr:row>38</xdr:row>
      <xdr:rowOff>27527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4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18654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3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169767</xdr:rowOff>
    </xdr:from>
    <xdr:to>
      <xdr:col>67</xdr:col>
      <xdr:colOff>101600</xdr:colOff>
      <xdr:row>38</xdr:row>
      <xdr:rowOff>99917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91044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87089</xdr:rowOff>
    </xdr:from>
    <xdr:to>
      <xdr:col>85</xdr:col>
      <xdr:colOff>127000</xdr:colOff>
      <xdr:row>57</xdr:row>
      <xdr:rowOff>105557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59739"/>
          <a:ext cx="838200" cy="1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26378</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5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69797</xdr:rowOff>
    </xdr:from>
    <xdr:to>
      <xdr:col>81</xdr:col>
      <xdr:colOff>50800</xdr:colOff>
      <xdr:row>57</xdr:row>
      <xdr:rowOff>105557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42447"/>
          <a:ext cx="8890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38157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29253</xdr:rowOff>
    </xdr:from>
    <xdr:to>
      <xdr:col>76</xdr:col>
      <xdr:colOff>114300</xdr:colOff>
      <xdr:row>57</xdr:row>
      <xdr:rowOff>69797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630453"/>
          <a:ext cx="889000" cy="21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90392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29253</xdr:rowOff>
    </xdr:from>
    <xdr:to>
      <xdr:col>71</xdr:col>
      <xdr:colOff>177800</xdr:colOff>
      <xdr:row>56</xdr:row>
      <xdr:rowOff>162527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630453"/>
          <a:ext cx="8890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121048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2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75802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4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36289</xdr:rowOff>
    </xdr:from>
    <xdr:to>
      <xdr:col>85</xdr:col>
      <xdr:colOff>177800</xdr:colOff>
      <xdr:row>57</xdr:row>
      <xdr:rowOff>137889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14716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8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54757</xdr:rowOff>
    </xdr:from>
    <xdr:to>
      <xdr:col>81</xdr:col>
      <xdr:colOff>101600</xdr:colOff>
      <xdr:row>57</xdr:row>
      <xdr:rowOff>156357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2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147484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2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18997</xdr:rowOff>
    </xdr:from>
    <xdr:to>
      <xdr:col>76</xdr:col>
      <xdr:colOff>165100</xdr:colOff>
      <xdr:row>57</xdr:row>
      <xdr:rowOff>120597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9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111724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8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149903</xdr:rowOff>
    </xdr:from>
    <xdr:to>
      <xdr:col>72</xdr:col>
      <xdr:colOff>38100</xdr:colOff>
      <xdr:row>56</xdr:row>
      <xdr:rowOff>80053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96580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5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111727</xdr:rowOff>
    </xdr:from>
    <xdr:to>
      <xdr:col>67</xdr:col>
      <xdr:colOff>101600</xdr:colOff>
      <xdr:row>57</xdr:row>
      <xdr:rowOff>41877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1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58404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48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21513</xdr:rowOff>
    </xdr:from>
    <xdr:to>
      <xdr:col>85</xdr:col>
      <xdr:colOff>127000</xdr:colOff>
      <xdr:row>79</xdr:row>
      <xdr:rowOff>37516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66063"/>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59275</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60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30735</xdr:rowOff>
    </xdr:from>
    <xdr:to>
      <xdr:col>81</xdr:col>
      <xdr:colOff>50800</xdr:colOff>
      <xdr:row>79</xdr:row>
      <xdr:rowOff>37516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75285"/>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57294</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30735</xdr:rowOff>
    </xdr:from>
    <xdr:to>
      <xdr:col>76</xdr:col>
      <xdr:colOff>114300</xdr:colOff>
      <xdr:row>79</xdr:row>
      <xdr:rowOff>34620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75285"/>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148734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25324</xdr:rowOff>
    </xdr:from>
    <xdr:to>
      <xdr:col>71</xdr:col>
      <xdr:colOff>177800</xdr:colOff>
      <xdr:row>79</xdr:row>
      <xdr:rowOff>34620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69874"/>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13022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142163</xdr:rowOff>
    </xdr:from>
    <xdr:to>
      <xdr:col>85</xdr:col>
      <xdr:colOff>177800</xdr:colOff>
      <xdr:row>79</xdr:row>
      <xdr:rowOff>72313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57090</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3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158166</xdr:rowOff>
    </xdr:from>
    <xdr:to>
      <xdr:col>81</xdr:col>
      <xdr:colOff>101600</xdr:colOff>
      <xdr:row>79</xdr:row>
      <xdr:rowOff>88316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79443</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24333" y="13623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151385</xdr:rowOff>
    </xdr:from>
    <xdr:to>
      <xdr:col>76</xdr:col>
      <xdr:colOff>165100</xdr:colOff>
      <xdr:row>79</xdr:row>
      <xdr:rowOff>81535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2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72662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1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155270</xdr:rowOff>
    </xdr:from>
    <xdr:to>
      <xdr:col>72</xdr:col>
      <xdr:colOff>38100</xdr:colOff>
      <xdr:row>79</xdr:row>
      <xdr:rowOff>85420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76547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2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145974</xdr:rowOff>
    </xdr:from>
    <xdr:to>
      <xdr:col>67</xdr:col>
      <xdr:colOff>101600</xdr:colOff>
      <xdr:row>79</xdr:row>
      <xdr:rowOff>76124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67251</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11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61957</xdr:rowOff>
    </xdr:from>
    <xdr:to>
      <xdr:col>85</xdr:col>
      <xdr:colOff>127000</xdr:colOff>
      <xdr:row>95</xdr:row>
      <xdr:rowOff>86703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49707"/>
          <a:ext cx="838200" cy="2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135399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080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86703</xdr:rowOff>
    </xdr:from>
    <xdr:to>
      <xdr:col>81</xdr:col>
      <xdr:colOff>50800</xdr:colOff>
      <xdr:row>95</xdr:row>
      <xdr:rowOff>113430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74453"/>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60113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98113</xdr:rowOff>
    </xdr:from>
    <xdr:to>
      <xdr:col>76</xdr:col>
      <xdr:colOff>114300</xdr:colOff>
      <xdr:row>95</xdr:row>
      <xdr:rowOff>113430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385863"/>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104004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98113</xdr:rowOff>
    </xdr:from>
    <xdr:to>
      <xdr:col>71</xdr:col>
      <xdr:colOff>177800</xdr:colOff>
      <xdr:row>95</xdr:row>
      <xdr:rowOff>100704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385863"/>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115073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134960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11157</xdr:rowOff>
    </xdr:from>
    <xdr:to>
      <xdr:col>85</xdr:col>
      <xdr:colOff>177800</xdr:colOff>
      <xdr:row>95</xdr:row>
      <xdr:rowOff>112757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161034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7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35903</xdr:rowOff>
    </xdr:from>
    <xdr:to>
      <xdr:col>81</xdr:col>
      <xdr:colOff>101600</xdr:colOff>
      <xdr:row>95</xdr:row>
      <xdr:rowOff>137503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2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128630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62630</xdr:rowOff>
    </xdr:from>
    <xdr:to>
      <xdr:col>76</xdr:col>
      <xdr:colOff>165100</xdr:colOff>
      <xdr:row>95</xdr:row>
      <xdr:rowOff>164230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155357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47313</xdr:rowOff>
    </xdr:from>
    <xdr:to>
      <xdr:col>72</xdr:col>
      <xdr:colOff>38100</xdr:colOff>
      <xdr:row>95</xdr:row>
      <xdr:rowOff>148913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140040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2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49904</xdr:rowOff>
    </xdr:from>
    <xdr:to>
      <xdr:col>67</xdr:col>
      <xdr:colOff>101600</xdr:colOff>
      <xdr:row>95</xdr:row>
      <xdr:rowOff>151504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3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142631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3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総務費は、新庁舎本体工事開始による増加などにより、住民一人あたりのコストは前年度に比べ、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円増加し、類似団体平均と比べた場合も、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民生費は、非課税世帯臨時特別給付金支給事業の減などにより、住民一人あたりのコストは前年度に比べ、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円減少しているが、類似団体平均と比べた場合は、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農林水産業費は、基金の統合に伴う、新たな基金への積立金などにより、住民一人あたりのコストは前年度に比べ、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円増加し、類似団体平均と比べた場合も、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公債費は、臨時財政対策債の償還開始などにより、住民一人あたりのコストは前年度に比べ、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円増加し、類似団体平均と比べた場合は、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少子高齢化に伴う社会保障経費の増加が見込まれるだけでなく、防災拠点ともなる市庁舎の建替や老朽化施設の改修など、市民の安心・安全の確保に向け、歳出の更なる増加が見込まれるため、地方財政措置される財源を最大限活用するなど、積極的な財源確保を行い、将来にわたり構持続可能な行財政基盤の構築を推進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地方特例交付金等の減や物価高騰への対応経費の増があったものの、国の臨時交付金などを最大限活用したことから、実質単年度収支は黒字となった。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今後も引き続き、経常経費を含め事業の見直し等を行い、実質単年度収支の改善に努める。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全ての会計において黒字となっており、本市全体では、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％の黒字で、前年度に比べ、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3.81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早期健全化基準である</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17.13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％の赤字を大きく上回っており、健全な状態といえる。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50864507</v>
      </c>
      <c r="BO4" s="358"/>
      <c r="BP4" s="358"/>
      <c r="BQ4" s="358"/>
      <c r="BR4" s="358"/>
      <c r="BS4" s="358"/>
      <c r="BT4" s="358"/>
      <c r="BU4" s="359"/>
      <c r="BV4" s="357">
        <v>49827300</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8.6</v>
      </c>
      <c r="CU4" s="364"/>
      <c r="CV4" s="364"/>
      <c r="CW4" s="364"/>
      <c r="CX4" s="364"/>
      <c r="CY4" s="364"/>
      <c r="CZ4" s="364"/>
      <c r="DA4" s="365"/>
      <c r="DB4" s="363">
        <v>6.6</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48433150</v>
      </c>
      <c r="BO5" s="395"/>
      <c r="BP5" s="395"/>
      <c r="BQ5" s="395"/>
      <c r="BR5" s="395"/>
      <c r="BS5" s="395"/>
      <c r="BT5" s="395"/>
      <c r="BU5" s="396"/>
      <c r="BV5" s="394">
        <v>47860183</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94.9</v>
      </c>
      <c r="CU5" s="392"/>
      <c r="CV5" s="392"/>
      <c r="CW5" s="392"/>
      <c r="CX5" s="392"/>
      <c r="CY5" s="392"/>
      <c r="CZ5" s="392"/>
      <c r="DA5" s="393"/>
      <c r="DB5" s="391">
        <v>88.5</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2431357</v>
      </c>
      <c r="BO6" s="395"/>
      <c r="BP6" s="395"/>
      <c r="BQ6" s="395"/>
      <c r="BR6" s="395"/>
      <c r="BS6" s="395"/>
      <c r="BT6" s="395"/>
      <c r="BU6" s="396"/>
      <c r="BV6" s="394">
        <v>1967117</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97.5</v>
      </c>
      <c r="CU6" s="432"/>
      <c r="CV6" s="432"/>
      <c r="CW6" s="432"/>
      <c r="CX6" s="432"/>
      <c r="CY6" s="432"/>
      <c r="CZ6" s="432"/>
      <c r="DA6" s="433"/>
      <c r="DB6" s="431">
        <v>97</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333462</v>
      </c>
      <c r="BO7" s="395"/>
      <c r="BP7" s="395"/>
      <c r="BQ7" s="395"/>
      <c r="BR7" s="395"/>
      <c r="BS7" s="395"/>
      <c r="BT7" s="395"/>
      <c r="BU7" s="396"/>
      <c r="BV7" s="394">
        <v>318247</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24388247</v>
      </c>
      <c r="CU7" s="395"/>
      <c r="CV7" s="395"/>
      <c r="CW7" s="395"/>
      <c r="CX7" s="395"/>
      <c r="CY7" s="395"/>
      <c r="CZ7" s="395"/>
      <c r="DA7" s="396"/>
      <c r="DB7" s="394">
        <v>25165514</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2097895</v>
      </c>
      <c r="BO8" s="395"/>
      <c r="BP8" s="395"/>
      <c r="BQ8" s="395"/>
      <c r="BR8" s="395"/>
      <c r="BS8" s="395"/>
      <c r="BT8" s="395"/>
      <c r="BU8" s="396"/>
      <c r="BV8" s="394">
        <v>1648870</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0.77</v>
      </c>
      <c r="CU8" s="435"/>
      <c r="CV8" s="435"/>
      <c r="CW8" s="435"/>
      <c r="CX8" s="435"/>
      <c r="CY8" s="435"/>
      <c r="CZ8" s="435"/>
      <c r="DA8" s="436"/>
      <c r="DB8" s="434">
        <v>0.8</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113979</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111</v>
      </c>
      <c r="AV9" s="427"/>
      <c r="AW9" s="427"/>
      <c r="AX9" s="427"/>
      <c r="AY9" s="428" t="s">
        <v>118</v>
      </c>
      <c r="AZ9" s="429"/>
      <c r="BA9" s="429"/>
      <c r="BB9" s="429"/>
      <c r="BC9" s="429"/>
      <c r="BD9" s="429"/>
      <c r="BE9" s="429"/>
      <c r="BF9" s="429"/>
      <c r="BG9" s="429"/>
      <c r="BH9" s="429"/>
      <c r="BI9" s="429"/>
      <c r="BJ9" s="429"/>
      <c r="BK9" s="429"/>
      <c r="BL9" s="429"/>
      <c r="BM9" s="430"/>
      <c r="BN9" s="394">
        <v>449025</v>
      </c>
      <c r="BO9" s="395"/>
      <c r="BP9" s="395"/>
      <c r="BQ9" s="395"/>
      <c r="BR9" s="395"/>
      <c r="BS9" s="395"/>
      <c r="BT9" s="395"/>
      <c r="BU9" s="396"/>
      <c r="BV9" s="394">
        <v>-267941</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12.4</v>
      </c>
      <c r="CU9" s="392"/>
      <c r="CV9" s="392"/>
      <c r="CW9" s="392"/>
      <c r="CX9" s="392"/>
      <c r="CY9" s="392"/>
      <c r="CZ9" s="392"/>
      <c r="DA9" s="393"/>
      <c r="DB9" s="391">
        <v>11.8</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115942</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1286300</v>
      </c>
      <c r="BO10" s="395"/>
      <c r="BP10" s="395"/>
      <c r="BQ10" s="395"/>
      <c r="BR10" s="395"/>
      <c r="BS10" s="395"/>
      <c r="BT10" s="395"/>
      <c r="BU10" s="396"/>
      <c r="BV10" s="394">
        <v>992562</v>
      </c>
      <c r="BW10" s="395"/>
      <c r="BX10" s="395"/>
      <c r="BY10" s="395"/>
      <c r="BZ10" s="395"/>
      <c r="CA10" s="395"/>
      <c r="CB10" s="395"/>
      <c r="CC10" s="396"/>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128</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113927</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107</v>
      </c>
      <c r="AV12" s="427"/>
      <c r="AW12" s="427"/>
      <c r="AX12" s="427"/>
      <c r="AY12" s="428" t="s">
        <v>137</v>
      </c>
      <c r="AZ12" s="429"/>
      <c r="BA12" s="429"/>
      <c r="BB12" s="429"/>
      <c r="BC12" s="429"/>
      <c r="BD12" s="429"/>
      <c r="BE12" s="429"/>
      <c r="BF12" s="429"/>
      <c r="BG12" s="429"/>
      <c r="BH12" s="429"/>
      <c r="BI12" s="429"/>
      <c r="BJ12" s="429"/>
      <c r="BK12" s="429"/>
      <c r="BL12" s="429"/>
      <c r="BM12" s="430"/>
      <c r="BN12" s="394">
        <v>1000000</v>
      </c>
      <c r="BO12" s="395"/>
      <c r="BP12" s="395"/>
      <c r="BQ12" s="395"/>
      <c r="BR12" s="395"/>
      <c r="BS12" s="395"/>
      <c r="BT12" s="395"/>
      <c r="BU12" s="396"/>
      <c r="BV12" s="394">
        <v>600000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139</v>
      </c>
      <c r="CU12" s="435"/>
      <c r="CV12" s="435"/>
      <c r="CW12" s="435"/>
      <c r="CX12" s="435"/>
      <c r="CY12" s="435"/>
      <c r="CZ12" s="435"/>
      <c r="DA12" s="436"/>
      <c r="DB12" s="434" t="s">
        <v>139</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140</v>
      </c>
      <c r="N13" s="486"/>
      <c r="O13" s="486"/>
      <c r="P13" s="486"/>
      <c r="Q13" s="487"/>
      <c r="R13" s="478">
        <v>112654</v>
      </c>
      <c r="S13" s="479"/>
      <c r="T13" s="479"/>
      <c r="U13" s="479"/>
      <c r="V13" s="480"/>
      <c r="W13" s="410" t="s">
        <v>141</v>
      </c>
      <c r="X13" s="411"/>
      <c r="Y13" s="411"/>
      <c r="Z13" s="411"/>
      <c r="AA13" s="411"/>
      <c r="AB13" s="401"/>
      <c r="AC13" s="445">
        <v>1324</v>
      </c>
      <c r="AD13" s="446"/>
      <c r="AE13" s="446"/>
      <c r="AF13" s="446"/>
      <c r="AG13" s="488"/>
      <c r="AH13" s="445">
        <v>1374</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735325</v>
      </c>
      <c r="BO13" s="395"/>
      <c r="BP13" s="395"/>
      <c r="BQ13" s="395"/>
      <c r="BR13" s="395"/>
      <c r="BS13" s="395"/>
      <c r="BT13" s="395"/>
      <c r="BU13" s="396"/>
      <c r="BV13" s="394">
        <v>124621</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3.3</v>
      </c>
      <c r="CU13" s="392"/>
      <c r="CV13" s="392"/>
      <c r="CW13" s="392"/>
      <c r="CX13" s="392"/>
      <c r="CY13" s="392"/>
      <c r="CZ13" s="392"/>
      <c r="DA13" s="393"/>
      <c r="DB13" s="391">
        <v>3.2</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146</v>
      </c>
      <c r="M14" s="476"/>
      <c r="N14" s="476"/>
      <c r="O14" s="476"/>
      <c r="P14" s="476"/>
      <c r="Q14" s="477"/>
      <c r="R14" s="478">
        <v>114427</v>
      </c>
      <c r="S14" s="479"/>
      <c r="T14" s="479"/>
      <c r="U14" s="479"/>
      <c r="V14" s="480"/>
      <c r="W14" s="384"/>
      <c r="X14" s="385"/>
      <c r="Y14" s="385"/>
      <c r="Z14" s="385"/>
      <c r="AA14" s="385"/>
      <c r="AB14" s="374"/>
      <c r="AC14" s="481">
        <v>2.5</v>
      </c>
      <c r="AD14" s="482"/>
      <c r="AE14" s="482"/>
      <c r="AF14" s="482"/>
      <c r="AG14" s="483"/>
      <c r="AH14" s="481">
        <v>2.5</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t="s">
        <v>139</v>
      </c>
      <c r="CU14" s="493"/>
      <c r="CV14" s="493"/>
      <c r="CW14" s="493"/>
      <c r="CX14" s="493"/>
      <c r="CY14" s="493"/>
      <c r="CZ14" s="493"/>
      <c r="DA14" s="494"/>
      <c r="DB14" s="492" t="s">
        <v>139</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140</v>
      </c>
      <c r="N15" s="486"/>
      <c r="O15" s="486"/>
      <c r="P15" s="486"/>
      <c r="Q15" s="487"/>
      <c r="R15" s="478">
        <v>113332</v>
      </c>
      <c r="S15" s="479"/>
      <c r="T15" s="479"/>
      <c r="U15" s="479"/>
      <c r="V15" s="480"/>
      <c r="W15" s="410" t="s">
        <v>148</v>
      </c>
      <c r="X15" s="411"/>
      <c r="Y15" s="411"/>
      <c r="Z15" s="411"/>
      <c r="AA15" s="411"/>
      <c r="AB15" s="401"/>
      <c r="AC15" s="445">
        <v>16914</v>
      </c>
      <c r="AD15" s="446"/>
      <c r="AE15" s="446"/>
      <c r="AF15" s="446"/>
      <c r="AG15" s="488"/>
      <c r="AH15" s="445">
        <v>17118</v>
      </c>
      <c r="AI15" s="446"/>
      <c r="AJ15" s="446"/>
      <c r="AK15" s="446"/>
      <c r="AL15" s="447"/>
      <c r="AM15" s="423"/>
      <c r="AN15" s="424"/>
      <c r="AO15" s="424"/>
      <c r="AP15" s="424"/>
      <c r="AQ15" s="424"/>
      <c r="AR15" s="424"/>
      <c r="AS15" s="424"/>
      <c r="AT15" s="425"/>
      <c r="AU15" s="426"/>
      <c r="AV15" s="427"/>
      <c r="AW15" s="427"/>
      <c r="AX15" s="427"/>
      <c r="AY15" s="354" t="s">
        <v>149</v>
      </c>
      <c r="AZ15" s="355"/>
      <c r="BA15" s="355"/>
      <c r="BB15" s="355"/>
      <c r="BC15" s="355"/>
      <c r="BD15" s="355"/>
      <c r="BE15" s="355"/>
      <c r="BF15" s="355"/>
      <c r="BG15" s="355"/>
      <c r="BH15" s="355"/>
      <c r="BI15" s="355"/>
      <c r="BJ15" s="355"/>
      <c r="BK15" s="355"/>
      <c r="BL15" s="355"/>
      <c r="BM15" s="356"/>
      <c r="BN15" s="357">
        <v>14635306</v>
      </c>
      <c r="BO15" s="358"/>
      <c r="BP15" s="358"/>
      <c r="BQ15" s="358"/>
      <c r="BR15" s="358"/>
      <c r="BS15" s="358"/>
      <c r="BT15" s="358"/>
      <c r="BU15" s="359"/>
      <c r="BV15" s="357">
        <v>14473652</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31.9</v>
      </c>
      <c r="AD16" s="482"/>
      <c r="AE16" s="482"/>
      <c r="AF16" s="482"/>
      <c r="AG16" s="483"/>
      <c r="AH16" s="481">
        <v>31.7</v>
      </c>
      <c r="AI16" s="482"/>
      <c r="AJ16" s="482"/>
      <c r="AK16" s="482"/>
      <c r="AL16" s="484"/>
      <c r="AM16" s="423"/>
      <c r="AN16" s="424"/>
      <c r="AO16" s="424"/>
      <c r="AP16" s="424"/>
      <c r="AQ16" s="424"/>
      <c r="AR16" s="424"/>
      <c r="AS16" s="424"/>
      <c r="AT16" s="425"/>
      <c r="AU16" s="426"/>
      <c r="AV16" s="427"/>
      <c r="AW16" s="427"/>
      <c r="AX16" s="427"/>
      <c r="AY16" s="428" t="s">
        <v>153</v>
      </c>
      <c r="AZ16" s="429"/>
      <c r="BA16" s="429"/>
      <c r="BB16" s="429"/>
      <c r="BC16" s="429"/>
      <c r="BD16" s="429"/>
      <c r="BE16" s="429"/>
      <c r="BF16" s="429"/>
      <c r="BG16" s="429"/>
      <c r="BH16" s="429"/>
      <c r="BI16" s="429"/>
      <c r="BJ16" s="429"/>
      <c r="BK16" s="429"/>
      <c r="BL16" s="429"/>
      <c r="BM16" s="430"/>
      <c r="BN16" s="394">
        <v>19878039</v>
      </c>
      <c r="BO16" s="395"/>
      <c r="BP16" s="395"/>
      <c r="BQ16" s="395"/>
      <c r="BR16" s="395"/>
      <c r="BS16" s="395"/>
      <c r="BT16" s="395"/>
      <c r="BU16" s="396"/>
      <c r="BV16" s="394">
        <v>18972050</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154</v>
      </c>
      <c r="N17" s="506"/>
      <c r="O17" s="506"/>
      <c r="P17" s="506"/>
      <c r="Q17" s="507"/>
      <c r="R17" s="500" t="s">
        <v>155</v>
      </c>
      <c r="S17" s="501"/>
      <c r="T17" s="501"/>
      <c r="U17" s="501"/>
      <c r="V17" s="502"/>
      <c r="W17" s="410" t="s">
        <v>156</v>
      </c>
      <c r="X17" s="411"/>
      <c r="Y17" s="411"/>
      <c r="Z17" s="411"/>
      <c r="AA17" s="411"/>
      <c r="AB17" s="401"/>
      <c r="AC17" s="445">
        <v>34801</v>
      </c>
      <c r="AD17" s="446"/>
      <c r="AE17" s="446"/>
      <c r="AF17" s="446"/>
      <c r="AG17" s="488"/>
      <c r="AH17" s="445">
        <v>35456</v>
      </c>
      <c r="AI17" s="446"/>
      <c r="AJ17" s="446"/>
      <c r="AK17" s="446"/>
      <c r="AL17" s="447"/>
      <c r="AM17" s="423"/>
      <c r="AN17" s="424"/>
      <c r="AO17" s="424"/>
      <c r="AP17" s="424"/>
      <c r="AQ17" s="424"/>
      <c r="AR17" s="424"/>
      <c r="AS17" s="424"/>
      <c r="AT17" s="425"/>
      <c r="AU17" s="426"/>
      <c r="AV17" s="427"/>
      <c r="AW17" s="427"/>
      <c r="AX17" s="427"/>
      <c r="AY17" s="428" t="s">
        <v>157</v>
      </c>
      <c r="AZ17" s="429"/>
      <c r="BA17" s="429"/>
      <c r="BB17" s="429"/>
      <c r="BC17" s="429"/>
      <c r="BD17" s="429"/>
      <c r="BE17" s="429"/>
      <c r="BF17" s="429"/>
      <c r="BG17" s="429"/>
      <c r="BH17" s="429"/>
      <c r="BI17" s="429"/>
      <c r="BJ17" s="429"/>
      <c r="BK17" s="429"/>
      <c r="BL17" s="429"/>
      <c r="BM17" s="430"/>
      <c r="BN17" s="394">
        <v>18455748</v>
      </c>
      <c r="BO17" s="395"/>
      <c r="BP17" s="395"/>
      <c r="BQ17" s="395"/>
      <c r="BR17" s="395"/>
      <c r="BS17" s="395"/>
      <c r="BT17" s="395"/>
      <c r="BU17" s="396"/>
      <c r="BV17" s="394">
        <v>18324083</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158</v>
      </c>
      <c r="C18" s="437"/>
      <c r="D18" s="437"/>
      <c r="E18" s="517"/>
      <c r="F18" s="517"/>
      <c r="G18" s="517"/>
      <c r="H18" s="517"/>
      <c r="I18" s="517"/>
      <c r="J18" s="517"/>
      <c r="K18" s="517"/>
      <c r="L18" s="518">
        <v>189.37</v>
      </c>
      <c r="M18" s="518"/>
      <c r="N18" s="518"/>
      <c r="O18" s="518"/>
      <c r="P18" s="518"/>
      <c r="Q18" s="518"/>
      <c r="R18" s="519"/>
      <c r="S18" s="519"/>
      <c r="T18" s="519"/>
      <c r="U18" s="519"/>
      <c r="V18" s="520"/>
      <c r="W18" s="412"/>
      <c r="X18" s="413"/>
      <c r="Y18" s="413"/>
      <c r="Z18" s="413"/>
      <c r="AA18" s="413"/>
      <c r="AB18" s="404"/>
      <c r="AC18" s="521">
        <v>65.599999999999994</v>
      </c>
      <c r="AD18" s="522"/>
      <c r="AE18" s="522"/>
      <c r="AF18" s="522"/>
      <c r="AG18" s="523"/>
      <c r="AH18" s="521">
        <v>65.7</v>
      </c>
      <c r="AI18" s="522"/>
      <c r="AJ18" s="522"/>
      <c r="AK18" s="522"/>
      <c r="AL18" s="524"/>
      <c r="AM18" s="423"/>
      <c r="AN18" s="424"/>
      <c r="AO18" s="424"/>
      <c r="AP18" s="424"/>
      <c r="AQ18" s="424"/>
      <c r="AR18" s="424"/>
      <c r="AS18" s="424"/>
      <c r="AT18" s="425"/>
      <c r="AU18" s="426"/>
      <c r="AV18" s="427"/>
      <c r="AW18" s="427"/>
      <c r="AX18" s="427"/>
      <c r="AY18" s="428" t="s">
        <v>159</v>
      </c>
      <c r="AZ18" s="429"/>
      <c r="BA18" s="429"/>
      <c r="BB18" s="429"/>
      <c r="BC18" s="429"/>
      <c r="BD18" s="429"/>
      <c r="BE18" s="429"/>
      <c r="BF18" s="429"/>
      <c r="BG18" s="429"/>
      <c r="BH18" s="429"/>
      <c r="BI18" s="429"/>
      <c r="BJ18" s="429"/>
      <c r="BK18" s="429"/>
      <c r="BL18" s="429"/>
      <c r="BM18" s="430"/>
      <c r="BN18" s="394">
        <v>24272211</v>
      </c>
      <c r="BO18" s="395"/>
      <c r="BP18" s="395"/>
      <c r="BQ18" s="395"/>
      <c r="BR18" s="395"/>
      <c r="BS18" s="395"/>
      <c r="BT18" s="395"/>
      <c r="BU18" s="396"/>
      <c r="BV18" s="394">
        <v>23479588</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160</v>
      </c>
      <c r="C19" s="437"/>
      <c r="D19" s="437"/>
      <c r="E19" s="517"/>
      <c r="F19" s="517"/>
      <c r="G19" s="517"/>
      <c r="H19" s="517"/>
      <c r="I19" s="517"/>
      <c r="J19" s="517"/>
      <c r="K19" s="517"/>
      <c r="L19" s="525">
        <v>602</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161</v>
      </c>
      <c r="AZ19" s="429"/>
      <c r="BA19" s="429"/>
      <c r="BB19" s="429"/>
      <c r="BC19" s="429"/>
      <c r="BD19" s="429"/>
      <c r="BE19" s="429"/>
      <c r="BF19" s="429"/>
      <c r="BG19" s="429"/>
      <c r="BH19" s="429"/>
      <c r="BI19" s="429"/>
      <c r="BJ19" s="429"/>
      <c r="BK19" s="429"/>
      <c r="BL19" s="429"/>
      <c r="BM19" s="430"/>
      <c r="BN19" s="394">
        <v>31715651</v>
      </c>
      <c r="BO19" s="395"/>
      <c r="BP19" s="395"/>
      <c r="BQ19" s="395"/>
      <c r="BR19" s="395"/>
      <c r="BS19" s="395"/>
      <c r="BT19" s="395"/>
      <c r="BU19" s="396"/>
      <c r="BV19" s="394">
        <v>32101198</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162</v>
      </c>
      <c r="C20" s="437"/>
      <c r="D20" s="437"/>
      <c r="E20" s="517"/>
      <c r="F20" s="517"/>
      <c r="G20" s="517"/>
      <c r="H20" s="517"/>
      <c r="I20" s="517"/>
      <c r="J20" s="517"/>
      <c r="K20" s="517"/>
      <c r="L20" s="525">
        <v>48858</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163</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164</v>
      </c>
      <c r="C22" s="538"/>
      <c r="D22" s="539"/>
      <c r="E22" s="406" t="s">
        <v>1</v>
      </c>
      <c r="F22" s="411"/>
      <c r="G22" s="411"/>
      <c r="H22" s="411"/>
      <c r="I22" s="411"/>
      <c r="J22" s="411"/>
      <c r="K22" s="401"/>
      <c r="L22" s="406" t="s">
        <v>165</v>
      </c>
      <c r="M22" s="411"/>
      <c r="N22" s="411"/>
      <c r="O22" s="411"/>
      <c r="P22" s="401"/>
      <c r="Q22" s="569" t="s">
        <v>166</v>
      </c>
      <c r="R22" s="570"/>
      <c r="S22" s="570"/>
      <c r="T22" s="570"/>
      <c r="U22" s="570"/>
      <c r="V22" s="571"/>
      <c r="W22" s="537" t="s">
        <v>167</v>
      </c>
      <c r="X22" s="538"/>
      <c r="Y22" s="539"/>
      <c r="Z22" s="406" t="s">
        <v>1</v>
      </c>
      <c r="AA22" s="411"/>
      <c r="AB22" s="411"/>
      <c r="AC22" s="411"/>
      <c r="AD22" s="411"/>
      <c r="AE22" s="411"/>
      <c r="AF22" s="411"/>
      <c r="AG22" s="401"/>
      <c r="AH22" s="575" t="s">
        <v>168</v>
      </c>
      <c r="AI22" s="411"/>
      <c r="AJ22" s="411"/>
      <c r="AK22" s="411"/>
      <c r="AL22" s="401"/>
      <c r="AM22" s="575" t="s">
        <v>169</v>
      </c>
      <c r="AN22" s="576"/>
      <c r="AO22" s="576"/>
      <c r="AP22" s="576"/>
      <c r="AQ22" s="576"/>
      <c r="AR22" s="577"/>
      <c r="AS22" s="569" t="s">
        <v>166</v>
      </c>
      <c r="AT22" s="570"/>
      <c r="AU22" s="570"/>
      <c r="AV22" s="570"/>
      <c r="AW22" s="570"/>
      <c r="AX22" s="581"/>
      <c r="AY22" s="354" t="s">
        <v>170</v>
      </c>
      <c r="AZ22" s="355"/>
      <c r="BA22" s="355"/>
      <c r="BB22" s="355"/>
      <c r="BC22" s="355"/>
      <c r="BD22" s="355"/>
      <c r="BE22" s="355"/>
      <c r="BF22" s="355"/>
      <c r="BG22" s="355"/>
      <c r="BH22" s="355"/>
      <c r="BI22" s="355"/>
      <c r="BJ22" s="355"/>
      <c r="BK22" s="355"/>
      <c r="BL22" s="355"/>
      <c r="BM22" s="356"/>
      <c r="BN22" s="357">
        <v>42170916</v>
      </c>
      <c r="BO22" s="358"/>
      <c r="BP22" s="358"/>
      <c r="BQ22" s="358"/>
      <c r="BR22" s="358"/>
      <c r="BS22" s="358"/>
      <c r="BT22" s="358"/>
      <c r="BU22" s="359"/>
      <c r="BV22" s="357">
        <v>42559036</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171</v>
      </c>
      <c r="AZ23" s="429"/>
      <c r="BA23" s="429"/>
      <c r="BB23" s="429"/>
      <c r="BC23" s="429"/>
      <c r="BD23" s="429"/>
      <c r="BE23" s="429"/>
      <c r="BF23" s="429"/>
      <c r="BG23" s="429"/>
      <c r="BH23" s="429"/>
      <c r="BI23" s="429"/>
      <c r="BJ23" s="429"/>
      <c r="BK23" s="429"/>
      <c r="BL23" s="429"/>
      <c r="BM23" s="430"/>
      <c r="BN23" s="394">
        <v>36570288</v>
      </c>
      <c r="BO23" s="395"/>
      <c r="BP23" s="395"/>
      <c r="BQ23" s="395"/>
      <c r="BR23" s="395"/>
      <c r="BS23" s="395"/>
      <c r="BT23" s="395"/>
      <c r="BU23" s="396"/>
      <c r="BV23" s="394">
        <v>38071322</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172</v>
      </c>
      <c r="F24" s="424"/>
      <c r="G24" s="424"/>
      <c r="H24" s="424"/>
      <c r="I24" s="424"/>
      <c r="J24" s="424"/>
      <c r="K24" s="425"/>
      <c r="L24" s="445">
        <v>1</v>
      </c>
      <c r="M24" s="446"/>
      <c r="N24" s="446"/>
      <c r="O24" s="446"/>
      <c r="P24" s="488"/>
      <c r="Q24" s="445">
        <v>9120</v>
      </c>
      <c r="R24" s="446"/>
      <c r="S24" s="446"/>
      <c r="T24" s="446"/>
      <c r="U24" s="446"/>
      <c r="V24" s="488"/>
      <c r="W24" s="540"/>
      <c r="X24" s="541"/>
      <c r="Y24" s="542"/>
      <c r="Z24" s="444" t="s">
        <v>173</v>
      </c>
      <c r="AA24" s="424"/>
      <c r="AB24" s="424"/>
      <c r="AC24" s="424"/>
      <c r="AD24" s="424"/>
      <c r="AE24" s="424"/>
      <c r="AF24" s="424"/>
      <c r="AG24" s="425"/>
      <c r="AH24" s="445">
        <v>766</v>
      </c>
      <c r="AI24" s="446"/>
      <c r="AJ24" s="446"/>
      <c r="AK24" s="446"/>
      <c r="AL24" s="488"/>
      <c r="AM24" s="445">
        <v>2365408</v>
      </c>
      <c r="AN24" s="446"/>
      <c r="AO24" s="446"/>
      <c r="AP24" s="446"/>
      <c r="AQ24" s="446"/>
      <c r="AR24" s="488"/>
      <c r="AS24" s="445">
        <v>3088</v>
      </c>
      <c r="AT24" s="446"/>
      <c r="AU24" s="446"/>
      <c r="AV24" s="446"/>
      <c r="AW24" s="446"/>
      <c r="AX24" s="447"/>
      <c r="AY24" s="510" t="s">
        <v>174</v>
      </c>
      <c r="AZ24" s="511"/>
      <c r="BA24" s="511"/>
      <c r="BB24" s="511"/>
      <c r="BC24" s="511"/>
      <c r="BD24" s="511"/>
      <c r="BE24" s="511"/>
      <c r="BF24" s="511"/>
      <c r="BG24" s="511"/>
      <c r="BH24" s="511"/>
      <c r="BI24" s="511"/>
      <c r="BJ24" s="511"/>
      <c r="BK24" s="511"/>
      <c r="BL24" s="511"/>
      <c r="BM24" s="512"/>
      <c r="BN24" s="394">
        <v>22313939</v>
      </c>
      <c r="BO24" s="395"/>
      <c r="BP24" s="395"/>
      <c r="BQ24" s="395"/>
      <c r="BR24" s="395"/>
      <c r="BS24" s="395"/>
      <c r="BT24" s="395"/>
      <c r="BU24" s="396"/>
      <c r="BV24" s="394">
        <v>21788485</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175</v>
      </c>
      <c r="F25" s="424"/>
      <c r="G25" s="424"/>
      <c r="H25" s="424"/>
      <c r="I25" s="424"/>
      <c r="J25" s="424"/>
      <c r="K25" s="425"/>
      <c r="L25" s="445">
        <v>1</v>
      </c>
      <c r="M25" s="446"/>
      <c r="N25" s="446"/>
      <c r="O25" s="446"/>
      <c r="P25" s="488"/>
      <c r="Q25" s="445">
        <v>7450</v>
      </c>
      <c r="R25" s="446"/>
      <c r="S25" s="446"/>
      <c r="T25" s="446"/>
      <c r="U25" s="446"/>
      <c r="V25" s="488"/>
      <c r="W25" s="540"/>
      <c r="X25" s="541"/>
      <c r="Y25" s="542"/>
      <c r="Z25" s="444" t="s">
        <v>176</v>
      </c>
      <c r="AA25" s="424"/>
      <c r="AB25" s="424"/>
      <c r="AC25" s="424"/>
      <c r="AD25" s="424"/>
      <c r="AE25" s="424"/>
      <c r="AF25" s="424"/>
      <c r="AG25" s="425"/>
      <c r="AH25" s="445">
        <v>142</v>
      </c>
      <c r="AI25" s="446"/>
      <c r="AJ25" s="446"/>
      <c r="AK25" s="446"/>
      <c r="AL25" s="488"/>
      <c r="AM25" s="445">
        <v>421740</v>
      </c>
      <c r="AN25" s="446"/>
      <c r="AO25" s="446"/>
      <c r="AP25" s="446"/>
      <c r="AQ25" s="446"/>
      <c r="AR25" s="488"/>
      <c r="AS25" s="445">
        <v>2970</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27239454</v>
      </c>
      <c r="BO25" s="358"/>
      <c r="BP25" s="358"/>
      <c r="BQ25" s="358"/>
      <c r="BR25" s="358"/>
      <c r="BS25" s="358"/>
      <c r="BT25" s="358"/>
      <c r="BU25" s="359"/>
      <c r="BV25" s="357">
        <v>26264725</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178</v>
      </c>
      <c r="F26" s="424"/>
      <c r="G26" s="424"/>
      <c r="H26" s="424"/>
      <c r="I26" s="424"/>
      <c r="J26" s="424"/>
      <c r="K26" s="425"/>
      <c r="L26" s="445">
        <v>1</v>
      </c>
      <c r="M26" s="446"/>
      <c r="N26" s="446"/>
      <c r="O26" s="446"/>
      <c r="P26" s="488"/>
      <c r="Q26" s="445">
        <v>6500</v>
      </c>
      <c r="R26" s="446"/>
      <c r="S26" s="446"/>
      <c r="T26" s="446"/>
      <c r="U26" s="446"/>
      <c r="V26" s="488"/>
      <c r="W26" s="540"/>
      <c r="X26" s="541"/>
      <c r="Y26" s="542"/>
      <c r="Z26" s="444" t="s">
        <v>179</v>
      </c>
      <c r="AA26" s="546"/>
      <c r="AB26" s="546"/>
      <c r="AC26" s="546"/>
      <c r="AD26" s="546"/>
      <c r="AE26" s="546"/>
      <c r="AF26" s="546"/>
      <c r="AG26" s="547"/>
      <c r="AH26" s="445">
        <v>74</v>
      </c>
      <c r="AI26" s="446"/>
      <c r="AJ26" s="446"/>
      <c r="AK26" s="446"/>
      <c r="AL26" s="488"/>
      <c r="AM26" s="445">
        <v>257076</v>
      </c>
      <c r="AN26" s="446"/>
      <c r="AO26" s="446"/>
      <c r="AP26" s="446"/>
      <c r="AQ26" s="446"/>
      <c r="AR26" s="488"/>
      <c r="AS26" s="445">
        <v>3474</v>
      </c>
      <c r="AT26" s="446"/>
      <c r="AU26" s="446"/>
      <c r="AV26" s="446"/>
      <c r="AW26" s="446"/>
      <c r="AX26" s="447"/>
      <c r="AY26" s="397" t="s">
        <v>180</v>
      </c>
      <c r="AZ26" s="398"/>
      <c r="BA26" s="398"/>
      <c r="BB26" s="398"/>
      <c r="BC26" s="398"/>
      <c r="BD26" s="398"/>
      <c r="BE26" s="398"/>
      <c r="BF26" s="398"/>
      <c r="BG26" s="398"/>
      <c r="BH26" s="398"/>
      <c r="BI26" s="398"/>
      <c r="BJ26" s="398"/>
      <c r="BK26" s="398"/>
      <c r="BL26" s="398"/>
      <c r="BM26" s="399"/>
      <c r="BN26" s="394">
        <v>360000</v>
      </c>
      <c r="BO26" s="395"/>
      <c r="BP26" s="395"/>
      <c r="BQ26" s="395"/>
      <c r="BR26" s="395"/>
      <c r="BS26" s="395"/>
      <c r="BT26" s="395"/>
      <c r="BU26" s="396"/>
      <c r="BV26" s="394">
        <v>50000</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181</v>
      </c>
      <c r="F27" s="424"/>
      <c r="G27" s="424"/>
      <c r="H27" s="424"/>
      <c r="I27" s="424"/>
      <c r="J27" s="424"/>
      <c r="K27" s="425"/>
      <c r="L27" s="445">
        <v>1</v>
      </c>
      <c r="M27" s="446"/>
      <c r="N27" s="446"/>
      <c r="O27" s="446"/>
      <c r="P27" s="488"/>
      <c r="Q27" s="445">
        <v>5130</v>
      </c>
      <c r="R27" s="446"/>
      <c r="S27" s="446"/>
      <c r="T27" s="446"/>
      <c r="U27" s="446"/>
      <c r="V27" s="488"/>
      <c r="W27" s="540"/>
      <c r="X27" s="541"/>
      <c r="Y27" s="542"/>
      <c r="Z27" s="444" t="s">
        <v>182</v>
      </c>
      <c r="AA27" s="424"/>
      <c r="AB27" s="424"/>
      <c r="AC27" s="424"/>
      <c r="AD27" s="424"/>
      <c r="AE27" s="424"/>
      <c r="AF27" s="424"/>
      <c r="AG27" s="425"/>
      <c r="AH27" s="445" t="s">
        <v>139</v>
      </c>
      <c r="AI27" s="446"/>
      <c r="AJ27" s="446"/>
      <c r="AK27" s="446"/>
      <c r="AL27" s="488"/>
      <c r="AM27" s="445" t="s">
        <v>139</v>
      </c>
      <c r="AN27" s="446"/>
      <c r="AO27" s="446"/>
      <c r="AP27" s="446"/>
      <c r="AQ27" s="446"/>
      <c r="AR27" s="488"/>
      <c r="AS27" s="445" t="s">
        <v>139</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13" t="s">
        <v>139</v>
      </c>
      <c r="BO27" s="514"/>
      <c r="BP27" s="514"/>
      <c r="BQ27" s="514"/>
      <c r="BR27" s="514"/>
      <c r="BS27" s="514"/>
      <c r="BT27" s="514"/>
      <c r="BU27" s="515"/>
      <c r="BV27" s="513" t="s">
        <v>139</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184</v>
      </c>
      <c r="F28" s="424"/>
      <c r="G28" s="424"/>
      <c r="H28" s="424"/>
      <c r="I28" s="424"/>
      <c r="J28" s="424"/>
      <c r="K28" s="425"/>
      <c r="L28" s="445">
        <v>1</v>
      </c>
      <c r="M28" s="446"/>
      <c r="N28" s="446"/>
      <c r="O28" s="446"/>
      <c r="P28" s="488"/>
      <c r="Q28" s="445">
        <v>4410</v>
      </c>
      <c r="R28" s="446"/>
      <c r="S28" s="446"/>
      <c r="T28" s="446"/>
      <c r="U28" s="446"/>
      <c r="V28" s="488"/>
      <c r="W28" s="540"/>
      <c r="X28" s="541"/>
      <c r="Y28" s="542"/>
      <c r="Z28" s="444" t="s">
        <v>185</v>
      </c>
      <c r="AA28" s="424"/>
      <c r="AB28" s="424"/>
      <c r="AC28" s="424"/>
      <c r="AD28" s="424"/>
      <c r="AE28" s="424"/>
      <c r="AF28" s="424"/>
      <c r="AG28" s="425"/>
      <c r="AH28" s="445" t="s">
        <v>139</v>
      </c>
      <c r="AI28" s="446"/>
      <c r="AJ28" s="446"/>
      <c r="AK28" s="446"/>
      <c r="AL28" s="488"/>
      <c r="AM28" s="445" t="s">
        <v>139</v>
      </c>
      <c r="AN28" s="446"/>
      <c r="AO28" s="446"/>
      <c r="AP28" s="446"/>
      <c r="AQ28" s="446"/>
      <c r="AR28" s="488"/>
      <c r="AS28" s="445" t="s">
        <v>139</v>
      </c>
      <c r="AT28" s="446"/>
      <c r="AU28" s="446"/>
      <c r="AV28" s="446"/>
      <c r="AW28" s="446"/>
      <c r="AX28" s="447"/>
      <c r="AY28" s="548" t="s">
        <v>186</v>
      </c>
      <c r="AZ28" s="549"/>
      <c r="BA28" s="549"/>
      <c r="BB28" s="550"/>
      <c r="BC28" s="354" t="s">
        <v>50</v>
      </c>
      <c r="BD28" s="355"/>
      <c r="BE28" s="355"/>
      <c r="BF28" s="355"/>
      <c r="BG28" s="355"/>
      <c r="BH28" s="355"/>
      <c r="BI28" s="355"/>
      <c r="BJ28" s="355"/>
      <c r="BK28" s="355"/>
      <c r="BL28" s="355"/>
      <c r="BM28" s="356"/>
      <c r="BN28" s="357">
        <v>3459283</v>
      </c>
      <c r="BO28" s="358"/>
      <c r="BP28" s="358"/>
      <c r="BQ28" s="358"/>
      <c r="BR28" s="358"/>
      <c r="BS28" s="358"/>
      <c r="BT28" s="358"/>
      <c r="BU28" s="359"/>
      <c r="BV28" s="357">
        <v>3172977</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187</v>
      </c>
      <c r="F29" s="424"/>
      <c r="G29" s="424"/>
      <c r="H29" s="424"/>
      <c r="I29" s="424"/>
      <c r="J29" s="424"/>
      <c r="K29" s="425"/>
      <c r="L29" s="445">
        <v>23</v>
      </c>
      <c r="M29" s="446"/>
      <c r="N29" s="446"/>
      <c r="O29" s="446"/>
      <c r="P29" s="488"/>
      <c r="Q29" s="445">
        <v>4160</v>
      </c>
      <c r="R29" s="446"/>
      <c r="S29" s="446"/>
      <c r="T29" s="446"/>
      <c r="U29" s="446"/>
      <c r="V29" s="488"/>
      <c r="W29" s="543"/>
      <c r="X29" s="544"/>
      <c r="Y29" s="545"/>
      <c r="Z29" s="444" t="s">
        <v>188</v>
      </c>
      <c r="AA29" s="424"/>
      <c r="AB29" s="424"/>
      <c r="AC29" s="424"/>
      <c r="AD29" s="424"/>
      <c r="AE29" s="424"/>
      <c r="AF29" s="424"/>
      <c r="AG29" s="425"/>
      <c r="AH29" s="445">
        <v>766</v>
      </c>
      <c r="AI29" s="446"/>
      <c r="AJ29" s="446"/>
      <c r="AK29" s="446"/>
      <c r="AL29" s="488"/>
      <c r="AM29" s="445">
        <v>2365408</v>
      </c>
      <c r="AN29" s="446"/>
      <c r="AO29" s="446"/>
      <c r="AP29" s="446"/>
      <c r="AQ29" s="446"/>
      <c r="AR29" s="488"/>
      <c r="AS29" s="445">
        <v>3088</v>
      </c>
      <c r="AT29" s="446"/>
      <c r="AU29" s="446"/>
      <c r="AV29" s="446"/>
      <c r="AW29" s="446"/>
      <c r="AX29" s="447"/>
      <c r="AY29" s="551"/>
      <c r="AZ29" s="552"/>
      <c r="BA29" s="552"/>
      <c r="BB29" s="553"/>
      <c r="BC29" s="428" t="s">
        <v>189</v>
      </c>
      <c r="BD29" s="429"/>
      <c r="BE29" s="429"/>
      <c r="BF29" s="429"/>
      <c r="BG29" s="429"/>
      <c r="BH29" s="429"/>
      <c r="BI29" s="429"/>
      <c r="BJ29" s="429"/>
      <c r="BK29" s="429"/>
      <c r="BL29" s="429"/>
      <c r="BM29" s="430"/>
      <c r="BN29" s="394">
        <v>2949899</v>
      </c>
      <c r="BO29" s="395"/>
      <c r="BP29" s="395"/>
      <c r="BQ29" s="395"/>
      <c r="BR29" s="395"/>
      <c r="BS29" s="395"/>
      <c r="BT29" s="395"/>
      <c r="BU29" s="396"/>
      <c r="BV29" s="394">
        <v>2749683</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190</v>
      </c>
      <c r="X30" s="562"/>
      <c r="Y30" s="562"/>
      <c r="Z30" s="562"/>
      <c r="AA30" s="562"/>
      <c r="AB30" s="562"/>
      <c r="AC30" s="562"/>
      <c r="AD30" s="562"/>
      <c r="AE30" s="562"/>
      <c r="AF30" s="562"/>
      <c r="AG30" s="563"/>
      <c r="AH30" s="521">
        <v>99.9</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5007714</v>
      </c>
      <c r="BO30" s="514"/>
      <c r="BP30" s="514"/>
      <c r="BQ30" s="514"/>
      <c r="BR30" s="514"/>
      <c r="BS30" s="514"/>
      <c r="BT30" s="514"/>
      <c r="BU30" s="515"/>
      <c r="BV30" s="513">
        <v>4556389</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191</v>
      </c>
      <c r="D32" s="557"/>
      <c r="E32" s="557"/>
      <c r="F32" s="557"/>
      <c r="G32" s="557"/>
      <c r="H32" s="557"/>
      <c r="I32" s="557"/>
      <c r="J32" s="557"/>
      <c r="K32" s="557"/>
      <c r="L32" s="557"/>
      <c r="M32" s="557"/>
      <c r="N32" s="557"/>
      <c r="O32" s="557"/>
      <c r="P32" s="557"/>
      <c r="Q32" s="557"/>
      <c r="R32" s="557"/>
      <c r="S32" s="557"/>
      <c r="U32" s="398" t="s">
        <v>192</v>
      </c>
      <c r="V32" s="398"/>
      <c r="W32" s="398"/>
      <c r="X32" s="398"/>
      <c r="Y32" s="398"/>
      <c r="Z32" s="398"/>
      <c r="AA32" s="398"/>
      <c r="AB32" s="398"/>
      <c r="AC32" s="398"/>
      <c r="AD32" s="398"/>
      <c r="AE32" s="398"/>
      <c r="AF32" s="398"/>
      <c r="AG32" s="398"/>
      <c r="AH32" s="398"/>
      <c r="AI32" s="398"/>
      <c r="AJ32" s="398"/>
      <c r="AK32" s="398"/>
      <c r="AM32" s="398" t="s">
        <v>193</v>
      </c>
      <c r="AN32" s="398"/>
      <c r="AO32" s="398"/>
      <c r="AP32" s="398"/>
      <c r="AQ32" s="398"/>
      <c r="AR32" s="398"/>
      <c r="AS32" s="398"/>
      <c r="AT32" s="398"/>
      <c r="AU32" s="398"/>
      <c r="AV32" s="398"/>
      <c r="AW32" s="398"/>
      <c r="AX32" s="398"/>
      <c r="AY32" s="398"/>
      <c r="AZ32" s="398"/>
      <c r="BA32" s="398"/>
      <c r="BB32" s="398"/>
      <c r="BC32" s="398"/>
      <c r="BE32" s="398" t="s">
        <v>194</v>
      </c>
      <c r="BF32" s="398"/>
      <c r="BG32" s="398"/>
      <c r="BH32" s="398"/>
      <c r="BI32" s="398"/>
      <c r="BJ32" s="398"/>
      <c r="BK32" s="398"/>
      <c r="BL32" s="398"/>
      <c r="BM32" s="398"/>
      <c r="BN32" s="398"/>
      <c r="BO32" s="398"/>
      <c r="BP32" s="398"/>
      <c r="BQ32" s="398"/>
      <c r="BR32" s="398"/>
      <c r="BS32" s="398"/>
      <c r="BT32" s="398"/>
      <c r="BU32" s="398"/>
      <c r="BW32" s="398" t="s">
        <v>195</v>
      </c>
      <c r="BX32" s="398"/>
      <c r="BY32" s="398"/>
      <c r="BZ32" s="398"/>
      <c r="CA32" s="398"/>
      <c r="CB32" s="398"/>
      <c r="CC32" s="398"/>
      <c r="CD32" s="398"/>
      <c r="CE32" s="398"/>
      <c r="CF32" s="398"/>
      <c r="CG32" s="398"/>
      <c r="CH32" s="398"/>
      <c r="CI32" s="398"/>
      <c r="CJ32" s="398"/>
      <c r="CK32" s="398"/>
      <c r="CL32" s="398"/>
      <c r="CM32" s="398"/>
      <c r="CO32" s="398" t="s">
        <v>196</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197</v>
      </c>
      <c r="D33" s="418"/>
      <c r="E33" s="383" t="s">
        <v>198</v>
      </c>
      <c r="F33" s="383"/>
      <c r="G33" s="383"/>
      <c r="H33" s="383"/>
      <c r="I33" s="383"/>
      <c r="J33" s="383"/>
      <c r="K33" s="383"/>
      <c r="L33" s="383"/>
      <c r="M33" s="383"/>
      <c r="N33" s="383"/>
      <c r="O33" s="383"/>
      <c r="P33" s="383"/>
      <c r="Q33" s="383"/>
      <c r="R33" s="383"/>
      <c r="S33" s="383"/>
      <c r="T33" s="200"/>
      <c r="U33" s="418" t="s">
        <v>197</v>
      </c>
      <c r="V33" s="418"/>
      <c r="W33" s="383" t="s">
        <v>198</v>
      </c>
      <c r="X33" s="383"/>
      <c r="Y33" s="383"/>
      <c r="Z33" s="383"/>
      <c r="AA33" s="383"/>
      <c r="AB33" s="383"/>
      <c r="AC33" s="383"/>
      <c r="AD33" s="383"/>
      <c r="AE33" s="383"/>
      <c r="AF33" s="383"/>
      <c r="AG33" s="383"/>
      <c r="AH33" s="383"/>
      <c r="AI33" s="383"/>
      <c r="AJ33" s="383"/>
      <c r="AK33" s="383"/>
      <c r="AL33" s="200"/>
      <c r="AM33" s="418" t="s">
        <v>197</v>
      </c>
      <c r="AN33" s="418"/>
      <c r="AO33" s="383" t="s">
        <v>198</v>
      </c>
      <c r="AP33" s="383"/>
      <c r="AQ33" s="383"/>
      <c r="AR33" s="383"/>
      <c r="AS33" s="383"/>
      <c r="AT33" s="383"/>
      <c r="AU33" s="383"/>
      <c r="AV33" s="383"/>
      <c r="AW33" s="383"/>
      <c r="AX33" s="383"/>
      <c r="AY33" s="383"/>
      <c r="AZ33" s="383"/>
      <c r="BA33" s="383"/>
      <c r="BB33" s="383"/>
      <c r="BC33" s="383"/>
      <c r="BD33" s="201"/>
      <c r="BE33" s="383" t="s">
        <v>199</v>
      </c>
      <c r="BF33" s="383"/>
      <c r="BG33" s="383" t="s">
        <v>200</v>
      </c>
      <c r="BH33" s="383"/>
      <c r="BI33" s="383"/>
      <c r="BJ33" s="383"/>
      <c r="BK33" s="383"/>
      <c r="BL33" s="383"/>
      <c r="BM33" s="383"/>
      <c r="BN33" s="383"/>
      <c r="BO33" s="383"/>
      <c r="BP33" s="383"/>
      <c r="BQ33" s="383"/>
      <c r="BR33" s="383"/>
      <c r="BS33" s="383"/>
      <c r="BT33" s="383"/>
      <c r="BU33" s="383"/>
      <c r="BV33" s="201"/>
      <c r="BW33" s="418" t="s">
        <v>199</v>
      </c>
      <c r="BX33" s="418"/>
      <c r="BY33" s="383" t="s">
        <v>201</v>
      </c>
      <c r="BZ33" s="383"/>
      <c r="CA33" s="383"/>
      <c r="CB33" s="383"/>
      <c r="CC33" s="383"/>
      <c r="CD33" s="383"/>
      <c r="CE33" s="383"/>
      <c r="CF33" s="383"/>
      <c r="CG33" s="383"/>
      <c r="CH33" s="383"/>
      <c r="CI33" s="383"/>
      <c r="CJ33" s="383"/>
      <c r="CK33" s="383"/>
      <c r="CL33" s="383"/>
      <c r="CM33" s="383"/>
      <c r="CN33" s="200"/>
      <c r="CO33" s="418" t="s">
        <v>197</v>
      </c>
      <c r="CP33" s="418"/>
      <c r="CQ33" s="383" t="s">
        <v>202</v>
      </c>
      <c r="CR33" s="383"/>
      <c r="CS33" s="383"/>
      <c r="CT33" s="383"/>
      <c r="CU33" s="383"/>
      <c r="CV33" s="383"/>
      <c r="CW33" s="383"/>
      <c r="CX33" s="383"/>
      <c r="CY33" s="383"/>
      <c r="CZ33" s="383"/>
      <c r="DA33" s="383"/>
      <c r="DB33" s="383"/>
      <c r="DC33" s="383"/>
      <c r="DD33" s="383"/>
      <c r="DE33" s="383"/>
      <c r="DF33" s="200"/>
      <c r="DG33" s="583" t="s">
        <v>203</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競輪事業特別会計</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IF('各会計、関係団体の財政状況及び健全化判断比率'!B33="","",'各会計、関係団体の財政状況及び健全化判断比率'!B33)</f>
        <v>水道事業会計</v>
      </c>
      <c r="AP34" s="585"/>
      <c r="AQ34" s="585"/>
      <c r="AR34" s="585"/>
      <c r="AS34" s="585"/>
      <c r="AT34" s="585"/>
      <c r="AU34" s="585"/>
      <c r="AV34" s="585"/>
      <c r="AW34" s="585"/>
      <c r="AX34" s="585"/>
      <c r="AY34" s="585"/>
      <c r="AZ34" s="585"/>
      <c r="BA34" s="585"/>
      <c r="BB34" s="585"/>
      <c r="BC34" s="585"/>
      <c r="BD34" s="175"/>
      <c r="BE34" s="584">
        <f>IF(BG34="","",MAX(C34:D43,U34:V43,AM34:AN43)+1)</f>
        <v>10</v>
      </c>
      <c r="BF34" s="584"/>
      <c r="BG34" s="585" t="str">
        <f>IF('各会計、関係団体の財政状況及び健全化判断比率'!B36="","",'各会計、関係団体の財政状況及び健全化判断比率'!B36)</f>
        <v>青果市場事業特別会計</v>
      </c>
      <c r="BH34" s="585"/>
      <c r="BI34" s="585"/>
      <c r="BJ34" s="585"/>
      <c r="BK34" s="585"/>
      <c r="BL34" s="585"/>
      <c r="BM34" s="585"/>
      <c r="BN34" s="585"/>
      <c r="BO34" s="585"/>
      <c r="BP34" s="585"/>
      <c r="BQ34" s="585"/>
      <c r="BR34" s="585"/>
      <c r="BS34" s="585"/>
      <c r="BT34" s="585"/>
      <c r="BU34" s="585"/>
      <c r="BV34" s="175"/>
      <c r="BW34" s="584">
        <f>IF(BY34="","",MAX(C34:D43,U34:V43,AM34:AN43,BE34:BF43)+1)</f>
        <v>12</v>
      </c>
      <c r="BX34" s="584"/>
      <c r="BY34" s="585" t="str">
        <f>IF('各会計、関係団体の財政状況及び健全化判断比率'!B68="","",'各会計、関係団体の財政状況及び健全化判断比率'!B68)</f>
        <v>山口県市町総合事務組合（一般会計）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防府市農業公社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国民健康保険事業特別会計</v>
      </c>
      <c r="X35" s="585"/>
      <c r="Y35" s="585"/>
      <c r="Z35" s="585"/>
      <c r="AA35" s="585"/>
      <c r="AB35" s="585"/>
      <c r="AC35" s="585"/>
      <c r="AD35" s="585"/>
      <c r="AE35" s="585"/>
      <c r="AF35" s="585"/>
      <c r="AG35" s="585"/>
      <c r="AH35" s="585"/>
      <c r="AI35" s="585"/>
      <c r="AJ35" s="585"/>
      <c r="AK35" s="585"/>
      <c r="AL35" s="175"/>
      <c r="AM35" s="584">
        <f t="shared" ref="AM35:AM43" si="0">IF(AO35="","",AM34+1)</f>
        <v>8</v>
      </c>
      <c r="AN35" s="584"/>
      <c r="AO35" s="585" t="str">
        <f>IF('各会計、関係団体の財政状況及び健全化判断比率'!B34="","",'各会計、関係団体の財政状況及び健全化判断比率'!B34)</f>
        <v>工業用水道事業会計</v>
      </c>
      <c r="AP35" s="585"/>
      <c r="AQ35" s="585"/>
      <c r="AR35" s="585"/>
      <c r="AS35" s="585"/>
      <c r="AT35" s="585"/>
      <c r="AU35" s="585"/>
      <c r="AV35" s="585"/>
      <c r="AW35" s="585"/>
      <c r="AX35" s="585"/>
      <c r="AY35" s="585"/>
      <c r="AZ35" s="585"/>
      <c r="BA35" s="585"/>
      <c r="BB35" s="585"/>
      <c r="BC35" s="585"/>
      <c r="BD35" s="175"/>
      <c r="BE35" s="584">
        <f t="shared" ref="BE35:BE43" si="1">IF(BG35="","",BE34+1)</f>
        <v>11</v>
      </c>
      <c r="BF35" s="584"/>
      <c r="BG35" s="585" t="str">
        <f>IF('各会計、関係団体の財政状況及び健全化判断比率'!B37="","",'各会計、関係団体の財政状況及び健全化判断比率'!B37)</f>
        <v>と場事業特別会計</v>
      </c>
      <c r="BH35" s="585"/>
      <c r="BI35" s="585"/>
      <c r="BJ35" s="585"/>
      <c r="BK35" s="585"/>
      <c r="BL35" s="585"/>
      <c r="BM35" s="585"/>
      <c r="BN35" s="585"/>
      <c r="BO35" s="585"/>
      <c r="BP35" s="585"/>
      <c r="BQ35" s="585"/>
      <c r="BR35" s="585"/>
      <c r="BS35" s="585"/>
      <c r="BT35" s="585"/>
      <c r="BU35" s="585"/>
      <c r="BV35" s="175"/>
      <c r="BW35" s="584">
        <f t="shared" ref="BW35:BW43" si="2">IF(BY35="","",BW34+1)</f>
        <v>13</v>
      </c>
      <c r="BX35" s="584"/>
      <c r="BY35" s="585" t="str">
        <f>IF('各会計、関係団体の財政状況及び健全化判断比率'!B69="","",'各会計、関係団体の財政状況及び健全化判断比率'!B69)</f>
        <v>山口県市町総合事務組合（非常勤職員公務災害補償特別会計）</v>
      </c>
      <c r="BZ35" s="585"/>
      <c r="CA35" s="585"/>
      <c r="CB35" s="585"/>
      <c r="CC35" s="585"/>
      <c r="CD35" s="585"/>
      <c r="CE35" s="585"/>
      <c r="CF35" s="585"/>
      <c r="CG35" s="585"/>
      <c r="CH35" s="585"/>
      <c r="CI35" s="585"/>
      <c r="CJ35" s="585"/>
      <c r="CK35" s="585"/>
      <c r="CL35" s="585"/>
      <c r="CM35" s="585"/>
      <c r="CN35" s="175"/>
      <c r="CO35" s="584">
        <f t="shared" ref="CO35:CO43" si="3">IF(CQ35="","",CO34+1)</f>
        <v>18</v>
      </c>
      <c r="CP35" s="584"/>
      <c r="CQ35" s="585" t="str">
        <f>IF('各会計、関係団体の財政状況及び健全化判断比率'!BS8="","",'各会計、関係団体の財政状況及び健全化判断比率'!BS8)</f>
        <v>防府水道センター</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交通災害共済事業特別会計</v>
      </c>
      <c r="X36" s="585"/>
      <c r="Y36" s="585"/>
      <c r="Z36" s="585"/>
      <c r="AA36" s="585"/>
      <c r="AB36" s="585"/>
      <c r="AC36" s="585"/>
      <c r="AD36" s="585"/>
      <c r="AE36" s="585"/>
      <c r="AF36" s="585"/>
      <c r="AG36" s="585"/>
      <c r="AH36" s="585"/>
      <c r="AI36" s="585"/>
      <c r="AJ36" s="585"/>
      <c r="AK36" s="585"/>
      <c r="AL36" s="175"/>
      <c r="AM36" s="584">
        <f t="shared" si="0"/>
        <v>9</v>
      </c>
      <c r="AN36" s="584"/>
      <c r="AO36" s="585" t="str">
        <f>IF('各会計、関係団体の財政状況及び健全化判断比率'!B35="","",'各会計、関係団体の財政状況及び健全化判断比率'!B35)</f>
        <v>公共下水道事業会計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14</v>
      </c>
      <c r="BX36" s="584"/>
      <c r="BY36" s="585" t="str">
        <f>IF('各会計、関係団体の財政状況及び健全化判断比率'!B70="","",'各会計、関係団体の財政状況及び健全化判断比率'!B70)</f>
        <v>山口県市町総合事務組合（山口県自治会館管理特別会計）</v>
      </c>
      <c r="BZ36" s="585"/>
      <c r="CA36" s="585"/>
      <c r="CB36" s="585"/>
      <c r="CC36" s="585"/>
      <c r="CD36" s="585"/>
      <c r="CE36" s="585"/>
      <c r="CF36" s="585"/>
      <c r="CG36" s="585"/>
      <c r="CH36" s="585"/>
      <c r="CI36" s="585"/>
      <c r="CJ36" s="585"/>
      <c r="CK36" s="585"/>
      <c r="CL36" s="585"/>
      <c r="CM36" s="585"/>
      <c r="CN36" s="175"/>
      <c r="CO36" s="584">
        <f t="shared" si="3"/>
        <v>19</v>
      </c>
      <c r="CP36" s="584"/>
      <c r="CQ36" s="585" t="str">
        <f>IF('各会計、関係団体の財政状況及び健全化判断比率'!BS9="","",'各会計、関係団体の財政状況及び健全化判断比率'!BS9)</f>
        <v>防府市文化振興財団</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介護保険事業特別会計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15</v>
      </c>
      <c r="BX37" s="584"/>
      <c r="BY37" s="585" t="str">
        <f>IF('各会計、関係団体の財政状況及び健全化判断比率'!B71="","",'各会計、関係団体の財政状況及び健全化判断比率'!B71)</f>
        <v>山口県後期高齢者医療広域連合（一般会計）</v>
      </c>
      <c r="BZ37" s="585"/>
      <c r="CA37" s="585"/>
      <c r="CB37" s="585"/>
      <c r="CC37" s="585"/>
      <c r="CD37" s="585"/>
      <c r="CE37" s="585"/>
      <c r="CF37" s="585"/>
      <c r="CG37" s="585"/>
      <c r="CH37" s="585"/>
      <c r="CI37" s="585"/>
      <c r="CJ37" s="585"/>
      <c r="CK37" s="585"/>
      <c r="CL37" s="585"/>
      <c r="CM37" s="585"/>
      <c r="CN37" s="175"/>
      <c r="CO37" s="584">
        <f t="shared" si="3"/>
        <v>20</v>
      </c>
      <c r="CP37" s="584"/>
      <c r="CQ37" s="585" t="str">
        <f>IF('各会計、関係団体の財政状況及び健全化判断比率'!BS10="","",'各会計、関係団体の財政状況及び健全化判断比率'!BS10)</f>
        <v>野島海運</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f t="shared" si="4"/>
        <v>6</v>
      </c>
      <c r="V38" s="584"/>
      <c r="W38" s="585" t="str">
        <f>IF('各会計、関係団体の財政状況及び健全化判断比率'!B32="","",'各会計、関係団体の財政状況及び健全化判断比率'!B32)</f>
        <v>後期高齢者医療事業特別会計</v>
      </c>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16</v>
      </c>
      <c r="BX38" s="584"/>
      <c r="BY38" s="585" t="str">
        <f>IF('各会計、関係団体の財政状況及び健全化判断比率'!B72="","",'各会計、関係団体の財政状況及び健全化判断比率'!B72)</f>
        <v>山口県後期高齢者医療広域連合（後期高齢者医療特別会計）</v>
      </c>
      <c r="BZ38" s="585"/>
      <c r="CA38" s="585"/>
      <c r="CB38" s="585"/>
      <c r="CC38" s="585"/>
      <c r="CD38" s="585"/>
      <c r="CE38" s="585"/>
      <c r="CF38" s="585"/>
      <c r="CG38" s="585"/>
      <c r="CH38" s="585"/>
      <c r="CI38" s="585"/>
      <c r="CJ38" s="585"/>
      <c r="CK38" s="585"/>
      <c r="CL38" s="585"/>
      <c r="CM38" s="585"/>
      <c r="CN38" s="175"/>
      <c r="CO38" s="584">
        <f t="shared" si="3"/>
        <v>21</v>
      </c>
      <c r="CP38" s="584"/>
      <c r="CQ38" s="585" t="str">
        <f>IF('各会計、関係団体の財政状況及び健全化判断比率'!BS11="","",'各会計、関係団体の財政状況及び健全化判断比率'!BS11)</f>
        <v>防府市土地開発公社</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〇</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f t="shared" si="3"/>
        <v>22</v>
      </c>
      <c r="CP39" s="584"/>
      <c r="CQ39" s="585" t="str">
        <f>IF('各会計、関係団体の財政状況及び健全化判断比率'!BS12="","",'各会計、関係団体の財政状況及び健全化判断比率'!BS12)</f>
        <v>防府地域振興</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f t="shared" si="3"/>
        <v>23</v>
      </c>
      <c r="CP40" s="584"/>
      <c r="CQ40" s="585" t="str">
        <f>IF('各会計、関係団体の財政状況及び健全化判断比率'!BS13="","",'各会計、関係団体の財政状況及び健全化判断比率'!BS13)</f>
        <v>やまぐち農林振興公社</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204</v>
      </c>
      <c r="E46" s="587" t="s">
        <v>205</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206</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207</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208</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209</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210</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211</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212</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jJ5X8wG/8Gp8jq3f2BXyNPGDK6KU0kZAVs10bjE+l26+ziF6ehZ/BFsPlHiUEz1XduZnWj/yjRiGYZisinBbNQ==" saltValue="uy2WA3f2SkE4C2pYBUQY6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36" t="s">
        <v>566</v>
      </c>
      <c r="D34" s="1136"/>
      <c r="E34" s="1137"/>
      <c r="F34" s="32">
        <v>4.49</v>
      </c>
      <c r="G34" s="33">
        <v>4.4400000000000004</v>
      </c>
      <c r="H34" s="33">
        <v>8.01</v>
      </c>
      <c r="I34" s="33">
        <v>6.55</v>
      </c>
      <c r="J34" s="34">
        <v>8.6</v>
      </c>
      <c r="K34" s="22"/>
      <c r="L34" s="22"/>
      <c r="M34" s="22"/>
      <c r="N34" s="22"/>
      <c r="O34" s="22"/>
      <c r="P34" s="22"/>
    </row>
    <row r="35" spans="1:16" ht="39" customHeight="1" x14ac:dyDescent="0.15">
      <c r="A35" s="22"/>
      <c r="B35" s="35"/>
      <c r="C35" s="1132" t="s">
        <v>567</v>
      </c>
      <c r="D35" s="1132"/>
      <c r="E35" s="1133"/>
      <c r="F35" s="36">
        <v>10.83</v>
      </c>
      <c r="G35" s="37">
        <v>9.48</v>
      </c>
      <c r="H35" s="37">
        <v>7.81</v>
      </c>
      <c r="I35" s="37">
        <v>7.89</v>
      </c>
      <c r="J35" s="38">
        <v>8.43</v>
      </c>
      <c r="K35" s="22"/>
      <c r="L35" s="22"/>
      <c r="M35" s="22"/>
      <c r="N35" s="22"/>
      <c r="O35" s="22"/>
      <c r="P35" s="22"/>
    </row>
    <row r="36" spans="1:16" ht="39" customHeight="1" x14ac:dyDescent="0.15">
      <c r="A36" s="22"/>
      <c r="B36" s="35"/>
      <c r="C36" s="1132" t="s">
        <v>568</v>
      </c>
      <c r="D36" s="1132"/>
      <c r="E36" s="1133"/>
      <c r="F36" s="36">
        <v>3.49</v>
      </c>
      <c r="G36" s="37">
        <v>4.3499999999999996</v>
      </c>
      <c r="H36" s="37">
        <v>4.72</v>
      </c>
      <c r="I36" s="37">
        <v>4.18</v>
      </c>
      <c r="J36" s="38">
        <v>4.42</v>
      </c>
      <c r="K36" s="22"/>
      <c r="L36" s="22"/>
      <c r="M36" s="22"/>
      <c r="N36" s="22"/>
      <c r="O36" s="22"/>
      <c r="P36" s="22"/>
    </row>
    <row r="37" spans="1:16" ht="39" customHeight="1" x14ac:dyDescent="0.15">
      <c r="A37" s="22"/>
      <c r="B37" s="35"/>
      <c r="C37" s="1132" t="s">
        <v>569</v>
      </c>
      <c r="D37" s="1132"/>
      <c r="E37" s="1133"/>
      <c r="F37" s="36">
        <v>3.28</v>
      </c>
      <c r="G37" s="37">
        <v>3.02</v>
      </c>
      <c r="H37" s="37">
        <v>2.79</v>
      </c>
      <c r="I37" s="37">
        <v>2.73</v>
      </c>
      <c r="J37" s="38">
        <v>3.04</v>
      </c>
      <c r="K37" s="22"/>
      <c r="L37" s="22"/>
      <c r="M37" s="22"/>
      <c r="N37" s="22"/>
      <c r="O37" s="22"/>
      <c r="P37" s="22"/>
    </row>
    <row r="38" spans="1:16" ht="39" customHeight="1" x14ac:dyDescent="0.15">
      <c r="A38" s="22"/>
      <c r="B38" s="35"/>
      <c r="C38" s="1132" t="s">
        <v>570</v>
      </c>
      <c r="D38" s="1132"/>
      <c r="E38" s="1133"/>
      <c r="F38" s="36">
        <v>2.16</v>
      </c>
      <c r="G38" s="37">
        <v>2.92</v>
      </c>
      <c r="H38" s="37">
        <v>2.4300000000000002</v>
      </c>
      <c r="I38" s="37">
        <v>2.33</v>
      </c>
      <c r="J38" s="38">
        <v>2.5299999999999998</v>
      </c>
      <c r="K38" s="22"/>
      <c r="L38" s="22"/>
      <c r="M38" s="22"/>
      <c r="N38" s="22"/>
      <c r="O38" s="22"/>
      <c r="P38" s="22"/>
    </row>
    <row r="39" spans="1:16" ht="39" customHeight="1" x14ac:dyDescent="0.15">
      <c r="A39" s="22"/>
      <c r="B39" s="35"/>
      <c r="C39" s="1132" t="s">
        <v>571</v>
      </c>
      <c r="D39" s="1132"/>
      <c r="E39" s="1133"/>
      <c r="F39" s="36">
        <v>1.22</v>
      </c>
      <c r="G39" s="37">
        <v>1.06</v>
      </c>
      <c r="H39" s="37">
        <v>1.21</v>
      </c>
      <c r="I39" s="37">
        <v>1.0900000000000001</v>
      </c>
      <c r="J39" s="38">
        <v>1.5</v>
      </c>
      <c r="K39" s="22"/>
      <c r="L39" s="22"/>
      <c r="M39" s="22"/>
      <c r="N39" s="22"/>
      <c r="O39" s="22"/>
      <c r="P39" s="22"/>
    </row>
    <row r="40" spans="1:16" ht="39" customHeight="1" x14ac:dyDescent="0.15">
      <c r="A40" s="22"/>
      <c r="B40" s="35"/>
      <c r="C40" s="1132" t="s">
        <v>572</v>
      </c>
      <c r="D40" s="1132"/>
      <c r="E40" s="1133"/>
      <c r="F40" s="36">
        <v>2.1</v>
      </c>
      <c r="G40" s="37">
        <v>2.42</v>
      </c>
      <c r="H40" s="37">
        <v>2.73</v>
      </c>
      <c r="I40" s="37">
        <v>1.01</v>
      </c>
      <c r="J40" s="38">
        <v>1.05</v>
      </c>
      <c r="K40" s="22"/>
      <c r="L40" s="22"/>
      <c r="M40" s="22"/>
      <c r="N40" s="22"/>
      <c r="O40" s="22"/>
      <c r="P40" s="22"/>
    </row>
    <row r="41" spans="1:16" ht="39" customHeight="1" x14ac:dyDescent="0.15">
      <c r="A41" s="22"/>
      <c r="B41" s="35"/>
      <c r="C41" s="1132" t="s">
        <v>573</v>
      </c>
      <c r="D41" s="1132"/>
      <c r="E41" s="1133"/>
      <c r="F41" s="36">
        <v>0.21</v>
      </c>
      <c r="G41" s="37">
        <v>0.19</v>
      </c>
      <c r="H41" s="37">
        <v>0.18</v>
      </c>
      <c r="I41" s="37">
        <v>0.16</v>
      </c>
      <c r="J41" s="38">
        <v>0.17</v>
      </c>
      <c r="K41" s="22"/>
      <c r="L41" s="22"/>
      <c r="M41" s="22"/>
      <c r="N41" s="22"/>
      <c r="O41" s="22"/>
      <c r="P41" s="22"/>
    </row>
    <row r="42" spans="1:16" ht="39" customHeight="1" x14ac:dyDescent="0.15">
      <c r="A42" s="22"/>
      <c r="B42" s="39"/>
      <c r="C42" s="1132" t="s">
        <v>574</v>
      </c>
      <c r="D42" s="1132"/>
      <c r="E42" s="1133"/>
      <c r="F42" s="36" t="s">
        <v>518</v>
      </c>
      <c r="G42" s="37" t="s">
        <v>518</v>
      </c>
      <c r="H42" s="37" t="s">
        <v>518</v>
      </c>
      <c r="I42" s="37" t="s">
        <v>518</v>
      </c>
      <c r="J42" s="38" t="s">
        <v>518</v>
      </c>
      <c r="K42" s="22"/>
      <c r="L42" s="22"/>
      <c r="M42" s="22"/>
      <c r="N42" s="22"/>
      <c r="O42" s="22"/>
      <c r="P42" s="22"/>
    </row>
    <row r="43" spans="1:16" ht="39" customHeight="1" thickBot="1" x14ac:dyDescent="0.2">
      <c r="A43" s="22"/>
      <c r="B43" s="40"/>
      <c r="C43" s="1134" t="s">
        <v>575</v>
      </c>
      <c r="D43" s="1134"/>
      <c r="E43" s="1135"/>
      <c r="F43" s="41">
        <v>0.2</v>
      </c>
      <c r="G43" s="42">
        <v>0.21</v>
      </c>
      <c r="H43" s="42">
        <v>0.21</v>
      </c>
      <c r="I43" s="42">
        <v>0.05</v>
      </c>
      <c r="J43" s="43">
        <v>0.06</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0gHt1kahRzw/ioJtbrqk3xBBre6blJbFkNFhgN+YZabKxwv3agvGlMoI0Expk/6Bf0RSYtfD2qJqtBfVaD78Q==" saltValue="AlzR5yPHPNum26ffsd4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9"/>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559</v>
      </c>
      <c r="L44" s="54" t="s">
        <v>560</v>
      </c>
      <c r="M44" s="54" t="s">
        <v>561</v>
      </c>
      <c r="N44" s="54" t="s">
        <v>562</v>
      </c>
      <c r="O44" s="55" t="s">
        <v>563</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3848</v>
      </c>
      <c r="L45" s="58">
        <v>3845</v>
      </c>
      <c r="M45" s="58">
        <v>3737</v>
      </c>
      <c r="N45" s="58">
        <v>3866</v>
      </c>
      <c r="O45" s="59">
        <v>3997</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518</v>
      </c>
      <c r="L46" s="62" t="s">
        <v>518</v>
      </c>
      <c r="M46" s="62" t="s">
        <v>518</v>
      </c>
      <c r="N46" s="62" t="s">
        <v>518</v>
      </c>
      <c r="O46" s="63" t="s">
        <v>518</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518</v>
      </c>
      <c r="L47" s="62" t="s">
        <v>518</v>
      </c>
      <c r="M47" s="62" t="s">
        <v>518</v>
      </c>
      <c r="N47" s="62" t="s">
        <v>518</v>
      </c>
      <c r="O47" s="63" t="s">
        <v>518</v>
      </c>
      <c r="P47" s="46"/>
      <c r="Q47" s="46"/>
      <c r="R47" s="46"/>
      <c r="S47" s="46"/>
      <c r="T47" s="46"/>
      <c r="U47" s="46"/>
    </row>
    <row r="48" spans="1:21" ht="30.75" customHeight="1" x14ac:dyDescent="0.15">
      <c r="A48" s="46"/>
      <c r="B48" s="1140"/>
      <c r="C48" s="1141"/>
      <c r="D48" s="60"/>
      <c r="E48" s="1146" t="s">
        <v>15</v>
      </c>
      <c r="F48" s="1146"/>
      <c r="G48" s="1146"/>
      <c r="H48" s="1146"/>
      <c r="I48" s="1146"/>
      <c r="J48" s="1147"/>
      <c r="K48" s="61">
        <v>816</v>
      </c>
      <c r="L48" s="62">
        <v>815</v>
      </c>
      <c r="M48" s="62">
        <v>834</v>
      </c>
      <c r="N48" s="62">
        <v>831</v>
      </c>
      <c r="O48" s="63">
        <v>837</v>
      </c>
      <c r="P48" s="46"/>
      <c r="Q48" s="46"/>
      <c r="R48" s="46"/>
      <c r="S48" s="46"/>
      <c r="T48" s="46"/>
      <c r="U48" s="46"/>
    </row>
    <row r="49" spans="1:21" ht="30.75" customHeight="1" x14ac:dyDescent="0.15">
      <c r="A49" s="46"/>
      <c r="B49" s="1140"/>
      <c r="C49" s="1141"/>
      <c r="D49" s="60"/>
      <c r="E49" s="1146" t="s">
        <v>16</v>
      </c>
      <c r="F49" s="1146"/>
      <c r="G49" s="1146"/>
      <c r="H49" s="1146"/>
      <c r="I49" s="1146"/>
      <c r="J49" s="1147"/>
      <c r="K49" s="61" t="s">
        <v>518</v>
      </c>
      <c r="L49" s="62" t="s">
        <v>518</v>
      </c>
      <c r="M49" s="62" t="s">
        <v>518</v>
      </c>
      <c r="N49" s="62" t="s">
        <v>518</v>
      </c>
      <c r="O49" s="63" t="s">
        <v>518</v>
      </c>
      <c r="P49" s="46"/>
      <c r="Q49" s="46"/>
      <c r="R49" s="46"/>
      <c r="S49" s="46"/>
      <c r="T49" s="46"/>
      <c r="U49" s="46"/>
    </row>
    <row r="50" spans="1:21" ht="30.75" customHeight="1" x14ac:dyDescent="0.15">
      <c r="A50" s="46"/>
      <c r="B50" s="1140"/>
      <c r="C50" s="1141"/>
      <c r="D50" s="60"/>
      <c r="E50" s="1146" t="s">
        <v>17</v>
      </c>
      <c r="F50" s="1146"/>
      <c r="G50" s="1146"/>
      <c r="H50" s="1146"/>
      <c r="I50" s="1146"/>
      <c r="J50" s="1147"/>
      <c r="K50" s="61">
        <v>4</v>
      </c>
      <c r="L50" s="62" t="s">
        <v>518</v>
      </c>
      <c r="M50" s="62" t="s">
        <v>518</v>
      </c>
      <c r="N50" s="62" t="s">
        <v>518</v>
      </c>
      <c r="O50" s="63" t="s">
        <v>518</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518</v>
      </c>
      <c r="L51" s="62" t="s">
        <v>518</v>
      </c>
      <c r="M51" s="62" t="s">
        <v>518</v>
      </c>
      <c r="N51" s="62" t="s">
        <v>518</v>
      </c>
      <c r="O51" s="63" t="s">
        <v>518</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4023</v>
      </c>
      <c r="L52" s="62">
        <v>3931</v>
      </c>
      <c r="M52" s="62">
        <v>3943</v>
      </c>
      <c r="N52" s="62">
        <v>3971</v>
      </c>
      <c r="O52" s="63">
        <v>4055</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645</v>
      </c>
      <c r="L53" s="67">
        <v>729</v>
      </c>
      <c r="M53" s="67">
        <v>628</v>
      </c>
      <c r="N53" s="67">
        <v>726</v>
      </c>
      <c r="O53" s="68">
        <v>779</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576</v>
      </c>
      <c r="P56" s="46"/>
      <c r="Q56" s="46"/>
      <c r="R56" s="46"/>
      <c r="S56" s="46"/>
      <c r="T56" s="46"/>
      <c r="U56" s="46"/>
    </row>
    <row r="57" spans="1:21" ht="31.5" customHeight="1" thickBot="1" x14ac:dyDescent="0.2">
      <c r="A57" s="46"/>
      <c r="B57" s="74"/>
      <c r="C57" s="75"/>
      <c r="D57" s="75"/>
      <c r="E57" s="76"/>
      <c r="F57" s="76"/>
      <c r="G57" s="76"/>
      <c r="H57" s="76"/>
      <c r="I57" s="76"/>
      <c r="J57" s="77" t="s">
        <v>2</v>
      </c>
      <c r="K57" s="78" t="s">
        <v>577</v>
      </c>
      <c r="L57" s="79" t="s">
        <v>578</v>
      </c>
      <c r="M57" s="79" t="s">
        <v>579</v>
      </c>
      <c r="N57" s="79" t="s">
        <v>580</v>
      </c>
      <c r="O57" s="80" t="s">
        <v>581</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row r="65" s="47" customFormat="1" ht="12.6" hidden="1" customHeight="1" x14ac:dyDescent="0.15"/>
    <row r="66" s="47" customFormat="1" ht="12.6" hidden="1" customHeight="1" x14ac:dyDescent="0.15"/>
    <row r="67" s="47" customFormat="1" ht="12.6" hidden="1" customHeight="1" x14ac:dyDescent="0.15"/>
    <row r="68" s="47" customFormat="1" ht="12.6" hidden="1" customHeight="1" x14ac:dyDescent="0.15"/>
    <row r="69" s="47" customFormat="1" ht="12.6" hidden="1" customHeight="1" x14ac:dyDescent="0.15"/>
  </sheetData>
  <sheetProtection algorithmName="SHA-512" hashValue="LWRua/sbAyGbQrL36MGXwtiDqc5MLFXvpuO/Y6Da6QK9+9ep3Qag4EL76wSFlGYtkFzbN27tKEDuaEQVDuDRvA==" saltValue="oiZ+/IRC93aJJnboelw7R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559</v>
      </c>
      <c r="J40" s="101" t="s">
        <v>560</v>
      </c>
      <c r="K40" s="101" t="s">
        <v>561</v>
      </c>
      <c r="L40" s="101" t="s">
        <v>562</v>
      </c>
      <c r="M40" s="102" t="s">
        <v>563</v>
      </c>
    </row>
    <row r="41" spans="2:13" ht="27.75" customHeight="1" x14ac:dyDescent="0.15">
      <c r="B41" s="1169" t="s">
        <v>32</v>
      </c>
      <c r="C41" s="1170"/>
      <c r="D41" s="103"/>
      <c r="E41" s="1175" t="s">
        <v>33</v>
      </c>
      <c r="F41" s="1175"/>
      <c r="G41" s="1175"/>
      <c r="H41" s="1176"/>
      <c r="I41" s="342">
        <v>39659</v>
      </c>
      <c r="J41" s="343">
        <v>42327</v>
      </c>
      <c r="K41" s="343">
        <v>42377</v>
      </c>
      <c r="L41" s="343">
        <v>42559</v>
      </c>
      <c r="M41" s="344">
        <v>42171</v>
      </c>
    </row>
    <row r="42" spans="2:13" ht="27.75" customHeight="1" x14ac:dyDescent="0.15">
      <c r="B42" s="1171"/>
      <c r="C42" s="1172"/>
      <c r="D42" s="104"/>
      <c r="E42" s="1177" t="s">
        <v>34</v>
      </c>
      <c r="F42" s="1177"/>
      <c r="G42" s="1177"/>
      <c r="H42" s="1178"/>
      <c r="I42" s="345">
        <v>497</v>
      </c>
      <c r="J42" s="346">
        <v>909</v>
      </c>
      <c r="K42" s="346">
        <v>881</v>
      </c>
      <c r="L42" s="346">
        <v>1060</v>
      </c>
      <c r="M42" s="347">
        <v>1268</v>
      </c>
    </row>
    <row r="43" spans="2:13" ht="27.75" customHeight="1" x14ac:dyDescent="0.15">
      <c r="B43" s="1171"/>
      <c r="C43" s="1172"/>
      <c r="D43" s="104"/>
      <c r="E43" s="1177" t="s">
        <v>35</v>
      </c>
      <c r="F43" s="1177"/>
      <c r="G43" s="1177"/>
      <c r="H43" s="1178"/>
      <c r="I43" s="345">
        <v>13391</v>
      </c>
      <c r="J43" s="346">
        <v>13284</v>
      </c>
      <c r="K43" s="346">
        <v>13339</v>
      </c>
      <c r="L43" s="346">
        <v>13188</v>
      </c>
      <c r="M43" s="347">
        <v>12904</v>
      </c>
    </row>
    <row r="44" spans="2:13" ht="27.75" customHeight="1" x14ac:dyDescent="0.15">
      <c r="B44" s="1171"/>
      <c r="C44" s="1172"/>
      <c r="D44" s="104"/>
      <c r="E44" s="1177" t="s">
        <v>36</v>
      </c>
      <c r="F44" s="1177"/>
      <c r="G44" s="1177"/>
      <c r="H44" s="1178"/>
      <c r="I44" s="345" t="s">
        <v>518</v>
      </c>
      <c r="J44" s="346" t="s">
        <v>518</v>
      </c>
      <c r="K44" s="346" t="s">
        <v>518</v>
      </c>
      <c r="L44" s="346" t="s">
        <v>518</v>
      </c>
      <c r="M44" s="347" t="s">
        <v>518</v>
      </c>
    </row>
    <row r="45" spans="2:13" ht="27.75" customHeight="1" x14ac:dyDescent="0.15">
      <c r="B45" s="1171"/>
      <c r="C45" s="1172"/>
      <c r="D45" s="104"/>
      <c r="E45" s="1177" t="s">
        <v>37</v>
      </c>
      <c r="F45" s="1177"/>
      <c r="G45" s="1177"/>
      <c r="H45" s="1178"/>
      <c r="I45" s="345">
        <v>5662</v>
      </c>
      <c r="J45" s="346">
        <v>5768</v>
      </c>
      <c r="K45" s="346">
        <v>5543</v>
      </c>
      <c r="L45" s="346">
        <v>5689</v>
      </c>
      <c r="M45" s="347">
        <v>5422</v>
      </c>
    </row>
    <row r="46" spans="2:13" ht="27.75" customHeight="1" x14ac:dyDescent="0.15">
      <c r="B46" s="1171"/>
      <c r="C46" s="1172"/>
      <c r="D46" s="105"/>
      <c r="E46" s="1177" t="s">
        <v>38</v>
      </c>
      <c r="F46" s="1177"/>
      <c r="G46" s="1177"/>
      <c r="H46" s="1178"/>
      <c r="I46" s="345" t="s">
        <v>518</v>
      </c>
      <c r="J46" s="346" t="s">
        <v>518</v>
      </c>
      <c r="K46" s="346" t="s">
        <v>518</v>
      </c>
      <c r="L46" s="346" t="s">
        <v>518</v>
      </c>
      <c r="M46" s="347" t="s">
        <v>518</v>
      </c>
    </row>
    <row r="47" spans="2:13" ht="27.75" customHeight="1" x14ac:dyDescent="0.15">
      <c r="B47" s="1171"/>
      <c r="C47" s="1172"/>
      <c r="D47" s="106"/>
      <c r="E47" s="1179" t="s">
        <v>39</v>
      </c>
      <c r="F47" s="1180"/>
      <c r="G47" s="1180"/>
      <c r="H47" s="1181"/>
      <c r="I47" s="345" t="s">
        <v>518</v>
      </c>
      <c r="J47" s="346" t="s">
        <v>518</v>
      </c>
      <c r="K47" s="346" t="s">
        <v>518</v>
      </c>
      <c r="L47" s="346" t="s">
        <v>518</v>
      </c>
      <c r="M47" s="347" t="s">
        <v>518</v>
      </c>
    </row>
    <row r="48" spans="2:13" ht="27.75" customHeight="1" x14ac:dyDescent="0.15">
      <c r="B48" s="1171"/>
      <c r="C48" s="1172"/>
      <c r="D48" s="104"/>
      <c r="E48" s="1177" t="s">
        <v>40</v>
      </c>
      <c r="F48" s="1177"/>
      <c r="G48" s="1177"/>
      <c r="H48" s="1178"/>
      <c r="I48" s="345" t="s">
        <v>518</v>
      </c>
      <c r="J48" s="346" t="s">
        <v>518</v>
      </c>
      <c r="K48" s="346" t="s">
        <v>518</v>
      </c>
      <c r="L48" s="346" t="s">
        <v>518</v>
      </c>
      <c r="M48" s="347" t="s">
        <v>518</v>
      </c>
    </row>
    <row r="49" spans="2:13" ht="27.75" customHeight="1" x14ac:dyDescent="0.15">
      <c r="B49" s="1173"/>
      <c r="C49" s="1174"/>
      <c r="D49" s="104"/>
      <c r="E49" s="1177" t="s">
        <v>41</v>
      </c>
      <c r="F49" s="1177"/>
      <c r="G49" s="1177"/>
      <c r="H49" s="1178"/>
      <c r="I49" s="345" t="s">
        <v>518</v>
      </c>
      <c r="J49" s="346" t="s">
        <v>518</v>
      </c>
      <c r="K49" s="346" t="s">
        <v>518</v>
      </c>
      <c r="L49" s="346" t="s">
        <v>518</v>
      </c>
      <c r="M49" s="347" t="s">
        <v>518</v>
      </c>
    </row>
    <row r="50" spans="2:13" ht="27.75" customHeight="1" x14ac:dyDescent="0.15">
      <c r="B50" s="1182" t="s">
        <v>42</v>
      </c>
      <c r="C50" s="1183"/>
      <c r="D50" s="107"/>
      <c r="E50" s="1177" t="s">
        <v>43</v>
      </c>
      <c r="F50" s="1177"/>
      <c r="G50" s="1177"/>
      <c r="H50" s="1178"/>
      <c r="I50" s="345">
        <v>11507</v>
      </c>
      <c r="J50" s="346">
        <v>11761</v>
      </c>
      <c r="K50" s="346">
        <v>12334</v>
      </c>
      <c r="L50" s="346">
        <v>15380</v>
      </c>
      <c r="M50" s="347">
        <v>16872</v>
      </c>
    </row>
    <row r="51" spans="2:13" ht="27.75" customHeight="1" x14ac:dyDescent="0.15">
      <c r="B51" s="1171"/>
      <c r="C51" s="1172"/>
      <c r="D51" s="104"/>
      <c r="E51" s="1177" t="s">
        <v>44</v>
      </c>
      <c r="F51" s="1177"/>
      <c r="G51" s="1177"/>
      <c r="H51" s="1178"/>
      <c r="I51" s="345">
        <v>11461</v>
      </c>
      <c r="J51" s="346">
        <v>12262</v>
      </c>
      <c r="K51" s="346">
        <v>12740</v>
      </c>
      <c r="L51" s="346">
        <v>13238</v>
      </c>
      <c r="M51" s="347">
        <v>13737</v>
      </c>
    </row>
    <row r="52" spans="2:13" ht="27.75" customHeight="1" x14ac:dyDescent="0.15">
      <c r="B52" s="1173"/>
      <c r="C52" s="1174"/>
      <c r="D52" s="104"/>
      <c r="E52" s="1177" t="s">
        <v>45</v>
      </c>
      <c r="F52" s="1177"/>
      <c r="G52" s="1177"/>
      <c r="H52" s="1178"/>
      <c r="I52" s="345">
        <v>39236</v>
      </c>
      <c r="J52" s="346">
        <v>39697</v>
      </c>
      <c r="K52" s="346">
        <v>39817</v>
      </c>
      <c r="L52" s="346">
        <v>39710</v>
      </c>
      <c r="M52" s="347">
        <v>38948</v>
      </c>
    </row>
    <row r="53" spans="2:13" ht="27.75" customHeight="1" thickBot="1" x14ac:dyDescent="0.2">
      <c r="B53" s="1184" t="s">
        <v>46</v>
      </c>
      <c r="C53" s="1185"/>
      <c r="D53" s="108"/>
      <c r="E53" s="1186" t="s">
        <v>47</v>
      </c>
      <c r="F53" s="1186"/>
      <c r="G53" s="1186"/>
      <c r="H53" s="1187"/>
      <c r="I53" s="348">
        <v>-2995</v>
      </c>
      <c r="J53" s="349">
        <v>-1431</v>
      </c>
      <c r="K53" s="349">
        <v>-2753</v>
      </c>
      <c r="L53" s="349">
        <v>-5832</v>
      </c>
      <c r="M53" s="350">
        <v>-7793</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1YaTHIjOlBWdvp6wYGGOqNCt3Ws2/ElzPTfyaVr20M81kNYHB44XmqqGGTEaCUOzuxCtQBwPxrD0wCkhZK4hpQ==" saltValue="hWo9Ppv+iTEMRHR7Xyc3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561</v>
      </c>
      <c r="G54" s="117" t="s">
        <v>562</v>
      </c>
      <c r="H54" s="118" t="s">
        <v>563</v>
      </c>
    </row>
    <row r="55" spans="2:8" ht="52.5" customHeight="1" x14ac:dyDescent="0.15">
      <c r="B55" s="119"/>
      <c r="C55" s="1196" t="s">
        <v>50</v>
      </c>
      <c r="D55" s="1196"/>
      <c r="E55" s="1197"/>
      <c r="F55" s="120">
        <v>2780</v>
      </c>
      <c r="G55" s="120">
        <v>3173</v>
      </c>
      <c r="H55" s="121">
        <v>3459</v>
      </c>
    </row>
    <row r="56" spans="2:8" ht="52.5" customHeight="1" x14ac:dyDescent="0.15">
      <c r="B56" s="122"/>
      <c r="C56" s="1198" t="s">
        <v>51</v>
      </c>
      <c r="D56" s="1198"/>
      <c r="E56" s="1199"/>
      <c r="F56" s="123">
        <v>1811</v>
      </c>
      <c r="G56" s="123">
        <v>2750</v>
      </c>
      <c r="H56" s="124">
        <v>2950</v>
      </c>
    </row>
    <row r="57" spans="2:8" ht="53.25" customHeight="1" x14ac:dyDescent="0.15">
      <c r="B57" s="122"/>
      <c r="C57" s="1200" t="s">
        <v>52</v>
      </c>
      <c r="D57" s="1200"/>
      <c r="E57" s="1201"/>
      <c r="F57" s="125">
        <v>4308</v>
      </c>
      <c r="G57" s="125">
        <v>4556</v>
      </c>
      <c r="H57" s="126">
        <v>5008</v>
      </c>
    </row>
    <row r="58" spans="2:8" ht="45.75" customHeight="1" x14ac:dyDescent="0.15">
      <c r="B58" s="127"/>
      <c r="C58" s="1188" t="s">
        <v>582</v>
      </c>
      <c r="D58" s="1189"/>
      <c r="E58" s="1190"/>
      <c r="F58" s="128">
        <v>3558</v>
      </c>
      <c r="G58" s="128">
        <v>3519</v>
      </c>
      <c r="H58" s="129">
        <v>3410</v>
      </c>
    </row>
    <row r="59" spans="2:8" ht="45.75" customHeight="1" x14ac:dyDescent="0.15">
      <c r="B59" s="127"/>
      <c r="C59" s="1188" t="s">
        <v>583</v>
      </c>
      <c r="D59" s="1189"/>
      <c r="E59" s="1190"/>
      <c r="F59" s="128">
        <v>32</v>
      </c>
      <c r="G59" s="128">
        <v>160</v>
      </c>
      <c r="H59" s="129">
        <v>304</v>
      </c>
    </row>
    <row r="60" spans="2:8" ht="45.75" customHeight="1" x14ac:dyDescent="0.15">
      <c r="B60" s="127"/>
      <c r="C60" s="1188" t="s">
        <v>584</v>
      </c>
      <c r="D60" s="1189"/>
      <c r="E60" s="1190"/>
      <c r="F60" s="128">
        <v>315</v>
      </c>
      <c r="G60" s="128">
        <v>310</v>
      </c>
      <c r="H60" s="129">
        <v>300</v>
      </c>
    </row>
    <row r="61" spans="2:8" ht="45.75" customHeight="1" x14ac:dyDescent="0.15">
      <c r="B61" s="127"/>
      <c r="C61" s="1188" t="s">
        <v>585</v>
      </c>
      <c r="D61" s="1189"/>
      <c r="E61" s="1190"/>
      <c r="F61" s="128">
        <v>9</v>
      </c>
      <c r="G61" s="128">
        <v>17</v>
      </c>
      <c r="H61" s="129">
        <v>253</v>
      </c>
    </row>
    <row r="62" spans="2:8" ht="45.75" customHeight="1" thickBot="1" x14ac:dyDescent="0.2">
      <c r="B62" s="130"/>
      <c r="C62" s="1191" t="s">
        <v>587</v>
      </c>
      <c r="D62" s="1192"/>
      <c r="E62" s="1193"/>
      <c r="F62" s="131" t="s">
        <v>586</v>
      </c>
      <c r="G62" s="131">
        <v>150</v>
      </c>
      <c r="H62" s="132">
        <v>250</v>
      </c>
    </row>
    <row r="63" spans="2:8" ht="52.5" customHeight="1" thickBot="1" x14ac:dyDescent="0.2">
      <c r="B63" s="133"/>
      <c r="C63" s="1194" t="s">
        <v>53</v>
      </c>
      <c r="D63" s="1194"/>
      <c r="E63" s="1195"/>
      <c r="F63" s="134">
        <v>8899</v>
      </c>
      <c r="G63" s="134">
        <v>10479</v>
      </c>
      <c r="H63" s="135">
        <v>11417</v>
      </c>
    </row>
    <row r="64" spans="2:8" x14ac:dyDescent="0.15"/>
  </sheetData>
  <sheetProtection algorithmName="SHA-512" hashValue="/NFD2FXry046due1eVIBXQFmVDFEjGIB6UP08FZzT1O0Djd28YsS8VA54sfTPKaKw0VGJLsOacq+m+0e3VJofg==" saltValue="buNkn84kh6nqyK414LdN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556</v>
      </c>
      <c r="G2" s="149"/>
      <c r="H2" s="150"/>
    </row>
    <row r="3" spans="1:8" x14ac:dyDescent="0.15">
      <c r="A3" s="146" t="s">
        <v>549</v>
      </c>
      <c r="B3" s="151"/>
      <c r="C3" s="152"/>
      <c r="D3" s="153">
        <v>38576</v>
      </c>
      <c r="E3" s="154"/>
      <c r="F3" s="155">
        <v>46402</v>
      </c>
      <c r="G3" s="156"/>
      <c r="H3" s="157"/>
    </row>
    <row r="4" spans="1:8" x14ac:dyDescent="0.15">
      <c r="A4" s="158"/>
      <c r="B4" s="159"/>
      <c r="C4" s="160"/>
      <c r="D4" s="161">
        <v>18104</v>
      </c>
      <c r="E4" s="162"/>
      <c r="F4" s="163">
        <v>26897</v>
      </c>
      <c r="G4" s="164"/>
      <c r="H4" s="165"/>
    </row>
    <row r="5" spans="1:8" x14ac:dyDescent="0.15">
      <c r="A5" s="146" t="s">
        <v>551</v>
      </c>
      <c r="B5" s="151"/>
      <c r="C5" s="152"/>
      <c r="D5" s="153">
        <v>61676</v>
      </c>
      <c r="E5" s="154"/>
      <c r="F5" s="155">
        <v>66343</v>
      </c>
      <c r="G5" s="156"/>
      <c r="H5" s="157"/>
    </row>
    <row r="6" spans="1:8" x14ac:dyDescent="0.15">
      <c r="A6" s="158"/>
      <c r="B6" s="159"/>
      <c r="C6" s="160"/>
      <c r="D6" s="161">
        <v>38257</v>
      </c>
      <c r="E6" s="162"/>
      <c r="F6" s="163">
        <v>34529</v>
      </c>
      <c r="G6" s="164"/>
      <c r="H6" s="165"/>
    </row>
    <row r="7" spans="1:8" x14ac:dyDescent="0.15">
      <c r="A7" s="146" t="s">
        <v>552</v>
      </c>
      <c r="B7" s="151"/>
      <c r="C7" s="152"/>
      <c r="D7" s="153">
        <v>29303</v>
      </c>
      <c r="E7" s="154"/>
      <c r="F7" s="155">
        <v>56416</v>
      </c>
      <c r="G7" s="156"/>
      <c r="H7" s="157"/>
    </row>
    <row r="8" spans="1:8" x14ac:dyDescent="0.15">
      <c r="A8" s="158"/>
      <c r="B8" s="159"/>
      <c r="C8" s="160"/>
      <c r="D8" s="161">
        <v>15155</v>
      </c>
      <c r="E8" s="162"/>
      <c r="F8" s="163">
        <v>32623</v>
      </c>
      <c r="G8" s="164"/>
      <c r="H8" s="165"/>
    </row>
    <row r="9" spans="1:8" x14ac:dyDescent="0.15">
      <c r="A9" s="146" t="s">
        <v>553</v>
      </c>
      <c r="B9" s="151"/>
      <c r="C9" s="152"/>
      <c r="D9" s="153">
        <v>30003</v>
      </c>
      <c r="E9" s="154"/>
      <c r="F9" s="155">
        <v>49217</v>
      </c>
      <c r="G9" s="156"/>
      <c r="H9" s="157"/>
    </row>
    <row r="10" spans="1:8" x14ac:dyDescent="0.15">
      <c r="A10" s="158"/>
      <c r="B10" s="159"/>
      <c r="C10" s="160"/>
      <c r="D10" s="161">
        <v>15472</v>
      </c>
      <c r="E10" s="162"/>
      <c r="F10" s="163">
        <v>27232</v>
      </c>
      <c r="G10" s="164"/>
      <c r="H10" s="165"/>
    </row>
    <row r="11" spans="1:8" x14ac:dyDescent="0.15">
      <c r="A11" s="146" t="s">
        <v>554</v>
      </c>
      <c r="B11" s="151"/>
      <c r="C11" s="152"/>
      <c r="D11" s="153">
        <v>42617</v>
      </c>
      <c r="E11" s="154"/>
      <c r="F11" s="155">
        <v>49211</v>
      </c>
      <c r="G11" s="156"/>
      <c r="H11" s="157"/>
    </row>
    <row r="12" spans="1:8" x14ac:dyDescent="0.15">
      <c r="A12" s="158"/>
      <c r="B12" s="159"/>
      <c r="C12" s="166"/>
      <c r="D12" s="161">
        <v>27317</v>
      </c>
      <c r="E12" s="162"/>
      <c r="F12" s="163">
        <v>28367</v>
      </c>
      <c r="G12" s="164"/>
      <c r="H12" s="165"/>
    </row>
    <row r="13" spans="1:8" x14ac:dyDescent="0.15">
      <c r="A13" s="146"/>
      <c r="B13" s="151"/>
      <c r="C13" s="152"/>
      <c r="D13" s="153">
        <v>40435</v>
      </c>
      <c r="E13" s="154"/>
      <c r="F13" s="155">
        <v>53518</v>
      </c>
      <c r="G13" s="167"/>
      <c r="H13" s="157"/>
    </row>
    <row r="14" spans="1:8" x14ac:dyDescent="0.15">
      <c r="A14" s="158"/>
      <c r="B14" s="159"/>
      <c r="C14" s="160"/>
      <c r="D14" s="161">
        <v>22861</v>
      </c>
      <c r="E14" s="162"/>
      <c r="F14" s="163">
        <v>29930</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4.49</v>
      </c>
      <c r="C19" s="168">
        <f>ROUND(VALUE(SUBSTITUTE(実質収支比率等に係る経年分析!G$48,"▲","-")),2)</f>
        <v>4.45</v>
      </c>
      <c r="D19" s="168">
        <f>ROUND(VALUE(SUBSTITUTE(実質収支比率等に係る経年分析!H$48,"▲","-")),2)</f>
        <v>8.01</v>
      </c>
      <c r="E19" s="168">
        <f>ROUND(VALUE(SUBSTITUTE(実質収支比率等に係る経年分析!I$48,"▲","-")),2)</f>
        <v>6.55</v>
      </c>
      <c r="F19" s="168">
        <f>ROUND(VALUE(SUBSTITUTE(実質収支比率等に係る経年分析!J$48,"▲","-")),2)</f>
        <v>8.6</v>
      </c>
    </row>
    <row r="20" spans="1:11" x14ac:dyDescent="0.15">
      <c r="A20" s="168" t="s">
        <v>57</v>
      </c>
      <c r="B20" s="168">
        <f>ROUND(VALUE(SUBSTITUTE(実質収支比率等に係る経年分析!F$47,"▲","-")),2)</f>
        <v>13.57</v>
      </c>
      <c r="C20" s="168">
        <f>ROUND(VALUE(SUBSTITUTE(実質収支比率等に係る経年分析!G$47,"▲","-")),2)</f>
        <v>12.82</v>
      </c>
      <c r="D20" s="168">
        <f>ROUND(VALUE(SUBSTITUTE(実質収支比率等に係る経年分析!H$47,"▲","-")),2)</f>
        <v>11.62</v>
      </c>
      <c r="E20" s="168">
        <f>ROUND(VALUE(SUBSTITUTE(実質収支比率等に係る経年分析!I$47,"▲","-")),2)</f>
        <v>12.61</v>
      </c>
      <c r="F20" s="168">
        <f>ROUND(VALUE(SUBSTITUTE(実質収支比率等に係る経年分析!J$47,"▲","-")),2)</f>
        <v>14.18</v>
      </c>
    </row>
    <row r="21" spans="1:11" x14ac:dyDescent="0.15">
      <c r="A21" s="168" t="s">
        <v>58</v>
      </c>
      <c r="B21" s="168">
        <f>IF(ISNUMBER(VALUE(SUBSTITUTE(実質収支比率等に係る経年分析!F$49,"▲","-"))),ROUND(VALUE(SUBSTITUTE(実質収支比率等に係る経年分析!F$49,"▲","-")),2),NA())</f>
        <v>-2.96</v>
      </c>
      <c r="C21" s="168">
        <f>IF(ISNUMBER(VALUE(SUBSTITUTE(実質収支比率等に係る経年分析!G$49,"▲","-"))),ROUND(VALUE(SUBSTITUTE(実質収支比率等に係る経年分析!G$49,"▲","-")),2),NA())</f>
        <v>-0.74</v>
      </c>
      <c r="D21" s="168">
        <f>IF(ISNUMBER(VALUE(SUBSTITUTE(実質収支比率等に係る経年分析!H$49,"▲","-"))),ROUND(VALUE(SUBSTITUTE(実質収支比率等に係る経年分析!H$49,"▲","-")),2),NA())</f>
        <v>2.76</v>
      </c>
      <c r="E21" s="168">
        <f>IF(ISNUMBER(VALUE(SUBSTITUTE(実質収支比率等に係る経年分析!I$49,"▲","-"))),ROUND(VALUE(SUBSTITUTE(実質収支比率等に係る経年分析!I$49,"▲","-")),2),NA())</f>
        <v>0.5</v>
      </c>
      <c r="F21" s="168">
        <f>IF(ISNUMBER(VALUE(SUBSTITUTE(実質収支比率等に係る経年分析!J$49,"▲","-"))),ROUND(VALUE(SUBSTITUTE(実質収支比率等に係る経年分析!J$49,"▲","-")),2),NA())</f>
        <v>3.02</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0.2</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0.21</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0.21</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0.05</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0.06</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後期高齢者医療事業特別会計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0.21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0.19</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0.18</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0.16</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0.17</v>
      </c>
    </row>
    <row r="30" spans="1:11" x14ac:dyDescent="0.15">
      <c r="A30" s="169" t="str">
        <f>IF(連結実質赤字比率に係る赤字・黒字の構成分析!C$40="",NA(),連結実質赤字比率に係る赤字・黒字の構成分析!C$40)</f>
        <v>国民健康保険事業特別会計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2.1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2.42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2.73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1.01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1.05</v>
      </c>
    </row>
    <row r="31" spans="1:11" x14ac:dyDescent="0.15">
      <c r="A31" s="169" t="str">
        <f>IF(連結実質赤字比率に係る赤字・黒字の構成分析!C$39="",NA(),連結実質赤字比率に係る赤字・黒字の構成分析!C$39)</f>
        <v>介護保険事業特別会計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1.22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1.06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1.21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1.0900000000000001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1.5</v>
      </c>
    </row>
    <row r="32" spans="1:11" x14ac:dyDescent="0.15">
      <c r="A32" s="169" t="str">
        <f>IF(連結実質赤字比率に係る赤字・黒字の構成分析!C$38="",NA(),連結実質赤字比率に係る赤字・黒字の構成分析!C$38)</f>
        <v>競輪事業特別会計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2.16</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2.92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2.4300000000000002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2.33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2.5299999999999998</v>
      </c>
    </row>
    <row r="33" spans="1:16" x14ac:dyDescent="0.15">
      <c r="A33" s="169" t="str">
        <f>IF(連結実質赤字比率に係る赤字・黒字の構成分析!C$37="",NA(),連結実質赤字比率に係る赤字・黒字の構成分析!C$37)</f>
        <v>工業用水道事業会計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3.28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3.02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2.79</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2.73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3.04</v>
      </c>
    </row>
    <row r="34" spans="1:16" x14ac:dyDescent="0.15">
      <c r="A34" s="169" t="str">
        <f>IF(連結実質赤字比率に係る赤字・黒字の構成分析!C$36="",NA(),連結実質赤字比率に係る赤字・黒字の構成分析!C$36)</f>
        <v>公共下水道事業会計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3.49</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4.3499999999999996</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4.72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4.18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4.42</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10.83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9.48</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7.81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7.89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8.43</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4.49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4.4400000000000004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8.01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6.55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8.6</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4023</v>
      </c>
      <c r="E42" s="170"/>
      <c r="F42" s="170"/>
      <c r="G42" s="170">
        <f>'実質公債費比率（分子）の構造'!L$52</f>
        <v>3931</v>
      </c>
      <c r="H42" s="170"/>
      <c r="I42" s="170"/>
      <c r="J42" s="170">
        <f>'実質公債費比率（分子）の構造'!M$52</f>
        <v>3943</v>
      </c>
      <c r="K42" s="170"/>
      <c r="L42" s="170"/>
      <c r="M42" s="170">
        <f>'実質公債費比率（分子）の構造'!N$52</f>
        <v>3971</v>
      </c>
      <c r="N42" s="170"/>
      <c r="O42" s="170"/>
      <c r="P42" s="170">
        <f>'実質公債費比率（分子）の構造'!O$52</f>
        <v>4055</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4</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15">
      <c r="A46" s="170" t="s">
        <v>69</v>
      </c>
      <c r="B46" s="170">
        <f>'実質公債費比率（分子）の構造'!K$48</f>
        <v>816</v>
      </c>
      <c r="C46" s="170"/>
      <c r="D46" s="170"/>
      <c r="E46" s="170">
        <f>'実質公債費比率（分子）の構造'!L$48</f>
        <v>815</v>
      </c>
      <c r="F46" s="170"/>
      <c r="G46" s="170"/>
      <c r="H46" s="170">
        <f>'実質公債費比率（分子）の構造'!M$48</f>
        <v>834</v>
      </c>
      <c r="I46" s="170"/>
      <c r="J46" s="170"/>
      <c r="K46" s="170">
        <f>'実質公債費比率（分子）の構造'!N$48</f>
        <v>831</v>
      </c>
      <c r="L46" s="170"/>
      <c r="M46" s="170"/>
      <c r="N46" s="170">
        <f>'実質公債費比率（分子）の構造'!O$48</f>
        <v>837</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3848</v>
      </c>
      <c r="C49" s="170"/>
      <c r="D49" s="170"/>
      <c r="E49" s="170">
        <f>'実質公債費比率（分子）の構造'!L$45</f>
        <v>3845</v>
      </c>
      <c r="F49" s="170"/>
      <c r="G49" s="170"/>
      <c r="H49" s="170">
        <f>'実質公債費比率（分子）の構造'!M$45</f>
        <v>3737</v>
      </c>
      <c r="I49" s="170"/>
      <c r="J49" s="170"/>
      <c r="K49" s="170">
        <f>'実質公債費比率（分子）の構造'!N$45</f>
        <v>3866</v>
      </c>
      <c r="L49" s="170"/>
      <c r="M49" s="170"/>
      <c r="N49" s="170">
        <f>'実質公債費比率（分子）の構造'!O$45</f>
        <v>3997</v>
      </c>
      <c r="O49" s="170"/>
      <c r="P49" s="170"/>
    </row>
    <row r="50" spans="1:16" x14ac:dyDescent="0.15">
      <c r="A50" s="170" t="s">
        <v>73</v>
      </c>
      <c r="B50" s="170" t="e">
        <f>NA()</f>
        <v>#N/A</v>
      </c>
      <c r="C50" s="170">
        <f>IF(ISNUMBER('実質公債費比率（分子）の構造'!K$53),'実質公債費比率（分子）の構造'!K$53,NA())</f>
        <v>645</v>
      </c>
      <c r="D50" s="170" t="e">
        <f>NA()</f>
        <v>#N/A</v>
      </c>
      <c r="E50" s="170" t="e">
        <f>NA()</f>
        <v>#N/A</v>
      </c>
      <c r="F50" s="170">
        <f>IF(ISNUMBER('実質公債費比率（分子）の構造'!L$53),'実質公債費比率（分子）の構造'!L$53,NA())</f>
        <v>729</v>
      </c>
      <c r="G50" s="170" t="e">
        <f>NA()</f>
        <v>#N/A</v>
      </c>
      <c r="H50" s="170" t="e">
        <f>NA()</f>
        <v>#N/A</v>
      </c>
      <c r="I50" s="170">
        <f>IF(ISNUMBER('実質公債費比率（分子）の構造'!M$53),'実質公債費比率（分子）の構造'!M$53,NA())</f>
        <v>628</v>
      </c>
      <c r="J50" s="170" t="e">
        <f>NA()</f>
        <v>#N/A</v>
      </c>
      <c r="K50" s="170" t="e">
        <f>NA()</f>
        <v>#N/A</v>
      </c>
      <c r="L50" s="170">
        <f>IF(ISNUMBER('実質公債費比率（分子）の構造'!N$53),'実質公債費比率（分子）の構造'!N$53,NA())</f>
        <v>726</v>
      </c>
      <c r="M50" s="170" t="e">
        <f>NA()</f>
        <v>#N/A</v>
      </c>
      <c r="N50" s="170" t="e">
        <f>NA()</f>
        <v>#N/A</v>
      </c>
      <c r="O50" s="170">
        <f>IF(ISNUMBER('実質公債費比率（分子）の構造'!O$53),'実質公債費比率（分子）の構造'!O$53,NA())</f>
        <v>779</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39236</v>
      </c>
      <c r="E56" s="169"/>
      <c r="F56" s="169"/>
      <c r="G56" s="169">
        <f>'将来負担比率（分子）の構造'!J$52</f>
        <v>39697</v>
      </c>
      <c r="H56" s="169"/>
      <c r="I56" s="169"/>
      <c r="J56" s="169">
        <f>'将来負担比率（分子）の構造'!K$52</f>
        <v>39817</v>
      </c>
      <c r="K56" s="169"/>
      <c r="L56" s="169"/>
      <c r="M56" s="169">
        <f>'将来負担比率（分子）の構造'!L$52</f>
        <v>39710</v>
      </c>
      <c r="N56" s="169"/>
      <c r="O56" s="169"/>
      <c r="P56" s="169">
        <f>'将来負担比率（分子）の構造'!M$52</f>
        <v>38948</v>
      </c>
    </row>
    <row r="57" spans="1:16" x14ac:dyDescent="0.15">
      <c r="A57" s="169" t="s">
        <v>44</v>
      </c>
      <c r="B57" s="169"/>
      <c r="C57" s="169"/>
      <c r="D57" s="169">
        <f>'将来負担比率（分子）の構造'!I$51</f>
        <v>11461</v>
      </c>
      <c r="E57" s="169"/>
      <c r="F57" s="169"/>
      <c r="G57" s="169">
        <f>'将来負担比率（分子）の構造'!J$51</f>
        <v>12262</v>
      </c>
      <c r="H57" s="169"/>
      <c r="I57" s="169"/>
      <c r="J57" s="169">
        <f>'将来負担比率（分子）の構造'!K$51</f>
        <v>12740</v>
      </c>
      <c r="K57" s="169"/>
      <c r="L57" s="169"/>
      <c r="M57" s="169">
        <f>'将来負担比率（分子）の構造'!L$51</f>
        <v>13238</v>
      </c>
      <c r="N57" s="169"/>
      <c r="O57" s="169"/>
      <c r="P57" s="169">
        <f>'将来負担比率（分子）の構造'!M$51</f>
        <v>13737</v>
      </c>
    </row>
    <row r="58" spans="1:16" x14ac:dyDescent="0.15">
      <c r="A58" s="169" t="s">
        <v>43</v>
      </c>
      <c r="B58" s="169"/>
      <c r="C58" s="169"/>
      <c r="D58" s="169">
        <f>'将来負担比率（分子）の構造'!I$50</f>
        <v>11507</v>
      </c>
      <c r="E58" s="169"/>
      <c r="F58" s="169"/>
      <c r="G58" s="169">
        <f>'将来負担比率（分子）の構造'!J$50</f>
        <v>11761</v>
      </c>
      <c r="H58" s="169"/>
      <c r="I58" s="169"/>
      <c r="J58" s="169">
        <f>'将来負担比率（分子）の構造'!K$50</f>
        <v>12334</v>
      </c>
      <c r="K58" s="169"/>
      <c r="L58" s="169"/>
      <c r="M58" s="169">
        <f>'将来負担比率（分子）の構造'!L$50</f>
        <v>15380</v>
      </c>
      <c r="N58" s="169"/>
      <c r="O58" s="169"/>
      <c r="P58" s="169">
        <f>'将来負担比率（分子）の構造'!M$50</f>
        <v>16872</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5662</v>
      </c>
      <c r="C62" s="169"/>
      <c r="D62" s="169"/>
      <c r="E62" s="169">
        <f>'将来負担比率（分子）の構造'!J$45</f>
        <v>5768</v>
      </c>
      <c r="F62" s="169"/>
      <c r="G62" s="169"/>
      <c r="H62" s="169">
        <f>'将来負担比率（分子）の構造'!K$45</f>
        <v>5543</v>
      </c>
      <c r="I62" s="169"/>
      <c r="J62" s="169"/>
      <c r="K62" s="169">
        <f>'将来負担比率（分子）の構造'!L$45</f>
        <v>5689</v>
      </c>
      <c r="L62" s="169"/>
      <c r="M62" s="169"/>
      <c r="N62" s="169">
        <f>'将来負担比率（分子）の構造'!M$45</f>
        <v>5422</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13391</v>
      </c>
      <c r="C64" s="169"/>
      <c r="D64" s="169"/>
      <c r="E64" s="169">
        <f>'将来負担比率（分子）の構造'!J$43</f>
        <v>13284</v>
      </c>
      <c r="F64" s="169"/>
      <c r="G64" s="169"/>
      <c r="H64" s="169">
        <f>'将来負担比率（分子）の構造'!K$43</f>
        <v>13339</v>
      </c>
      <c r="I64" s="169"/>
      <c r="J64" s="169"/>
      <c r="K64" s="169">
        <f>'将来負担比率（分子）の構造'!L$43</f>
        <v>13188</v>
      </c>
      <c r="L64" s="169"/>
      <c r="M64" s="169"/>
      <c r="N64" s="169">
        <f>'将来負担比率（分子）の構造'!M$43</f>
        <v>12904</v>
      </c>
      <c r="O64" s="169"/>
      <c r="P64" s="169"/>
    </row>
    <row r="65" spans="1:16" x14ac:dyDescent="0.15">
      <c r="A65" s="169" t="s">
        <v>34</v>
      </c>
      <c r="B65" s="169">
        <f>'将来負担比率（分子）の構造'!I$42</f>
        <v>497</v>
      </c>
      <c r="C65" s="169"/>
      <c r="D65" s="169"/>
      <c r="E65" s="169">
        <f>'将来負担比率（分子）の構造'!J$42</f>
        <v>909</v>
      </c>
      <c r="F65" s="169"/>
      <c r="G65" s="169"/>
      <c r="H65" s="169">
        <f>'将来負担比率（分子）の構造'!K$42</f>
        <v>881</v>
      </c>
      <c r="I65" s="169"/>
      <c r="J65" s="169"/>
      <c r="K65" s="169">
        <f>'将来負担比率（分子）の構造'!L$42</f>
        <v>1060</v>
      </c>
      <c r="L65" s="169"/>
      <c r="M65" s="169"/>
      <c r="N65" s="169">
        <f>'将来負担比率（分子）の構造'!M$42</f>
        <v>1268</v>
      </c>
      <c r="O65" s="169"/>
      <c r="P65" s="169"/>
    </row>
    <row r="66" spans="1:16" x14ac:dyDescent="0.15">
      <c r="A66" s="169" t="s">
        <v>33</v>
      </c>
      <c r="B66" s="169">
        <f>'将来負担比率（分子）の構造'!I$41</f>
        <v>39659</v>
      </c>
      <c r="C66" s="169"/>
      <c r="D66" s="169"/>
      <c r="E66" s="169">
        <f>'将来負担比率（分子）の構造'!J$41</f>
        <v>42327</v>
      </c>
      <c r="F66" s="169"/>
      <c r="G66" s="169"/>
      <c r="H66" s="169">
        <f>'将来負担比率（分子）の構造'!K$41</f>
        <v>42377</v>
      </c>
      <c r="I66" s="169"/>
      <c r="J66" s="169"/>
      <c r="K66" s="169">
        <f>'将来負担比率（分子）の構造'!L$41</f>
        <v>42559</v>
      </c>
      <c r="L66" s="169"/>
      <c r="M66" s="169"/>
      <c r="N66" s="169">
        <f>'将来負担比率（分子）の構造'!M$41</f>
        <v>42171</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2780</v>
      </c>
      <c r="C72" s="173">
        <f>基金残高に係る経年分析!G55</f>
        <v>3173</v>
      </c>
      <c r="D72" s="173">
        <f>基金残高に係る経年分析!H55</f>
        <v>3459</v>
      </c>
    </row>
    <row r="73" spans="1:16" x14ac:dyDescent="0.15">
      <c r="A73" s="172" t="s">
        <v>80</v>
      </c>
      <c r="B73" s="173">
        <f>基金残高に係る経年分析!F56</f>
        <v>1811</v>
      </c>
      <c r="C73" s="173">
        <f>基金残高に係る経年分析!G56</f>
        <v>2750</v>
      </c>
      <c r="D73" s="173">
        <f>基金残高に係る経年分析!H56</f>
        <v>2950</v>
      </c>
    </row>
    <row r="74" spans="1:16" x14ac:dyDescent="0.15">
      <c r="A74" s="172" t="s">
        <v>81</v>
      </c>
      <c r="B74" s="173">
        <f>基金残高に係る経年分析!F57</f>
        <v>4308</v>
      </c>
      <c r="C74" s="173">
        <f>基金残高に係る経年分析!G57</f>
        <v>4556</v>
      </c>
      <c r="D74" s="173">
        <f>基金残高に係る経年分析!H57</f>
        <v>5008</v>
      </c>
    </row>
  </sheetData>
  <sheetProtection algorithmName="SHA-512" hashValue="dyz0RAjBGSJvN3/KR7SdyswSzSBUzozFGDRPAqBVJNZqtUOXvZKrZTefrSqS/q5IkOA0trI/KjhIIMhjzbYNzA==" saltValue="UqKp9yM4fpcBEgdsWSjF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213</v>
      </c>
      <c r="DI1" s="590"/>
      <c r="DJ1" s="590"/>
      <c r="DK1" s="590"/>
      <c r="DL1" s="590"/>
      <c r="DM1" s="590"/>
      <c r="DN1" s="591"/>
      <c r="DO1" s="208"/>
      <c r="DP1" s="589" t="s">
        <v>214</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216</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217</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218</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219</v>
      </c>
      <c r="S4" s="593"/>
      <c r="T4" s="593"/>
      <c r="U4" s="593"/>
      <c r="V4" s="593"/>
      <c r="W4" s="593"/>
      <c r="X4" s="593"/>
      <c r="Y4" s="594"/>
      <c r="Z4" s="592" t="s">
        <v>220</v>
      </c>
      <c r="AA4" s="593"/>
      <c r="AB4" s="593"/>
      <c r="AC4" s="594"/>
      <c r="AD4" s="592" t="s">
        <v>221</v>
      </c>
      <c r="AE4" s="593"/>
      <c r="AF4" s="593"/>
      <c r="AG4" s="593"/>
      <c r="AH4" s="593"/>
      <c r="AI4" s="593"/>
      <c r="AJ4" s="593"/>
      <c r="AK4" s="594"/>
      <c r="AL4" s="592" t="s">
        <v>220</v>
      </c>
      <c r="AM4" s="593"/>
      <c r="AN4" s="593"/>
      <c r="AO4" s="594"/>
      <c r="AP4" s="595" t="s">
        <v>222</v>
      </c>
      <c r="AQ4" s="595"/>
      <c r="AR4" s="595"/>
      <c r="AS4" s="595"/>
      <c r="AT4" s="595"/>
      <c r="AU4" s="595"/>
      <c r="AV4" s="595"/>
      <c r="AW4" s="595"/>
      <c r="AX4" s="595"/>
      <c r="AY4" s="595"/>
      <c r="AZ4" s="595"/>
      <c r="BA4" s="595"/>
      <c r="BB4" s="595"/>
      <c r="BC4" s="595"/>
      <c r="BD4" s="595"/>
      <c r="BE4" s="595"/>
      <c r="BF4" s="595"/>
      <c r="BG4" s="595" t="s">
        <v>223</v>
      </c>
      <c r="BH4" s="595"/>
      <c r="BI4" s="595"/>
      <c r="BJ4" s="595"/>
      <c r="BK4" s="595"/>
      <c r="BL4" s="595"/>
      <c r="BM4" s="595"/>
      <c r="BN4" s="595"/>
      <c r="BO4" s="595" t="s">
        <v>220</v>
      </c>
      <c r="BP4" s="595"/>
      <c r="BQ4" s="595"/>
      <c r="BR4" s="595"/>
      <c r="BS4" s="595" t="s">
        <v>224</v>
      </c>
      <c r="BT4" s="595"/>
      <c r="BU4" s="595"/>
      <c r="BV4" s="595"/>
      <c r="BW4" s="595"/>
      <c r="BX4" s="595"/>
      <c r="BY4" s="595"/>
      <c r="BZ4" s="595"/>
      <c r="CA4" s="595"/>
      <c r="CB4" s="595"/>
      <c r="CD4" s="592" t="s">
        <v>225</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226</v>
      </c>
      <c r="C5" s="597"/>
      <c r="D5" s="597"/>
      <c r="E5" s="597"/>
      <c r="F5" s="597"/>
      <c r="G5" s="597"/>
      <c r="H5" s="597"/>
      <c r="I5" s="597"/>
      <c r="J5" s="597"/>
      <c r="K5" s="597"/>
      <c r="L5" s="597"/>
      <c r="M5" s="597"/>
      <c r="N5" s="597"/>
      <c r="O5" s="597"/>
      <c r="P5" s="597"/>
      <c r="Q5" s="598"/>
      <c r="R5" s="599">
        <v>16551902</v>
      </c>
      <c r="S5" s="600"/>
      <c r="T5" s="600"/>
      <c r="U5" s="600"/>
      <c r="V5" s="600"/>
      <c r="W5" s="600"/>
      <c r="X5" s="600"/>
      <c r="Y5" s="601"/>
      <c r="Z5" s="602">
        <v>32.5</v>
      </c>
      <c r="AA5" s="602"/>
      <c r="AB5" s="602"/>
      <c r="AC5" s="602"/>
      <c r="AD5" s="603">
        <v>15529459</v>
      </c>
      <c r="AE5" s="603"/>
      <c r="AF5" s="603"/>
      <c r="AG5" s="603"/>
      <c r="AH5" s="603"/>
      <c r="AI5" s="603"/>
      <c r="AJ5" s="603"/>
      <c r="AK5" s="603"/>
      <c r="AL5" s="604">
        <v>62.4</v>
      </c>
      <c r="AM5" s="605"/>
      <c r="AN5" s="605"/>
      <c r="AO5" s="606"/>
      <c r="AP5" s="596" t="s">
        <v>227</v>
      </c>
      <c r="AQ5" s="597"/>
      <c r="AR5" s="597"/>
      <c r="AS5" s="597"/>
      <c r="AT5" s="597"/>
      <c r="AU5" s="597"/>
      <c r="AV5" s="597"/>
      <c r="AW5" s="597"/>
      <c r="AX5" s="597"/>
      <c r="AY5" s="597"/>
      <c r="AZ5" s="597"/>
      <c r="BA5" s="597"/>
      <c r="BB5" s="597"/>
      <c r="BC5" s="597"/>
      <c r="BD5" s="597"/>
      <c r="BE5" s="597"/>
      <c r="BF5" s="598"/>
      <c r="BG5" s="610">
        <v>15529459</v>
      </c>
      <c r="BH5" s="611"/>
      <c r="BI5" s="611"/>
      <c r="BJ5" s="611"/>
      <c r="BK5" s="611"/>
      <c r="BL5" s="611"/>
      <c r="BM5" s="611"/>
      <c r="BN5" s="612"/>
      <c r="BO5" s="613">
        <v>93.8</v>
      </c>
      <c r="BP5" s="613"/>
      <c r="BQ5" s="613"/>
      <c r="BR5" s="613"/>
      <c r="BS5" s="614">
        <v>144454</v>
      </c>
      <c r="BT5" s="614"/>
      <c r="BU5" s="614"/>
      <c r="BV5" s="614"/>
      <c r="BW5" s="614"/>
      <c r="BX5" s="614"/>
      <c r="BY5" s="614"/>
      <c r="BZ5" s="614"/>
      <c r="CA5" s="614"/>
      <c r="CB5" s="618"/>
      <c r="CD5" s="592" t="s">
        <v>222</v>
      </c>
      <c r="CE5" s="593"/>
      <c r="CF5" s="593"/>
      <c r="CG5" s="593"/>
      <c r="CH5" s="593"/>
      <c r="CI5" s="593"/>
      <c r="CJ5" s="593"/>
      <c r="CK5" s="593"/>
      <c r="CL5" s="593"/>
      <c r="CM5" s="593"/>
      <c r="CN5" s="593"/>
      <c r="CO5" s="593"/>
      <c r="CP5" s="593"/>
      <c r="CQ5" s="594"/>
      <c r="CR5" s="592" t="s">
        <v>228</v>
      </c>
      <c r="CS5" s="593"/>
      <c r="CT5" s="593"/>
      <c r="CU5" s="593"/>
      <c r="CV5" s="593"/>
      <c r="CW5" s="593"/>
      <c r="CX5" s="593"/>
      <c r="CY5" s="594"/>
      <c r="CZ5" s="592" t="s">
        <v>220</v>
      </c>
      <c r="DA5" s="593"/>
      <c r="DB5" s="593"/>
      <c r="DC5" s="594"/>
      <c r="DD5" s="592" t="s">
        <v>229</v>
      </c>
      <c r="DE5" s="593"/>
      <c r="DF5" s="593"/>
      <c r="DG5" s="593"/>
      <c r="DH5" s="593"/>
      <c r="DI5" s="593"/>
      <c r="DJ5" s="593"/>
      <c r="DK5" s="593"/>
      <c r="DL5" s="593"/>
      <c r="DM5" s="593"/>
      <c r="DN5" s="593"/>
      <c r="DO5" s="593"/>
      <c r="DP5" s="594"/>
      <c r="DQ5" s="592" t="s">
        <v>230</v>
      </c>
      <c r="DR5" s="593"/>
      <c r="DS5" s="593"/>
      <c r="DT5" s="593"/>
      <c r="DU5" s="593"/>
      <c r="DV5" s="593"/>
      <c r="DW5" s="593"/>
      <c r="DX5" s="593"/>
      <c r="DY5" s="593"/>
      <c r="DZ5" s="593"/>
      <c r="EA5" s="593"/>
      <c r="EB5" s="593"/>
      <c r="EC5" s="594"/>
    </row>
    <row r="6" spans="2:143" ht="11.25" customHeight="1" x14ac:dyDescent="0.15">
      <c r="B6" s="607" t="s">
        <v>231</v>
      </c>
      <c r="C6" s="608"/>
      <c r="D6" s="608"/>
      <c r="E6" s="608"/>
      <c r="F6" s="608"/>
      <c r="G6" s="608"/>
      <c r="H6" s="608"/>
      <c r="I6" s="608"/>
      <c r="J6" s="608"/>
      <c r="K6" s="608"/>
      <c r="L6" s="608"/>
      <c r="M6" s="608"/>
      <c r="N6" s="608"/>
      <c r="O6" s="608"/>
      <c r="P6" s="608"/>
      <c r="Q6" s="609"/>
      <c r="R6" s="610">
        <v>396375</v>
      </c>
      <c r="S6" s="611"/>
      <c r="T6" s="611"/>
      <c r="U6" s="611"/>
      <c r="V6" s="611"/>
      <c r="W6" s="611"/>
      <c r="X6" s="611"/>
      <c r="Y6" s="612"/>
      <c r="Z6" s="613">
        <v>0.8</v>
      </c>
      <c r="AA6" s="613"/>
      <c r="AB6" s="613"/>
      <c r="AC6" s="613"/>
      <c r="AD6" s="614">
        <v>396375</v>
      </c>
      <c r="AE6" s="614"/>
      <c r="AF6" s="614"/>
      <c r="AG6" s="614"/>
      <c r="AH6" s="614"/>
      <c r="AI6" s="614"/>
      <c r="AJ6" s="614"/>
      <c r="AK6" s="614"/>
      <c r="AL6" s="615">
        <v>1.6</v>
      </c>
      <c r="AM6" s="616"/>
      <c r="AN6" s="616"/>
      <c r="AO6" s="617"/>
      <c r="AP6" s="607" t="s">
        <v>232</v>
      </c>
      <c r="AQ6" s="608"/>
      <c r="AR6" s="608"/>
      <c r="AS6" s="608"/>
      <c r="AT6" s="608"/>
      <c r="AU6" s="608"/>
      <c r="AV6" s="608"/>
      <c r="AW6" s="608"/>
      <c r="AX6" s="608"/>
      <c r="AY6" s="608"/>
      <c r="AZ6" s="608"/>
      <c r="BA6" s="608"/>
      <c r="BB6" s="608"/>
      <c r="BC6" s="608"/>
      <c r="BD6" s="608"/>
      <c r="BE6" s="608"/>
      <c r="BF6" s="609"/>
      <c r="BG6" s="610">
        <v>15529459</v>
      </c>
      <c r="BH6" s="611"/>
      <c r="BI6" s="611"/>
      <c r="BJ6" s="611"/>
      <c r="BK6" s="611"/>
      <c r="BL6" s="611"/>
      <c r="BM6" s="611"/>
      <c r="BN6" s="612"/>
      <c r="BO6" s="613">
        <v>93.8</v>
      </c>
      <c r="BP6" s="613"/>
      <c r="BQ6" s="613"/>
      <c r="BR6" s="613"/>
      <c r="BS6" s="614">
        <v>144454</v>
      </c>
      <c r="BT6" s="614"/>
      <c r="BU6" s="614"/>
      <c r="BV6" s="614"/>
      <c r="BW6" s="614"/>
      <c r="BX6" s="614"/>
      <c r="BY6" s="614"/>
      <c r="BZ6" s="614"/>
      <c r="CA6" s="614"/>
      <c r="CB6" s="618"/>
      <c r="CD6" s="596" t="s">
        <v>233</v>
      </c>
      <c r="CE6" s="597"/>
      <c r="CF6" s="597"/>
      <c r="CG6" s="597"/>
      <c r="CH6" s="597"/>
      <c r="CI6" s="597"/>
      <c r="CJ6" s="597"/>
      <c r="CK6" s="597"/>
      <c r="CL6" s="597"/>
      <c r="CM6" s="597"/>
      <c r="CN6" s="597"/>
      <c r="CO6" s="597"/>
      <c r="CP6" s="597"/>
      <c r="CQ6" s="598"/>
      <c r="CR6" s="610">
        <v>288049</v>
      </c>
      <c r="CS6" s="611"/>
      <c r="CT6" s="611"/>
      <c r="CU6" s="611"/>
      <c r="CV6" s="611"/>
      <c r="CW6" s="611"/>
      <c r="CX6" s="611"/>
      <c r="CY6" s="612"/>
      <c r="CZ6" s="604">
        <v>0.6</v>
      </c>
      <c r="DA6" s="605"/>
      <c r="DB6" s="605"/>
      <c r="DC6" s="621"/>
      <c r="DD6" s="619" t="s">
        <v>234</v>
      </c>
      <c r="DE6" s="611"/>
      <c r="DF6" s="611"/>
      <c r="DG6" s="611"/>
      <c r="DH6" s="611"/>
      <c r="DI6" s="611"/>
      <c r="DJ6" s="611"/>
      <c r="DK6" s="611"/>
      <c r="DL6" s="611"/>
      <c r="DM6" s="611"/>
      <c r="DN6" s="611"/>
      <c r="DO6" s="611"/>
      <c r="DP6" s="612"/>
      <c r="DQ6" s="619">
        <v>288049</v>
      </c>
      <c r="DR6" s="611"/>
      <c r="DS6" s="611"/>
      <c r="DT6" s="611"/>
      <c r="DU6" s="611"/>
      <c r="DV6" s="611"/>
      <c r="DW6" s="611"/>
      <c r="DX6" s="611"/>
      <c r="DY6" s="611"/>
      <c r="DZ6" s="611"/>
      <c r="EA6" s="611"/>
      <c r="EB6" s="611"/>
      <c r="EC6" s="620"/>
    </row>
    <row r="7" spans="2:143" ht="11.25" customHeight="1" x14ac:dyDescent="0.15">
      <c r="B7" s="607" t="s">
        <v>235</v>
      </c>
      <c r="C7" s="608"/>
      <c r="D7" s="608"/>
      <c r="E7" s="608"/>
      <c r="F7" s="608"/>
      <c r="G7" s="608"/>
      <c r="H7" s="608"/>
      <c r="I7" s="608"/>
      <c r="J7" s="608"/>
      <c r="K7" s="608"/>
      <c r="L7" s="608"/>
      <c r="M7" s="608"/>
      <c r="N7" s="608"/>
      <c r="O7" s="608"/>
      <c r="P7" s="608"/>
      <c r="Q7" s="609"/>
      <c r="R7" s="610">
        <v>11002</v>
      </c>
      <c r="S7" s="611"/>
      <c r="T7" s="611"/>
      <c r="U7" s="611"/>
      <c r="V7" s="611"/>
      <c r="W7" s="611"/>
      <c r="X7" s="611"/>
      <c r="Y7" s="612"/>
      <c r="Z7" s="613">
        <v>0</v>
      </c>
      <c r="AA7" s="613"/>
      <c r="AB7" s="613"/>
      <c r="AC7" s="613"/>
      <c r="AD7" s="614">
        <v>11002</v>
      </c>
      <c r="AE7" s="614"/>
      <c r="AF7" s="614"/>
      <c r="AG7" s="614"/>
      <c r="AH7" s="614"/>
      <c r="AI7" s="614"/>
      <c r="AJ7" s="614"/>
      <c r="AK7" s="614"/>
      <c r="AL7" s="615">
        <v>0</v>
      </c>
      <c r="AM7" s="616"/>
      <c r="AN7" s="616"/>
      <c r="AO7" s="617"/>
      <c r="AP7" s="607" t="s">
        <v>236</v>
      </c>
      <c r="AQ7" s="608"/>
      <c r="AR7" s="608"/>
      <c r="AS7" s="608"/>
      <c r="AT7" s="608"/>
      <c r="AU7" s="608"/>
      <c r="AV7" s="608"/>
      <c r="AW7" s="608"/>
      <c r="AX7" s="608"/>
      <c r="AY7" s="608"/>
      <c r="AZ7" s="608"/>
      <c r="BA7" s="608"/>
      <c r="BB7" s="608"/>
      <c r="BC7" s="608"/>
      <c r="BD7" s="608"/>
      <c r="BE7" s="608"/>
      <c r="BF7" s="609"/>
      <c r="BG7" s="610">
        <v>6545914</v>
      </c>
      <c r="BH7" s="611"/>
      <c r="BI7" s="611"/>
      <c r="BJ7" s="611"/>
      <c r="BK7" s="611"/>
      <c r="BL7" s="611"/>
      <c r="BM7" s="611"/>
      <c r="BN7" s="612"/>
      <c r="BO7" s="613">
        <v>39.5</v>
      </c>
      <c r="BP7" s="613"/>
      <c r="BQ7" s="613"/>
      <c r="BR7" s="613"/>
      <c r="BS7" s="614">
        <v>144454</v>
      </c>
      <c r="BT7" s="614"/>
      <c r="BU7" s="614"/>
      <c r="BV7" s="614"/>
      <c r="BW7" s="614"/>
      <c r="BX7" s="614"/>
      <c r="BY7" s="614"/>
      <c r="BZ7" s="614"/>
      <c r="CA7" s="614"/>
      <c r="CB7" s="618"/>
      <c r="CD7" s="607" t="s">
        <v>237</v>
      </c>
      <c r="CE7" s="608"/>
      <c r="CF7" s="608"/>
      <c r="CG7" s="608"/>
      <c r="CH7" s="608"/>
      <c r="CI7" s="608"/>
      <c r="CJ7" s="608"/>
      <c r="CK7" s="608"/>
      <c r="CL7" s="608"/>
      <c r="CM7" s="608"/>
      <c r="CN7" s="608"/>
      <c r="CO7" s="608"/>
      <c r="CP7" s="608"/>
      <c r="CQ7" s="609"/>
      <c r="CR7" s="610">
        <v>7383236</v>
      </c>
      <c r="CS7" s="611"/>
      <c r="CT7" s="611"/>
      <c r="CU7" s="611"/>
      <c r="CV7" s="611"/>
      <c r="CW7" s="611"/>
      <c r="CX7" s="611"/>
      <c r="CY7" s="612"/>
      <c r="CZ7" s="613">
        <v>15.2</v>
      </c>
      <c r="DA7" s="613"/>
      <c r="DB7" s="613"/>
      <c r="DC7" s="613"/>
      <c r="DD7" s="619">
        <v>1249819</v>
      </c>
      <c r="DE7" s="611"/>
      <c r="DF7" s="611"/>
      <c r="DG7" s="611"/>
      <c r="DH7" s="611"/>
      <c r="DI7" s="611"/>
      <c r="DJ7" s="611"/>
      <c r="DK7" s="611"/>
      <c r="DL7" s="611"/>
      <c r="DM7" s="611"/>
      <c r="DN7" s="611"/>
      <c r="DO7" s="611"/>
      <c r="DP7" s="612"/>
      <c r="DQ7" s="619">
        <v>5131116</v>
      </c>
      <c r="DR7" s="611"/>
      <c r="DS7" s="611"/>
      <c r="DT7" s="611"/>
      <c r="DU7" s="611"/>
      <c r="DV7" s="611"/>
      <c r="DW7" s="611"/>
      <c r="DX7" s="611"/>
      <c r="DY7" s="611"/>
      <c r="DZ7" s="611"/>
      <c r="EA7" s="611"/>
      <c r="EB7" s="611"/>
      <c r="EC7" s="620"/>
    </row>
    <row r="8" spans="2:143" ht="11.25" customHeight="1" x14ac:dyDescent="0.15">
      <c r="B8" s="607" t="s">
        <v>238</v>
      </c>
      <c r="C8" s="608"/>
      <c r="D8" s="608"/>
      <c r="E8" s="608"/>
      <c r="F8" s="608"/>
      <c r="G8" s="608"/>
      <c r="H8" s="608"/>
      <c r="I8" s="608"/>
      <c r="J8" s="608"/>
      <c r="K8" s="608"/>
      <c r="L8" s="608"/>
      <c r="M8" s="608"/>
      <c r="N8" s="608"/>
      <c r="O8" s="608"/>
      <c r="P8" s="608"/>
      <c r="Q8" s="609"/>
      <c r="R8" s="610">
        <v>79264</v>
      </c>
      <c r="S8" s="611"/>
      <c r="T8" s="611"/>
      <c r="U8" s="611"/>
      <c r="V8" s="611"/>
      <c r="W8" s="611"/>
      <c r="X8" s="611"/>
      <c r="Y8" s="612"/>
      <c r="Z8" s="613">
        <v>0.2</v>
      </c>
      <c r="AA8" s="613"/>
      <c r="AB8" s="613"/>
      <c r="AC8" s="613"/>
      <c r="AD8" s="614">
        <v>79264</v>
      </c>
      <c r="AE8" s="614"/>
      <c r="AF8" s="614"/>
      <c r="AG8" s="614"/>
      <c r="AH8" s="614"/>
      <c r="AI8" s="614"/>
      <c r="AJ8" s="614"/>
      <c r="AK8" s="614"/>
      <c r="AL8" s="615">
        <v>0.3</v>
      </c>
      <c r="AM8" s="616"/>
      <c r="AN8" s="616"/>
      <c r="AO8" s="617"/>
      <c r="AP8" s="607" t="s">
        <v>239</v>
      </c>
      <c r="AQ8" s="608"/>
      <c r="AR8" s="608"/>
      <c r="AS8" s="608"/>
      <c r="AT8" s="608"/>
      <c r="AU8" s="608"/>
      <c r="AV8" s="608"/>
      <c r="AW8" s="608"/>
      <c r="AX8" s="608"/>
      <c r="AY8" s="608"/>
      <c r="AZ8" s="608"/>
      <c r="BA8" s="608"/>
      <c r="BB8" s="608"/>
      <c r="BC8" s="608"/>
      <c r="BD8" s="608"/>
      <c r="BE8" s="608"/>
      <c r="BF8" s="609"/>
      <c r="BG8" s="610">
        <v>203789</v>
      </c>
      <c r="BH8" s="611"/>
      <c r="BI8" s="611"/>
      <c r="BJ8" s="611"/>
      <c r="BK8" s="611"/>
      <c r="BL8" s="611"/>
      <c r="BM8" s="611"/>
      <c r="BN8" s="612"/>
      <c r="BO8" s="613">
        <v>1.2</v>
      </c>
      <c r="BP8" s="613"/>
      <c r="BQ8" s="613"/>
      <c r="BR8" s="613"/>
      <c r="BS8" s="614" t="s">
        <v>234</v>
      </c>
      <c r="BT8" s="614"/>
      <c r="BU8" s="614"/>
      <c r="BV8" s="614"/>
      <c r="BW8" s="614"/>
      <c r="BX8" s="614"/>
      <c r="BY8" s="614"/>
      <c r="BZ8" s="614"/>
      <c r="CA8" s="614"/>
      <c r="CB8" s="618"/>
      <c r="CD8" s="607" t="s">
        <v>240</v>
      </c>
      <c r="CE8" s="608"/>
      <c r="CF8" s="608"/>
      <c r="CG8" s="608"/>
      <c r="CH8" s="608"/>
      <c r="CI8" s="608"/>
      <c r="CJ8" s="608"/>
      <c r="CK8" s="608"/>
      <c r="CL8" s="608"/>
      <c r="CM8" s="608"/>
      <c r="CN8" s="608"/>
      <c r="CO8" s="608"/>
      <c r="CP8" s="608"/>
      <c r="CQ8" s="609"/>
      <c r="CR8" s="610">
        <v>19046623</v>
      </c>
      <c r="CS8" s="611"/>
      <c r="CT8" s="611"/>
      <c r="CU8" s="611"/>
      <c r="CV8" s="611"/>
      <c r="CW8" s="611"/>
      <c r="CX8" s="611"/>
      <c r="CY8" s="612"/>
      <c r="CZ8" s="613">
        <v>39.299999999999997</v>
      </c>
      <c r="DA8" s="613"/>
      <c r="DB8" s="613"/>
      <c r="DC8" s="613"/>
      <c r="DD8" s="619">
        <v>196762</v>
      </c>
      <c r="DE8" s="611"/>
      <c r="DF8" s="611"/>
      <c r="DG8" s="611"/>
      <c r="DH8" s="611"/>
      <c r="DI8" s="611"/>
      <c r="DJ8" s="611"/>
      <c r="DK8" s="611"/>
      <c r="DL8" s="611"/>
      <c r="DM8" s="611"/>
      <c r="DN8" s="611"/>
      <c r="DO8" s="611"/>
      <c r="DP8" s="612"/>
      <c r="DQ8" s="619">
        <v>8217636</v>
      </c>
      <c r="DR8" s="611"/>
      <c r="DS8" s="611"/>
      <c r="DT8" s="611"/>
      <c r="DU8" s="611"/>
      <c r="DV8" s="611"/>
      <c r="DW8" s="611"/>
      <c r="DX8" s="611"/>
      <c r="DY8" s="611"/>
      <c r="DZ8" s="611"/>
      <c r="EA8" s="611"/>
      <c r="EB8" s="611"/>
      <c r="EC8" s="620"/>
    </row>
    <row r="9" spans="2:143" ht="11.25" customHeight="1" x14ac:dyDescent="0.15">
      <c r="B9" s="607" t="s">
        <v>241</v>
      </c>
      <c r="C9" s="608"/>
      <c r="D9" s="608"/>
      <c r="E9" s="608"/>
      <c r="F9" s="608"/>
      <c r="G9" s="608"/>
      <c r="H9" s="608"/>
      <c r="I9" s="608"/>
      <c r="J9" s="608"/>
      <c r="K9" s="608"/>
      <c r="L9" s="608"/>
      <c r="M9" s="608"/>
      <c r="N9" s="608"/>
      <c r="O9" s="608"/>
      <c r="P9" s="608"/>
      <c r="Q9" s="609"/>
      <c r="R9" s="610">
        <v>58509</v>
      </c>
      <c r="S9" s="611"/>
      <c r="T9" s="611"/>
      <c r="U9" s="611"/>
      <c r="V9" s="611"/>
      <c r="W9" s="611"/>
      <c r="X9" s="611"/>
      <c r="Y9" s="612"/>
      <c r="Z9" s="613">
        <v>0.1</v>
      </c>
      <c r="AA9" s="613"/>
      <c r="AB9" s="613"/>
      <c r="AC9" s="613"/>
      <c r="AD9" s="614">
        <v>58509</v>
      </c>
      <c r="AE9" s="614"/>
      <c r="AF9" s="614"/>
      <c r="AG9" s="614"/>
      <c r="AH9" s="614"/>
      <c r="AI9" s="614"/>
      <c r="AJ9" s="614"/>
      <c r="AK9" s="614"/>
      <c r="AL9" s="615">
        <v>0.2</v>
      </c>
      <c r="AM9" s="616"/>
      <c r="AN9" s="616"/>
      <c r="AO9" s="617"/>
      <c r="AP9" s="607" t="s">
        <v>242</v>
      </c>
      <c r="AQ9" s="608"/>
      <c r="AR9" s="608"/>
      <c r="AS9" s="608"/>
      <c r="AT9" s="608"/>
      <c r="AU9" s="608"/>
      <c r="AV9" s="608"/>
      <c r="AW9" s="608"/>
      <c r="AX9" s="608"/>
      <c r="AY9" s="608"/>
      <c r="AZ9" s="608"/>
      <c r="BA9" s="608"/>
      <c r="BB9" s="608"/>
      <c r="BC9" s="608"/>
      <c r="BD9" s="608"/>
      <c r="BE9" s="608"/>
      <c r="BF9" s="609"/>
      <c r="BG9" s="610">
        <v>5528677</v>
      </c>
      <c r="BH9" s="611"/>
      <c r="BI9" s="611"/>
      <c r="BJ9" s="611"/>
      <c r="BK9" s="611"/>
      <c r="BL9" s="611"/>
      <c r="BM9" s="611"/>
      <c r="BN9" s="612"/>
      <c r="BO9" s="613">
        <v>33.4</v>
      </c>
      <c r="BP9" s="613"/>
      <c r="BQ9" s="613"/>
      <c r="BR9" s="613"/>
      <c r="BS9" s="614" t="s">
        <v>139</v>
      </c>
      <c r="BT9" s="614"/>
      <c r="BU9" s="614"/>
      <c r="BV9" s="614"/>
      <c r="BW9" s="614"/>
      <c r="BX9" s="614"/>
      <c r="BY9" s="614"/>
      <c r="BZ9" s="614"/>
      <c r="CA9" s="614"/>
      <c r="CB9" s="618"/>
      <c r="CD9" s="607" t="s">
        <v>243</v>
      </c>
      <c r="CE9" s="608"/>
      <c r="CF9" s="608"/>
      <c r="CG9" s="608"/>
      <c r="CH9" s="608"/>
      <c r="CI9" s="608"/>
      <c r="CJ9" s="608"/>
      <c r="CK9" s="608"/>
      <c r="CL9" s="608"/>
      <c r="CM9" s="608"/>
      <c r="CN9" s="608"/>
      <c r="CO9" s="608"/>
      <c r="CP9" s="608"/>
      <c r="CQ9" s="609"/>
      <c r="CR9" s="610">
        <v>3704403</v>
      </c>
      <c r="CS9" s="611"/>
      <c r="CT9" s="611"/>
      <c r="CU9" s="611"/>
      <c r="CV9" s="611"/>
      <c r="CW9" s="611"/>
      <c r="CX9" s="611"/>
      <c r="CY9" s="612"/>
      <c r="CZ9" s="613">
        <v>7.6</v>
      </c>
      <c r="DA9" s="613"/>
      <c r="DB9" s="613"/>
      <c r="DC9" s="613"/>
      <c r="DD9" s="619">
        <v>58153</v>
      </c>
      <c r="DE9" s="611"/>
      <c r="DF9" s="611"/>
      <c r="DG9" s="611"/>
      <c r="DH9" s="611"/>
      <c r="DI9" s="611"/>
      <c r="DJ9" s="611"/>
      <c r="DK9" s="611"/>
      <c r="DL9" s="611"/>
      <c r="DM9" s="611"/>
      <c r="DN9" s="611"/>
      <c r="DO9" s="611"/>
      <c r="DP9" s="612"/>
      <c r="DQ9" s="619">
        <v>2694919</v>
      </c>
      <c r="DR9" s="611"/>
      <c r="DS9" s="611"/>
      <c r="DT9" s="611"/>
      <c r="DU9" s="611"/>
      <c r="DV9" s="611"/>
      <c r="DW9" s="611"/>
      <c r="DX9" s="611"/>
      <c r="DY9" s="611"/>
      <c r="DZ9" s="611"/>
      <c r="EA9" s="611"/>
      <c r="EB9" s="611"/>
      <c r="EC9" s="620"/>
    </row>
    <row r="10" spans="2:143" ht="11.25" customHeight="1" x14ac:dyDescent="0.15">
      <c r="B10" s="607" t="s">
        <v>244</v>
      </c>
      <c r="C10" s="608"/>
      <c r="D10" s="608"/>
      <c r="E10" s="608"/>
      <c r="F10" s="608"/>
      <c r="G10" s="608"/>
      <c r="H10" s="608"/>
      <c r="I10" s="608"/>
      <c r="J10" s="608"/>
      <c r="K10" s="608"/>
      <c r="L10" s="608"/>
      <c r="M10" s="608"/>
      <c r="N10" s="608"/>
      <c r="O10" s="608"/>
      <c r="P10" s="608"/>
      <c r="Q10" s="609"/>
      <c r="R10" s="610" t="s">
        <v>234</v>
      </c>
      <c r="S10" s="611"/>
      <c r="T10" s="611"/>
      <c r="U10" s="611"/>
      <c r="V10" s="611"/>
      <c r="W10" s="611"/>
      <c r="X10" s="611"/>
      <c r="Y10" s="612"/>
      <c r="Z10" s="613" t="s">
        <v>245</v>
      </c>
      <c r="AA10" s="613"/>
      <c r="AB10" s="613"/>
      <c r="AC10" s="613"/>
      <c r="AD10" s="614" t="s">
        <v>139</v>
      </c>
      <c r="AE10" s="614"/>
      <c r="AF10" s="614"/>
      <c r="AG10" s="614"/>
      <c r="AH10" s="614"/>
      <c r="AI10" s="614"/>
      <c r="AJ10" s="614"/>
      <c r="AK10" s="614"/>
      <c r="AL10" s="615" t="s">
        <v>234</v>
      </c>
      <c r="AM10" s="616"/>
      <c r="AN10" s="616"/>
      <c r="AO10" s="617"/>
      <c r="AP10" s="607" t="s">
        <v>246</v>
      </c>
      <c r="AQ10" s="608"/>
      <c r="AR10" s="608"/>
      <c r="AS10" s="608"/>
      <c r="AT10" s="608"/>
      <c r="AU10" s="608"/>
      <c r="AV10" s="608"/>
      <c r="AW10" s="608"/>
      <c r="AX10" s="608"/>
      <c r="AY10" s="608"/>
      <c r="AZ10" s="608"/>
      <c r="BA10" s="608"/>
      <c r="BB10" s="608"/>
      <c r="BC10" s="608"/>
      <c r="BD10" s="608"/>
      <c r="BE10" s="608"/>
      <c r="BF10" s="609"/>
      <c r="BG10" s="610">
        <v>304499</v>
      </c>
      <c r="BH10" s="611"/>
      <c r="BI10" s="611"/>
      <c r="BJ10" s="611"/>
      <c r="BK10" s="611"/>
      <c r="BL10" s="611"/>
      <c r="BM10" s="611"/>
      <c r="BN10" s="612"/>
      <c r="BO10" s="613">
        <v>1.8</v>
      </c>
      <c r="BP10" s="613"/>
      <c r="BQ10" s="613"/>
      <c r="BR10" s="613"/>
      <c r="BS10" s="614" t="s">
        <v>245</v>
      </c>
      <c r="BT10" s="614"/>
      <c r="BU10" s="614"/>
      <c r="BV10" s="614"/>
      <c r="BW10" s="614"/>
      <c r="BX10" s="614"/>
      <c r="BY10" s="614"/>
      <c r="BZ10" s="614"/>
      <c r="CA10" s="614"/>
      <c r="CB10" s="618"/>
      <c r="CD10" s="607" t="s">
        <v>247</v>
      </c>
      <c r="CE10" s="608"/>
      <c r="CF10" s="608"/>
      <c r="CG10" s="608"/>
      <c r="CH10" s="608"/>
      <c r="CI10" s="608"/>
      <c r="CJ10" s="608"/>
      <c r="CK10" s="608"/>
      <c r="CL10" s="608"/>
      <c r="CM10" s="608"/>
      <c r="CN10" s="608"/>
      <c r="CO10" s="608"/>
      <c r="CP10" s="608"/>
      <c r="CQ10" s="609"/>
      <c r="CR10" s="610">
        <v>191528</v>
      </c>
      <c r="CS10" s="611"/>
      <c r="CT10" s="611"/>
      <c r="CU10" s="611"/>
      <c r="CV10" s="611"/>
      <c r="CW10" s="611"/>
      <c r="CX10" s="611"/>
      <c r="CY10" s="612"/>
      <c r="CZ10" s="613">
        <v>0.4</v>
      </c>
      <c r="DA10" s="613"/>
      <c r="DB10" s="613"/>
      <c r="DC10" s="613"/>
      <c r="DD10" s="619">
        <v>990</v>
      </c>
      <c r="DE10" s="611"/>
      <c r="DF10" s="611"/>
      <c r="DG10" s="611"/>
      <c r="DH10" s="611"/>
      <c r="DI10" s="611"/>
      <c r="DJ10" s="611"/>
      <c r="DK10" s="611"/>
      <c r="DL10" s="611"/>
      <c r="DM10" s="611"/>
      <c r="DN10" s="611"/>
      <c r="DO10" s="611"/>
      <c r="DP10" s="612"/>
      <c r="DQ10" s="619">
        <v>168096</v>
      </c>
      <c r="DR10" s="611"/>
      <c r="DS10" s="611"/>
      <c r="DT10" s="611"/>
      <c r="DU10" s="611"/>
      <c r="DV10" s="611"/>
      <c r="DW10" s="611"/>
      <c r="DX10" s="611"/>
      <c r="DY10" s="611"/>
      <c r="DZ10" s="611"/>
      <c r="EA10" s="611"/>
      <c r="EB10" s="611"/>
      <c r="EC10" s="620"/>
    </row>
    <row r="11" spans="2:143" ht="11.25" customHeight="1" x14ac:dyDescent="0.15">
      <c r="B11" s="607" t="s">
        <v>248</v>
      </c>
      <c r="C11" s="608"/>
      <c r="D11" s="608"/>
      <c r="E11" s="608"/>
      <c r="F11" s="608"/>
      <c r="G11" s="608"/>
      <c r="H11" s="608"/>
      <c r="I11" s="608"/>
      <c r="J11" s="608"/>
      <c r="K11" s="608"/>
      <c r="L11" s="608"/>
      <c r="M11" s="608"/>
      <c r="N11" s="608"/>
      <c r="O11" s="608"/>
      <c r="P11" s="608"/>
      <c r="Q11" s="609"/>
      <c r="R11" s="610">
        <v>2773032</v>
      </c>
      <c r="S11" s="611"/>
      <c r="T11" s="611"/>
      <c r="U11" s="611"/>
      <c r="V11" s="611"/>
      <c r="W11" s="611"/>
      <c r="X11" s="611"/>
      <c r="Y11" s="612"/>
      <c r="Z11" s="615">
        <v>5.5</v>
      </c>
      <c r="AA11" s="616"/>
      <c r="AB11" s="616"/>
      <c r="AC11" s="622"/>
      <c r="AD11" s="619">
        <v>2773032</v>
      </c>
      <c r="AE11" s="611"/>
      <c r="AF11" s="611"/>
      <c r="AG11" s="611"/>
      <c r="AH11" s="611"/>
      <c r="AI11" s="611"/>
      <c r="AJ11" s="611"/>
      <c r="AK11" s="612"/>
      <c r="AL11" s="615">
        <v>11.1</v>
      </c>
      <c r="AM11" s="616"/>
      <c r="AN11" s="616"/>
      <c r="AO11" s="617"/>
      <c r="AP11" s="607" t="s">
        <v>249</v>
      </c>
      <c r="AQ11" s="608"/>
      <c r="AR11" s="608"/>
      <c r="AS11" s="608"/>
      <c r="AT11" s="608"/>
      <c r="AU11" s="608"/>
      <c r="AV11" s="608"/>
      <c r="AW11" s="608"/>
      <c r="AX11" s="608"/>
      <c r="AY11" s="608"/>
      <c r="AZ11" s="608"/>
      <c r="BA11" s="608"/>
      <c r="BB11" s="608"/>
      <c r="BC11" s="608"/>
      <c r="BD11" s="608"/>
      <c r="BE11" s="608"/>
      <c r="BF11" s="609"/>
      <c r="BG11" s="610">
        <v>508949</v>
      </c>
      <c r="BH11" s="611"/>
      <c r="BI11" s="611"/>
      <c r="BJ11" s="611"/>
      <c r="BK11" s="611"/>
      <c r="BL11" s="611"/>
      <c r="BM11" s="611"/>
      <c r="BN11" s="612"/>
      <c r="BO11" s="613">
        <v>3.1</v>
      </c>
      <c r="BP11" s="613"/>
      <c r="BQ11" s="613"/>
      <c r="BR11" s="613"/>
      <c r="BS11" s="614">
        <v>144454</v>
      </c>
      <c r="BT11" s="614"/>
      <c r="BU11" s="614"/>
      <c r="BV11" s="614"/>
      <c r="BW11" s="614"/>
      <c r="BX11" s="614"/>
      <c r="BY11" s="614"/>
      <c r="BZ11" s="614"/>
      <c r="CA11" s="614"/>
      <c r="CB11" s="618"/>
      <c r="CD11" s="607" t="s">
        <v>250</v>
      </c>
      <c r="CE11" s="608"/>
      <c r="CF11" s="608"/>
      <c r="CG11" s="608"/>
      <c r="CH11" s="608"/>
      <c r="CI11" s="608"/>
      <c r="CJ11" s="608"/>
      <c r="CK11" s="608"/>
      <c r="CL11" s="608"/>
      <c r="CM11" s="608"/>
      <c r="CN11" s="608"/>
      <c r="CO11" s="608"/>
      <c r="CP11" s="608"/>
      <c r="CQ11" s="609"/>
      <c r="CR11" s="610">
        <v>1484499</v>
      </c>
      <c r="CS11" s="611"/>
      <c r="CT11" s="611"/>
      <c r="CU11" s="611"/>
      <c r="CV11" s="611"/>
      <c r="CW11" s="611"/>
      <c r="CX11" s="611"/>
      <c r="CY11" s="612"/>
      <c r="CZ11" s="613">
        <v>3.1</v>
      </c>
      <c r="DA11" s="613"/>
      <c r="DB11" s="613"/>
      <c r="DC11" s="613"/>
      <c r="DD11" s="619">
        <v>542066</v>
      </c>
      <c r="DE11" s="611"/>
      <c r="DF11" s="611"/>
      <c r="DG11" s="611"/>
      <c r="DH11" s="611"/>
      <c r="DI11" s="611"/>
      <c r="DJ11" s="611"/>
      <c r="DK11" s="611"/>
      <c r="DL11" s="611"/>
      <c r="DM11" s="611"/>
      <c r="DN11" s="611"/>
      <c r="DO11" s="611"/>
      <c r="DP11" s="612"/>
      <c r="DQ11" s="619">
        <v>807355</v>
      </c>
      <c r="DR11" s="611"/>
      <c r="DS11" s="611"/>
      <c r="DT11" s="611"/>
      <c r="DU11" s="611"/>
      <c r="DV11" s="611"/>
      <c r="DW11" s="611"/>
      <c r="DX11" s="611"/>
      <c r="DY11" s="611"/>
      <c r="DZ11" s="611"/>
      <c r="EA11" s="611"/>
      <c r="EB11" s="611"/>
      <c r="EC11" s="620"/>
    </row>
    <row r="12" spans="2:143" ht="11.25" customHeight="1" x14ac:dyDescent="0.15">
      <c r="B12" s="607" t="s">
        <v>251</v>
      </c>
      <c r="C12" s="608"/>
      <c r="D12" s="608"/>
      <c r="E12" s="608"/>
      <c r="F12" s="608"/>
      <c r="G12" s="608"/>
      <c r="H12" s="608"/>
      <c r="I12" s="608"/>
      <c r="J12" s="608"/>
      <c r="K12" s="608"/>
      <c r="L12" s="608"/>
      <c r="M12" s="608"/>
      <c r="N12" s="608"/>
      <c r="O12" s="608"/>
      <c r="P12" s="608"/>
      <c r="Q12" s="609"/>
      <c r="R12" s="610">
        <v>4727</v>
      </c>
      <c r="S12" s="611"/>
      <c r="T12" s="611"/>
      <c r="U12" s="611"/>
      <c r="V12" s="611"/>
      <c r="W12" s="611"/>
      <c r="X12" s="611"/>
      <c r="Y12" s="612"/>
      <c r="Z12" s="613">
        <v>0</v>
      </c>
      <c r="AA12" s="613"/>
      <c r="AB12" s="613"/>
      <c r="AC12" s="613"/>
      <c r="AD12" s="614">
        <v>4727</v>
      </c>
      <c r="AE12" s="614"/>
      <c r="AF12" s="614"/>
      <c r="AG12" s="614"/>
      <c r="AH12" s="614"/>
      <c r="AI12" s="614"/>
      <c r="AJ12" s="614"/>
      <c r="AK12" s="614"/>
      <c r="AL12" s="615">
        <v>0</v>
      </c>
      <c r="AM12" s="616"/>
      <c r="AN12" s="616"/>
      <c r="AO12" s="617"/>
      <c r="AP12" s="607" t="s">
        <v>252</v>
      </c>
      <c r="AQ12" s="608"/>
      <c r="AR12" s="608"/>
      <c r="AS12" s="608"/>
      <c r="AT12" s="608"/>
      <c r="AU12" s="608"/>
      <c r="AV12" s="608"/>
      <c r="AW12" s="608"/>
      <c r="AX12" s="608"/>
      <c r="AY12" s="608"/>
      <c r="AZ12" s="608"/>
      <c r="BA12" s="608"/>
      <c r="BB12" s="608"/>
      <c r="BC12" s="608"/>
      <c r="BD12" s="608"/>
      <c r="BE12" s="608"/>
      <c r="BF12" s="609"/>
      <c r="BG12" s="610">
        <v>7758116</v>
      </c>
      <c r="BH12" s="611"/>
      <c r="BI12" s="611"/>
      <c r="BJ12" s="611"/>
      <c r="BK12" s="611"/>
      <c r="BL12" s="611"/>
      <c r="BM12" s="611"/>
      <c r="BN12" s="612"/>
      <c r="BO12" s="613">
        <v>46.9</v>
      </c>
      <c r="BP12" s="613"/>
      <c r="BQ12" s="613"/>
      <c r="BR12" s="613"/>
      <c r="BS12" s="614" t="s">
        <v>234</v>
      </c>
      <c r="BT12" s="614"/>
      <c r="BU12" s="614"/>
      <c r="BV12" s="614"/>
      <c r="BW12" s="614"/>
      <c r="BX12" s="614"/>
      <c r="BY12" s="614"/>
      <c r="BZ12" s="614"/>
      <c r="CA12" s="614"/>
      <c r="CB12" s="618"/>
      <c r="CD12" s="607" t="s">
        <v>253</v>
      </c>
      <c r="CE12" s="608"/>
      <c r="CF12" s="608"/>
      <c r="CG12" s="608"/>
      <c r="CH12" s="608"/>
      <c r="CI12" s="608"/>
      <c r="CJ12" s="608"/>
      <c r="CK12" s="608"/>
      <c r="CL12" s="608"/>
      <c r="CM12" s="608"/>
      <c r="CN12" s="608"/>
      <c r="CO12" s="608"/>
      <c r="CP12" s="608"/>
      <c r="CQ12" s="609"/>
      <c r="CR12" s="610">
        <v>2148528</v>
      </c>
      <c r="CS12" s="611"/>
      <c r="CT12" s="611"/>
      <c r="CU12" s="611"/>
      <c r="CV12" s="611"/>
      <c r="CW12" s="611"/>
      <c r="CX12" s="611"/>
      <c r="CY12" s="612"/>
      <c r="CZ12" s="613">
        <v>4.4000000000000004</v>
      </c>
      <c r="DA12" s="613"/>
      <c r="DB12" s="613"/>
      <c r="DC12" s="613"/>
      <c r="DD12" s="619">
        <v>192877</v>
      </c>
      <c r="DE12" s="611"/>
      <c r="DF12" s="611"/>
      <c r="DG12" s="611"/>
      <c r="DH12" s="611"/>
      <c r="DI12" s="611"/>
      <c r="DJ12" s="611"/>
      <c r="DK12" s="611"/>
      <c r="DL12" s="611"/>
      <c r="DM12" s="611"/>
      <c r="DN12" s="611"/>
      <c r="DO12" s="611"/>
      <c r="DP12" s="612"/>
      <c r="DQ12" s="619">
        <v>1171938</v>
      </c>
      <c r="DR12" s="611"/>
      <c r="DS12" s="611"/>
      <c r="DT12" s="611"/>
      <c r="DU12" s="611"/>
      <c r="DV12" s="611"/>
      <c r="DW12" s="611"/>
      <c r="DX12" s="611"/>
      <c r="DY12" s="611"/>
      <c r="DZ12" s="611"/>
      <c r="EA12" s="611"/>
      <c r="EB12" s="611"/>
      <c r="EC12" s="620"/>
    </row>
    <row r="13" spans="2:143" ht="11.25" customHeight="1" x14ac:dyDescent="0.15">
      <c r="B13" s="607" t="s">
        <v>254</v>
      </c>
      <c r="C13" s="608"/>
      <c r="D13" s="608"/>
      <c r="E13" s="608"/>
      <c r="F13" s="608"/>
      <c r="G13" s="608"/>
      <c r="H13" s="608"/>
      <c r="I13" s="608"/>
      <c r="J13" s="608"/>
      <c r="K13" s="608"/>
      <c r="L13" s="608"/>
      <c r="M13" s="608"/>
      <c r="N13" s="608"/>
      <c r="O13" s="608"/>
      <c r="P13" s="608"/>
      <c r="Q13" s="609"/>
      <c r="R13" s="610" t="s">
        <v>234</v>
      </c>
      <c r="S13" s="611"/>
      <c r="T13" s="611"/>
      <c r="U13" s="611"/>
      <c r="V13" s="611"/>
      <c r="W13" s="611"/>
      <c r="X13" s="611"/>
      <c r="Y13" s="612"/>
      <c r="Z13" s="613" t="s">
        <v>234</v>
      </c>
      <c r="AA13" s="613"/>
      <c r="AB13" s="613"/>
      <c r="AC13" s="613"/>
      <c r="AD13" s="614" t="s">
        <v>245</v>
      </c>
      <c r="AE13" s="614"/>
      <c r="AF13" s="614"/>
      <c r="AG13" s="614"/>
      <c r="AH13" s="614"/>
      <c r="AI13" s="614"/>
      <c r="AJ13" s="614"/>
      <c r="AK13" s="614"/>
      <c r="AL13" s="615" t="s">
        <v>245</v>
      </c>
      <c r="AM13" s="616"/>
      <c r="AN13" s="616"/>
      <c r="AO13" s="617"/>
      <c r="AP13" s="607" t="s">
        <v>255</v>
      </c>
      <c r="AQ13" s="608"/>
      <c r="AR13" s="608"/>
      <c r="AS13" s="608"/>
      <c r="AT13" s="608"/>
      <c r="AU13" s="608"/>
      <c r="AV13" s="608"/>
      <c r="AW13" s="608"/>
      <c r="AX13" s="608"/>
      <c r="AY13" s="608"/>
      <c r="AZ13" s="608"/>
      <c r="BA13" s="608"/>
      <c r="BB13" s="608"/>
      <c r="BC13" s="608"/>
      <c r="BD13" s="608"/>
      <c r="BE13" s="608"/>
      <c r="BF13" s="609"/>
      <c r="BG13" s="610">
        <v>7718879</v>
      </c>
      <c r="BH13" s="611"/>
      <c r="BI13" s="611"/>
      <c r="BJ13" s="611"/>
      <c r="BK13" s="611"/>
      <c r="BL13" s="611"/>
      <c r="BM13" s="611"/>
      <c r="BN13" s="612"/>
      <c r="BO13" s="613">
        <v>46.6</v>
      </c>
      <c r="BP13" s="613"/>
      <c r="BQ13" s="613"/>
      <c r="BR13" s="613"/>
      <c r="BS13" s="614" t="s">
        <v>245</v>
      </c>
      <c r="BT13" s="614"/>
      <c r="BU13" s="614"/>
      <c r="BV13" s="614"/>
      <c r="BW13" s="614"/>
      <c r="BX13" s="614"/>
      <c r="BY13" s="614"/>
      <c r="BZ13" s="614"/>
      <c r="CA13" s="614"/>
      <c r="CB13" s="618"/>
      <c r="CD13" s="607" t="s">
        <v>256</v>
      </c>
      <c r="CE13" s="608"/>
      <c r="CF13" s="608"/>
      <c r="CG13" s="608"/>
      <c r="CH13" s="608"/>
      <c r="CI13" s="608"/>
      <c r="CJ13" s="608"/>
      <c r="CK13" s="608"/>
      <c r="CL13" s="608"/>
      <c r="CM13" s="608"/>
      <c r="CN13" s="608"/>
      <c r="CO13" s="608"/>
      <c r="CP13" s="608"/>
      <c r="CQ13" s="609"/>
      <c r="CR13" s="610">
        <v>3820236</v>
      </c>
      <c r="CS13" s="611"/>
      <c r="CT13" s="611"/>
      <c r="CU13" s="611"/>
      <c r="CV13" s="611"/>
      <c r="CW13" s="611"/>
      <c r="CX13" s="611"/>
      <c r="CY13" s="612"/>
      <c r="CZ13" s="613">
        <v>7.9</v>
      </c>
      <c r="DA13" s="613"/>
      <c r="DB13" s="613"/>
      <c r="DC13" s="613"/>
      <c r="DD13" s="619">
        <v>1593793</v>
      </c>
      <c r="DE13" s="611"/>
      <c r="DF13" s="611"/>
      <c r="DG13" s="611"/>
      <c r="DH13" s="611"/>
      <c r="DI13" s="611"/>
      <c r="DJ13" s="611"/>
      <c r="DK13" s="611"/>
      <c r="DL13" s="611"/>
      <c r="DM13" s="611"/>
      <c r="DN13" s="611"/>
      <c r="DO13" s="611"/>
      <c r="DP13" s="612"/>
      <c r="DQ13" s="619">
        <v>2129273</v>
      </c>
      <c r="DR13" s="611"/>
      <c r="DS13" s="611"/>
      <c r="DT13" s="611"/>
      <c r="DU13" s="611"/>
      <c r="DV13" s="611"/>
      <c r="DW13" s="611"/>
      <c r="DX13" s="611"/>
      <c r="DY13" s="611"/>
      <c r="DZ13" s="611"/>
      <c r="EA13" s="611"/>
      <c r="EB13" s="611"/>
      <c r="EC13" s="620"/>
    </row>
    <row r="14" spans="2:143" ht="11.25" customHeight="1" x14ac:dyDescent="0.15">
      <c r="B14" s="607" t="s">
        <v>257</v>
      </c>
      <c r="C14" s="608"/>
      <c r="D14" s="608"/>
      <c r="E14" s="608"/>
      <c r="F14" s="608"/>
      <c r="G14" s="608"/>
      <c r="H14" s="608"/>
      <c r="I14" s="608"/>
      <c r="J14" s="608"/>
      <c r="K14" s="608"/>
      <c r="L14" s="608"/>
      <c r="M14" s="608"/>
      <c r="N14" s="608"/>
      <c r="O14" s="608"/>
      <c r="P14" s="608"/>
      <c r="Q14" s="609"/>
      <c r="R14" s="610" t="s">
        <v>234</v>
      </c>
      <c r="S14" s="611"/>
      <c r="T14" s="611"/>
      <c r="U14" s="611"/>
      <c r="V14" s="611"/>
      <c r="W14" s="611"/>
      <c r="X14" s="611"/>
      <c r="Y14" s="612"/>
      <c r="Z14" s="613" t="s">
        <v>234</v>
      </c>
      <c r="AA14" s="613"/>
      <c r="AB14" s="613"/>
      <c r="AC14" s="613"/>
      <c r="AD14" s="614" t="s">
        <v>234</v>
      </c>
      <c r="AE14" s="614"/>
      <c r="AF14" s="614"/>
      <c r="AG14" s="614"/>
      <c r="AH14" s="614"/>
      <c r="AI14" s="614"/>
      <c r="AJ14" s="614"/>
      <c r="AK14" s="614"/>
      <c r="AL14" s="615" t="s">
        <v>234</v>
      </c>
      <c r="AM14" s="616"/>
      <c r="AN14" s="616"/>
      <c r="AO14" s="617"/>
      <c r="AP14" s="607" t="s">
        <v>258</v>
      </c>
      <c r="AQ14" s="608"/>
      <c r="AR14" s="608"/>
      <c r="AS14" s="608"/>
      <c r="AT14" s="608"/>
      <c r="AU14" s="608"/>
      <c r="AV14" s="608"/>
      <c r="AW14" s="608"/>
      <c r="AX14" s="608"/>
      <c r="AY14" s="608"/>
      <c r="AZ14" s="608"/>
      <c r="BA14" s="608"/>
      <c r="BB14" s="608"/>
      <c r="BC14" s="608"/>
      <c r="BD14" s="608"/>
      <c r="BE14" s="608"/>
      <c r="BF14" s="609"/>
      <c r="BG14" s="610">
        <v>386717</v>
      </c>
      <c r="BH14" s="611"/>
      <c r="BI14" s="611"/>
      <c r="BJ14" s="611"/>
      <c r="BK14" s="611"/>
      <c r="BL14" s="611"/>
      <c r="BM14" s="611"/>
      <c r="BN14" s="612"/>
      <c r="BO14" s="613">
        <v>2.2999999999999998</v>
      </c>
      <c r="BP14" s="613"/>
      <c r="BQ14" s="613"/>
      <c r="BR14" s="613"/>
      <c r="BS14" s="614" t="s">
        <v>234</v>
      </c>
      <c r="BT14" s="614"/>
      <c r="BU14" s="614"/>
      <c r="BV14" s="614"/>
      <c r="BW14" s="614"/>
      <c r="BX14" s="614"/>
      <c r="BY14" s="614"/>
      <c r="BZ14" s="614"/>
      <c r="CA14" s="614"/>
      <c r="CB14" s="618"/>
      <c r="CD14" s="607" t="s">
        <v>259</v>
      </c>
      <c r="CE14" s="608"/>
      <c r="CF14" s="608"/>
      <c r="CG14" s="608"/>
      <c r="CH14" s="608"/>
      <c r="CI14" s="608"/>
      <c r="CJ14" s="608"/>
      <c r="CK14" s="608"/>
      <c r="CL14" s="608"/>
      <c r="CM14" s="608"/>
      <c r="CN14" s="608"/>
      <c r="CO14" s="608"/>
      <c r="CP14" s="608"/>
      <c r="CQ14" s="609"/>
      <c r="CR14" s="610">
        <v>1581810</v>
      </c>
      <c r="CS14" s="611"/>
      <c r="CT14" s="611"/>
      <c r="CU14" s="611"/>
      <c r="CV14" s="611"/>
      <c r="CW14" s="611"/>
      <c r="CX14" s="611"/>
      <c r="CY14" s="612"/>
      <c r="CZ14" s="613">
        <v>3.3</v>
      </c>
      <c r="DA14" s="613"/>
      <c r="DB14" s="613"/>
      <c r="DC14" s="613"/>
      <c r="DD14" s="619">
        <v>280237</v>
      </c>
      <c r="DE14" s="611"/>
      <c r="DF14" s="611"/>
      <c r="DG14" s="611"/>
      <c r="DH14" s="611"/>
      <c r="DI14" s="611"/>
      <c r="DJ14" s="611"/>
      <c r="DK14" s="611"/>
      <c r="DL14" s="611"/>
      <c r="DM14" s="611"/>
      <c r="DN14" s="611"/>
      <c r="DO14" s="611"/>
      <c r="DP14" s="612"/>
      <c r="DQ14" s="619">
        <v>1278124</v>
      </c>
      <c r="DR14" s="611"/>
      <c r="DS14" s="611"/>
      <c r="DT14" s="611"/>
      <c r="DU14" s="611"/>
      <c r="DV14" s="611"/>
      <c r="DW14" s="611"/>
      <c r="DX14" s="611"/>
      <c r="DY14" s="611"/>
      <c r="DZ14" s="611"/>
      <c r="EA14" s="611"/>
      <c r="EB14" s="611"/>
      <c r="EC14" s="620"/>
    </row>
    <row r="15" spans="2:143" ht="11.25" customHeight="1" x14ac:dyDescent="0.15">
      <c r="B15" s="607" t="s">
        <v>260</v>
      </c>
      <c r="C15" s="608"/>
      <c r="D15" s="608"/>
      <c r="E15" s="608"/>
      <c r="F15" s="608"/>
      <c r="G15" s="608"/>
      <c r="H15" s="608"/>
      <c r="I15" s="608"/>
      <c r="J15" s="608"/>
      <c r="K15" s="608"/>
      <c r="L15" s="608"/>
      <c r="M15" s="608"/>
      <c r="N15" s="608"/>
      <c r="O15" s="608"/>
      <c r="P15" s="608"/>
      <c r="Q15" s="609"/>
      <c r="R15" s="610" t="s">
        <v>234</v>
      </c>
      <c r="S15" s="611"/>
      <c r="T15" s="611"/>
      <c r="U15" s="611"/>
      <c r="V15" s="611"/>
      <c r="W15" s="611"/>
      <c r="X15" s="611"/>
      <c r="Y15" s="612"/>
      <c r="Z15" s="613" t="s">
        <v>234</v>
      </c>
      <c r="AA15" s="613"/>
      <c r="AB15" s="613"/>
      <c r="AC15" s="613"/>
      <c r="AD15" s="614" t="s">
        <v>234</v>
      </c>
      <c r="AE15" s="614"/>
      <c r="AF15" s="614"/>
      <c r="AG15" s="614"/>
      <c r="AH15" s="614"/>
      <c r="AI15" s="614"/>
      <c r="AJ15" s="614"/>
      <c r="AK15" s="614"/>
      <c r="AL15" s="615" t="s">
        <v>139</v>
      </c>
      <c r="AM15" s="616"/>
      <c r="AN15" s="616"/>
      <c r="AO15" s="617"/>
      <c r="AP15" s="607" t="s">
        <v>261</v>
      </c>
      <c r="AQ15" s="608"/>
      <c r="AR15" s="608"/>
      <c r="AS15" s="608"/>
      <c r="AT15" s="608"/>
      <c r="AU15" s="608"/>
      <c r="AV15" s="608"/>
      <c r="AW15" s="608"/>
      <c r="AX15" s="608"/>
      <c r="AY15" s="608"/>
      <c r="AZ15" s="608"/>
      <c r="BA15" s="608"/>
      <c r="BB15" s="608"/>
      <c r="BC15" s="608"/>
      <c r="BD15" s="608"/>
      <c r="BE15" s="608"/>
      <c r="BF15" s="609"/>
      <c r="BG15" s="610">
        <v>838611</v>
      </c>
      <c r="BH15" s="611"/>
      <c r="BI15" s="611"/>
      <c r="BJ15" s="611"/>
      <c r="BK15" s="611"/>
      <c r="BL15" s="611"/>
      <c r="BM15" s="611"/>
      <c r="BN15" s="612"/>
      <c r="BO15" s="613">
        <v>5.0999999999999996</v>
      </c>
      <c r="BP15" s="613"/>
      <c r="BQ15" s="613"/>
      <c r="BR15" s="613"/>
      <c r="BS15" s="614" t="s">
        <v>245</v>
      </c>
      <c r="BT15" s="614"/>
      <c r="BU15" s="614"/>
      <c r="BV15" s="614"/>
      <c r="BW15" s="614"/>
      <c r="BX15" s="614"/>
      <c r="BY15" s="614"/>
      <c r="BZ15" s="614"/>
      <c r="CA15" s="614"/>
      <c r="CB15" s="618"/>
      <c r="CD15" s="607" t="s">
        <v>262</v>
      </c>
      <c r="CE15" s="608"/>
      <c r="CF15" s="608"/>
      <c r="CG15" s="608"/>
      <c r="CH15" s="608"/>
      <c r="CI15" s="608"/>
      <c r="CJ15" s="608"/>
      <c r="CK15" s="608"/>
      <c r="CL15" s="608"/>
      <c r="CM15" s="608"/>
      <c r="CN15" s="608"/>
      <c r="CO15" s="608"/>
      <c r="CP15" s="608"/>
      <c r="CQ15" s="609"/>
      <c r="CR15" s="610">
        <v>4753247</v>
      </c>
      <c r="CS15" s="611"/>
      <c r="CT15" s="611"/>
      <c r="CU15" s="611"/>
      <c r="CV15" s="611"/>
      <c r="CW15" s="611"/>
      <c r="CX15" s="611"/>
      <c r="CY15" s="612"/>
      <c r="CZ15" s="613">
        <v>9.8000000000000007</v>
      </c>
      <c r="DA15" s="613"/>
      <c r="DB15" s="613"/>
      <c r="DC15" s="613"/>
      <c r="DD15" s="619">
        <v>740483</v>
      </c>
      <c r="DE15" s="611"/>
      <c r="DF15" s="611"/>
      <c r="DG15" s="611"/>
      <c r="DH15" s="611"/>
      <c r="DI15" s="611"/>
      <c r="DJ15" s="611"/>
      <c r="DK15" s="611"/>
      <c r="DL15" s="611"/>
      <c r="DM15" s="611"/>
      <c r="DN15" s="611"/>
      <c r="DO15" s="611"/>
      <c r="DP15" s="612"/>
      <c r="DQ15" s="619">
        <v>3441378</v>
      </c>
      <c r="DR15" s="611"/>
      <c r="DS15" s="611"/>
      <c r="DT15" s="611"/>
      <c r="DU15" s="611"/>
      <c r="DV15" s="611"/>
      <c r="DW15" s="611"/>
      <c r="DX15" s="611"/>
      <c r="DY15" s="611"/>
      <c r="DZ15" s="611"/>
      <c r="EA15" s="611"/>
      <c r="EB15" s="611"/>
      <c r="EC15" s="620"/>
    </row>
    <row r="16" spans="2:143" ht="11.25" customHeight="1" x14ac:dyDescent="0.15">
      <c r="B16" s="607" t="s">
        <v>263</v>
      </c>
      <c r="C16" s="608"/>
      <c r="D16" s="608"/>
      <c r="E16" s="608"/>
      <c r="F16" s="608"/>
      <c r="G16" s="608"/>
      <c r="H16" s="608"/>
      <c r="I16" s="608"/>
      <c r="J16" s="608"/>
      <c r="K16" s="608"/>
      <c r="L16" s="608"/>
      <c r="M16" s="608"/>
      <c r="N16" s="608"/>
      <c r="O16" s="608"/>
      <c r="P16" s="608"/>
      <c r="Q16" s="609"/>
      <c r="R16" s="610">
        <v>34579</v>
      </c>
      <c r="S16" s="611"/>
      <c r="T16" s="611"/>
      <c r="U16" s="611"/>
      <c r="V16" s="611"/>
      <c r="W16" s="611"/>
      <c r="X16" s="611"/>
      <c r="Y16" s="612"/>
      <c r="Z16" s="613">
        <v>0.1</v>
      </c>
      <c r="AA16" s="613"/>
      <c r="AB16" s="613"/>
      <c r="AC16" s="613"/>
      <c r="AD16" s="614">
        <v>34579</v>
      </c>
      <c r="AE16" s="614"/>
      <c r="AF16" s="614"/>
      <c r="AG16" s="614"/>
      <c r="AH16" s="614"/>
      <c r="AI16" s="614"/>
      <c r="AJ16" s="614"/>
      <c r="AK16" s="614"/>
      <c r="AL16" s="615">
        <v>0.1</v>
      </c>
      <c r="AM16" s="616"/>
      <c r="AN16" s="616"/>
      <c r="AO16" s="617"/>
      <c r="AP16" s="607" t="s">
        <v>264</v>
      </c>
      <c r="AQ16" s="608"/>
      <c r="AR16" s="608"/>
      <c r="AS16" s="608"/>
      <c r="AT16" s="608"/>
      <c r="AU16" s="608"/>
      <c r="AV16" s="608"/>
      <c r="AW16" s="608"/>
      <c r="AX16" s="608"/>
      <c r="AY16" s="608"/>
      <c r="AZ16" s="608"/>
      <c r="BA16" s="608"/>
      <c r="BB16" s="608"/>
      <c r="BC16" s="608"/>
      <c r="BD16" s="608"/>
      <c r="BE16" s="608"/>
      <c r="BF16" s="609"/>
      <c r="BG16" s="610" t="s">
        <v>245</v>
      </c>
      <c r="BH16" s="611"/>
      <c r="BI16" s="611"/>
      <c r="BJ16" s="611"/>
      <c r="BK16" s="611"/>
      <c r="BL16" s="611"/>
      <c r="BM16" s="611"/>
      <c r="BN16" s="612"/>
      <c r="BO16" s="613" t="s">
        <v>139</v>
      </c>
      <c r="BP16" s="613"/>
      <c r="BQ16" s="613"/>
      <c r="BR16" s="613"/>
      <c r="BS16" s="614" t="s">
        <v>245</v>
      </c>
      <c r="BT16" s="614"/>
      <c r="BU16" s="614"/>
      <c r="BV16" s="614"/>
      <c r="BW16" s="614"/>
      <c r="BX16" s="614"/>
      <c r="BY16" s="614"/>
      <c r="BZ16" s="614"/>
      <c r="CA16" s="614"/>
      <c r="CB16" s="618"/>
      <c r="CD16" s="607" t="s">
        <v>265</v>
      </c>
      <c r="CE16" s="608"/>
      <c r="CF16" s="608"/>
      <c r="CG16" s="608"/>
      <c r="CH16" s="608"/>
      <c r="CI16" s="608"/>
      <c r="CJ16" s="608"/>
      <c r="CK16" s="608"/>
      <c r="CL16" s="608"/>
      <c r="CM16" s="608"/>
      <c r="CN16" s="608"/>
      <c r="CO16" s="608"/>
      <c r="CP16" s="608"/>
      <c r="CQ16" s="609"/>
      <c r="CR16" s="610">
        <v>34291</v>
      </c>
      <c r="CS16" s="611"/>
      <c r="CT16" s="611"/>
      <c r="CU16" s="611"/>
      <c r="CV16" s="611"/>
      <c r="CW16" s="611"/>
      <c r="CX16" s="611"/>
      <c r="CY16" s="612"/>
      <c r="CZ16" s="613">
        <v>0.1</v>
      </c>
      <c r="DA16" s="613"/>
      <c r="DB16" s="613"/>
      <c r="DC16" s="613"/>
      <c r="DD16" s="619" t="s">
        <v>234</v>
      </c>
      <c r="DE16" s="611"/>
      <c r="DF16" s="611"/>
      <c r="DG16" s="611"/>
      <c r="DH16" s="611"/>
      <c r="DI16" s="611"/>
      <c r="DJ16" s="611"/>
      <c r="DK16" s="611"/>
      <c r="DL16" s="611"/>
      <c r="DM16" s="611"/>
      <c r="DN16" s="611"/>
      <c r="DO16" s="611"/>
      <c r="DP16" s="612"/>
      <c r="DQ16" s="619">
        <v>33711</v>
      </c>
      <c r="DR16" s="611"/>
      <c r="DS16" s="611"/>
      <c r="DT16" s="611"/>
      <c r="DU16" s="611"/>
      <c r="DV16" s="611"/>
      <c r="DW16" s="611"/>
      <c r="DX16" s="611"/>
      <c r="DY16" s="611"/>
      <c r="DZ16" s="611"/>
      <c r="EA16" s="611"/>
      <c r="EB16" s="611"/>
      <c r="EC16" s="620"/>
    </row>
    <row r="17" spans="2:133" ht="11.25" customHeight="1" x14ac:dyDescent="0.15">
      <c r="B17" s="607" t="s">
        <v>266</v>
      </c>
      <c r="C17" s="608"/>
      <c r="D17" s="608"/>
      <c r="E17" s="608"/>
      <c r="F17" s="608"/>
      <c r="G17" s="608"/>
      <c r="H17" s="608"/>
      <c r="I17" s="608"/>
      <c r="J17" s="608"/>
      <c r="K17" s="608"/>
      <c r="L17" s="608"/>
      <c r="M17" s="608"/>
      <c r="N17" s="608"/>
      <c r="O17" s="608"/>
      <c r="P17" s="608"/>
      <c r="Q17" s="609"/>
      <c r="R17" s="610">
        <v>280743</v>
      </c>
      <c r="S17" s="611"/>
      <c r="T17" s="611"/>
      <c r="U17" s="611"/>
      <c r="V17" s="611"/>
      <c r="W17" s="611"/>
      <c r="X17" s="611"/>
      <c r="Y17" s="612"/>
      <c r="Z17" s="613">
        <v>0.6</v>
      </c>
      <c r="AA17" s="613"/>
      <c r="AB17" s="613"/>
      <c r="AC17" s="613"/>
      <c r="AD17" s="614">
        <v>280743</v>
      </c>
      <c r="AE17" s="614"/>
      <c r="AF17" s="614"/>
      <c r="AG17" s="614"/>
      <c r="AH17" s="614"/>
      <c r="AI17" s="614"/>
      <c r="AJ17" s="614"/>
      <c r="AK17" s="614"/>
      <c r="AL17" s="615">
        <v>1.1000000000000001</v>
      </c>
      <c r="AM17" s="616"/>
      <c r="AN17" s="616"/>
      <c r="AO17" s="617"/>
      <c r="AP17" s="607" t="s">
        <v>267</v>
      </c>
      <c r="AQ17" s="608"/>
      <c r="AR17" s="608"/>
      <c r="AS17" s="608"/>
      <c r="AT17" s="608"/>
      <c r="AU17" s="608"/>
      <c r="AV17" s="608"/>
      <c r="AW17" s="608"/>
      <c r="AX17" s="608"/>
      <c r="AY17" s="608"/>
      <c r="AZ17" s="608"/>
      <c r="BA17" s="608"/>
      <c r="BB17" s="608"/>
      <c r="BC17" s="608"/>
      <c r="BD17" s="608"/>
      <c r="BE17" s="608"/>
      <c r="BF17" s="609"/>
      <c r="BG17" s="610">
        <v>101</v>
      </c>
      <c r="BH17" s="611"/>
      <c r="BI17" s="611"/>
      <c r="BJ17" s="611"/>
      <c r="BK17" s="611"/>
      <c r="BL17" s="611"/>
      <c r="BM17" s="611"/>
      <c r="BN17" s="612"/>
      <c r="BO17" s="613">
        <v>0</v>
      </c>
      <c r="BP17" s="613"/>
      <c r="BQ17" s="613"/>
      <c r="BR17" s="613"/>
      <c r="BS17" s="614" t="s">
        <v>234</v>
      </c>
      <c r="BT17" s="614"/>
      <c r="BU17" s="614"/>
      <c r="BV17" s="614"/>
      <c r="BW17" s="614"/>
      <c r="BX17" s="614"/>
      <c r="BY17" s="614"/>
      <c r="BZ17" s="614"/>
      <c r="CA17" s="614"/>
      <c r="CB17" s="618"/>
      <c r="CD17" s="607" t="s">
        <v>268</v>
      </c>
      <c r="CE17" s="608"/>
      <c r="CF17" s="608"/>
      <c r="CG17" s="608"/>
      <c r="CH17" s="608"/>
      <c r="CI17" s="608"/>
      <c r="CJ17" s="608"/>
      <c r="CK17" s="608"/>
      <c r="CL17" s="608"/>
      <c r="CM17" s="608"/>
      <c r="CN17" s="608"/>
      <c r="CO17" s="608"/>
      <c r="CP17" s="608"/>
      <c r="CQ17" s="609"/>
      <c r="CR17" s="610">
        <v>3996700</v>
      </c>
      <c r="CS17" s="611"/>
      <c r="CT17" s="611"/>
      <c r="CU17" s="611"/>
      <c r="CV17" s="611"/>
      <c r="CW17" s="611"/>
      <c r="CX17" s="611"/>
      <c r="CY17" s="612"/>
      <c r="CZ17" s="613">
        <v>8.3000000000000007</v>
      </c>
      <c r="DA17" s="613"/>
      <c r="DB17" s="613"/>
      <c r="DC17" s="613"/>
      <c r="DD17" s="619" t="s">
        <v>234</v>
      </c>
      <c r="DE17" s="611"/>
      <c r="DF17" s="611"/>
      <c r="DG17" s="611"/>
      <c r="DH17" s="611"/>
      <c r="DI17" s="611"/>
      <c r="DJ17" s="611"/>
      <c r="DK17" s="611"/>
      <c r="DL17" s="611"/>
      <c r="DM17" s="611"/>
      <c r="DN17" s="611"/>
      <c r="DO17" s="611"/>
      <c r="DP17" s="612"/>
      <c r="DQ17" s="619">
        <v>3922699</v>
      </c>
      <c r="DR17" s="611"/>
      <c r="DS17" s="611"/>
      <c r="DT17" s="611"/>
      <c r="DU17" s="611"/>
      <c r="DV17" s="611"/>
      <c r="DW17" s="611"/>
      <c r="DX17" s="611"/>
      <c r="DY17" s="611"/>
      <c r="DZ17" s="611"/>
      <c r="EA17" s="611"/>
      <c r="EB17" s="611"/>
      <c r="EC17" s="620"/>
    </row>
    <row r="18" spans="2:133" ht="11.25" customHeight="1" x14ac:dyDescent="0.15">
      <c r="B18" s="607" t="s">
        <v>269</v>
      </c>
      <c r="C18" s="608"/>
      <c r="D18" s="608"/>
      <c r="E18" s="608"/>
      <c r="F18" s="608"/>
      <c r="G18" s="608"/>
      <c r="H18" s="608"/>
      <c r="I18" s="608"/>
      <c r="J18" s="608"/>
      <c r="K18" s="608"/>
      <c r="L18" s="608"/>
      <c r="M18" s="608"/>
      <c r="N18" s="608"/>
      <c r="O18" s="608"/>
      <c r="P18" s="608"/>
      <c r="Q18" s="609"/>
      <c r="R18" s="610">
        <v>173233</v>
      </c>
      <c r="S18" s="611"/>
      <c r="T18" s="611"/>
      <c r="U18" s="611"/>
      <c r="V18" s="611"/>
      <c r="W18" s="611"/>
      <c r="X18" s="611"/>
      <c r="Y18" s="612"/>
      <c r="Z18" s="613">
        <v>0.3</v>
      </c>
      <c r="AA18" s="613"/>
      <c r="AB18" s="613"/>
      <c r="AC18" s="613"/>
      <c r="AD18" s="614">
        <v>173233</v>
      </c>
      <c r="AE18" s="614"/>
      <c r="AF18" s="614"/>
      <c r="AG18" s="614"/>
      <c r="AH18" s="614"/>
      <c r="AI18" s="614"/>
      <c r="AJ18" s="614"/>
      <c r="AK18" s="614"/>
      <c r="AL18" s="615">
        <v>0.7</v>
      </c>
      <c r="AM18" s="616"/>
      <c r="AN18" s="616"/>
      <c r="AO18" s="617"/>
      <c r="AP18" s="607" t="s">
        <v>270</v>
      </c>
      <c r="AQ18" s="608"/>
      <c r="AR18" s="608"/>
      <c r="AS18" s="608"/>
      <c r="AT18" s="608"/>
      <c r="AU18" s="608"/>
      <c r="AV18" s="608"/>
      <c r="AW18" s="608"/>
      <c r="AX18" s="608"/>
      <c r="AY18" s="608"/>
      <c r="AZ18" s="608"/>
      <c r="BA18" s="608"/>
      <c r="BB18" s="608"/>
      <c r="BC18" s="608"/>
      <c r="BD18" s="608"/>
      <c r="BE18" s="608"/>
      <c r="BF18" s="609"/>
      <c r="BG18" s="610" t="s">
        <v>245</v>
      </c>
      <c r="BH18" s="611"/>
      <c r="BI18" s="611"/>
      <c r="BJ18" s="611"/>
      <c r="BK18" s="611"/>
      <c r="BL18" s="611"/>
      <c r="BM18" s="611"/>
      <c r="BN18" s="612"/>
      <c r="BO18" s="613" t="s">
        <v>234</v>
      </c>
      <c r="BP18" s="613"/>
      <c r="BQ18" s="613"/>
      <c r="BR18" s="613"/>
      <c r="BS18" s="614" t="s">
        <v>245</v>
      </c>
      <c r="BT18" s="614"/>
      <c r="BU18" s="614"/>
      <c r="BV18" s="614"/>
      <c r="BW18" s="614"/>
      <c r="BX18" s="614"/>
      <c r="BY18" s="614"/>
      <c r="BZ18" s="614"/>
      <c r="CA18" s="614"/>
      <c r="CB18" s="618"/>
      <c r="CD18" s="607" t="s">
        <v>271</v>
      </c>
      <c r="CE18" s="608"/>
      <c r="CF18" s="608"/>
      <c r="CG18" s="608"/>
      <c r="CH18" s="608"/>
      <c r="CI18" s="608"/>
      <c r="CJ18" s="608"/>
      <c r="CK18" s="608"/>
      <c r="CL18" s="608"/>
      <c r="CM18" s="608"/>
      <c r="CN18" s="608"/>
      <c r="CO18" s="608"/>
      <c r="CP18" s="608"/>
      <c r="CQ18" s="609"/>
      <c r="CR18" s="610" t="s">
        <v>234</v>
      </c>
      <c r="CS18" s="611"/>
      <c r="CT18" s="611"/>
      <c r="CU18" s="611"/>
      <c r="CV18" s="611"/>
      <c r="CW18" s="611"/>
      <c r="CX18" s="611"/>
      <c r="CY18" s="612"/>
      <c r="CZ18" s="613" t="s">
        <v>234</v>
      </c>
      <c r="DA18" s="613"/>
      <c r="DB18" s="613"/>
      <c r="DC18" s="613"/>
      <c r="DD18" s="619" t="s">
        <v>234</v>
      </c>
      <c r="DE18" s="611"/>
      <c r="DF18" s="611"/>
      <c r="DG18" s="611"/>
      <c r="DH18" s="611"/>
      <c r="DI18" s="611"/>
      <c r="DJ18" s="611"/>
      <c r="DK18" s="611"/>
      <c r="DL18" s="611"/>
      <c r="DM18" s="611"/>
      <c r="DN18" s="611"/>
      <c r="DO18" s="611"/>
      <c r="DP18" s="612"/>
      <c r="DQ18" s="619" t="s">
        <v>234</v>
      </c>
      <c r="DR18" s="611"/>
      <c r="DS18" s="611"/>
      <c r="DT18" s="611"/>
      <c r="DU18" s="611"/>
      <c r="DV18" s="611"/>
      <c r="DW18" s="611"/>
      <c r="DX18" s="611"/>
      <c r="DY18" s="611"/>
      <c r="DZ18" s="611"/>
      <c r="EA18" s="611"/>
      <c r="EB18" s="611"/>
      <c r="EC18" s="620"/>
    </row>
    <row r="19" spans="2:133" ht="11.25" customHeight="1" x14ac:dyDescent="0.15">
      <c r="B19" s="607" t="s">
        <v>272</v>
      </c>
      <c r="C19" s="608"/>
      <c r="D19" s="608"/>
      <c r="E19" s="608"/>
      <c r="F19" s="608"/>
      <c r="G19" s="608"/>
      <c r="H19" s="608"/>
      <c r="I19" s="608"/>
      <c r="J19" s="608"/>
      <c r="K19" s="608"/>
      <c r="L19" s="608"/>
      <c r="M19" s="608"/>
      <c r="N19" s="608"/>
      <c r="O19" s="608"/>
      <c r="P19" s="608"/>
      <c r="Q19" s="609"/>
      <c r="R19" s="610">
        <v>168524</v>
      </c>
      <c r="S19" s="611"/>
      <c r="T19" s="611"/>
      <c r="U19" s="611"/>
      <c r="V19" s="611"/>
      <c r="W19" s="611"/>
      <c r="X19" s="611"/>
      <c r="Y19" s="612"/>
      <c r="Z19" s="613">
        <v>0.3</v>
      </c>
      <c r="AA19" s="613"/>
      <c r="AB19" s="613"/>
      <c r="AC19" s="613"/>
      <c r="AD19" s="614">
        <v>168524</v>
      </c>
      <c r="AE19" s="614"/>
      <c r="AF19" s="614"/>
      <c r="AG19" s="614"/>
      <c r="AH19" s="614"/>
      <c r="AI19" s="614"/>
      <c r="AJ19" s="614"/>
      <c r="AK19" s="614"/>
      <c r="AL19" s="615">
        <v>0.7</v>
      </c>
      <c r="AM19" s="616"/>
      <c r="AN19" s="616"/>
      <c r="AO19" s="617"/>
      <c r="AP19" s="607" t="s">
        <v>273</v>
      </c>
      <c r="AQ19" s="608"/>
      <c r="AR19" s="608"/>
      <c r="AS19" s="608"/>
      <c r="AT19" s="608"/>
      <c r="AU19" s="608"/>
      <c r="AV19" s="608"/>
      <c r="AW19" s="608"/>
      <c r="AX19" s="608"/>
      <c r="AY19" s="608"/>
      <c r="AZ19" s="608"/>
      <c r="BA19" s="608"/>
      <c r="BB19" s="608"/>
      <c r="BC19" s="608"/>
      <c r="BD19" s="608"/>
      <c r="BE19" s="608"/>
      <c r="BF19" s="609"/>
      <c r="BG19" s="610">
        <v>1022443</v>
      </c>
      <c r="BH19" s="611"/>
      <c r="BI19" s="611"/>
      <c r="BJ19" s="611"/>
      <c r="BK19" s="611"/>
      <c r="BL19" s="611"/>
      <c r="BM19" s="611"/>
      <c r="BN19" s="612"/>
      <c r="BO19" s="613">
        <v>6.2</v>
      </c>
      <c r="BP19" s="613"/>
      <c r="BQ19" s="613"/>
      <c r="BR19" s="613"/>
      <c r="BS19" s="614" t="s">
        <v>234</v>
      </c>
      <c r="BT19" s="614"/>
      <c r="BU19" s="614"/>
      <c r="BV19" s="614"/>
      <c r="BW19" s="614"/>
      <c r="BX19" s="614"/>
      <c r="BY19" s="614"/>
      <c r="BZ19" s="614"/>
      <c r="CA19" s="614"/>
      <c r="CB19" s="618"/>
      <c r="CD19" s="607" t="s">
        <v>274</v>
      </c>
      <c r="CE19" s="608"/>
      <c r="CF19" s="608"/>
      <c r="CG19" s="608"/>
      <c r="CH19" s="608"/>
      <c r="CI19" s="608"/>
      <c r="CJ19" s="608"/>
      <c r="CK19" s="608"/>
      <c r="CL19" s="608"/>
      <c r="CM19" s="608"/>
      <c r="CN19" s="608"/>
      <c r="CO19" s="608"/>
      <c r="CP19" s="608"/>
      <c r="CQ19" s="609"/>
      <c r="CR19" s="610" t="s">
        <v>245</v>
      </c>
      <c r="CS19" s="611"/>
      <c r="CT19" s="611"/>
      <c r="CU19" s="611"/>
      <c r="CV19" s="611"/>
      <c r="CW19" s="611"/>
      <c r="CX19" s="611"/>
      <c r="CY19" s="612"/>
      <c r="CZ19" s="613" t="s">
        <v>234</v>
      </c>
      <c r="DA19" s="613"/>
      <c r="DB19" s="613"/>
      <c r="DC19" s="613"/>
      <c r="DD19" s="619" t="s">
        <v>234</v>
      </c>
      <c r="DE19" s="611"/>
      <c r="DF19" s="611"/>
      <c r="DG19" s="611"/>
      <c r="DH19" s="611"/>
      <c r="DI19" s="611"/>
      <c r="DJ19" s="611"/>
      <c r="DK19" s="611"/>
      <c r="DL19" s="611"/>
      <c r="DM19" s="611"/>
      <c r="DN19" s="611"/>
      <c r="DO19" s="611"/>
      <c r="DP19" s="612"/>
      <c r="DQ19" s="619" t="s">
        <v>234</v>
      </c>
      <c r="DR19" s="611"/>
      <c r="DS19" s="611"/>
      <c r="DT19" s="611"/>
      <c r="DU19" s="611"/>
      <c r="DV19" s="611"/>
      <c r="DW19" s="611"/>
      <c r="DX19" s="611"/>
      <c r="DY19" s="611"/>
      <c r="DZ19" s="611"/>
      <c r="EA19" s="611"/>
      <c r="EB19" s="611"/>
      <c r="EC19" s="620"/>
    </row>
    <row r="20" spans="2:133" ht="11.25" customHeight="1" x14ac:dyDescent="0.15">
      <c r="B20" s="623" t="s">
        <v>275</v>
      </c>
      <c r="C20" s="624"/>
      <c r="D20" s="624"/>
      <c r="E20" s="624"/>
      <c r="F20" s="624"/>
      <c r="G20" s="624"/>
      <c r="H20" s="624"/>
      <c r="I20" s="624"/>
      <c r="J20" s="624"/>
      <c r="K20" s="624"/>
      <c r="L20" s="624"/>
      <c r="M20" s="624"/>
      <c r="N20" s="624"/>
      <c r="O20" s="624"/>
      <c r="P20" s="624"/>
      <c r="Q20" s="625"/>
      <c r="R20" s="610">
        <v>4709</v>
      </c>
      <c r="S20" s="611"/>
      <c r="T20" s="611"/>
      <c r="U20" s="611"/>
      <c r="V20" s="611"/>
      <c r="W20" s="611"/>
      <c r="X20" s="611"/>
      <c r="Y20" s="612"/>
      <c r="Z20" s="613">
        <v>0</v>
      </c>
      <c r="AA20" s="613"/>
      <c r="AB20" s="613"/>
      <c r="AC20" s="613"/>
      <c r="AD20" s="614">
        <v>4709</v>
      </c>
      <c r="AE20" s="614"/>
      <c r="AF20" s="614"/>
      <c r="AG20" s="614"/>
      <c r="AH20" s="614"/>
      <c r="AI20" s="614"/>
      <c r="AJ20" s="614"/>
      <c r="AK20" s="614"/>
      <c r="AL20" s="615">
        <v>0</v>
      </c>
      <c r="AM20" s="616"/>
      <c r="AN20" s="616"/>
      <c r="AO20" s="617"/>
      <c r="AP20" s="607" t="s">
        <v>276</v>
      </c>
      <c r="AQ20" s="608"/>
      <c r="AR20" s="608"/>
      <c r="AS20" s="608"/>
      <c r="AT20" s="608"/>
      <c r="AU20" s="608"/>
      <c r="AV20" s="608"/>
      <c r="AW20" s="608"/>
      <c r="AX20" s="608"/>
      <c r="AY20" s="608"/>
      <c r="AZ20" s="608"/>
      <c r="BA20" s="608"/>
      <c r="BB20" s="608"/>
      <c r="BC20" s="608"/>
      <c r="BD20" s="608"/>
      <c r="BE20" s="608"/>
      <c r="BF20" s="609"/>
      <c r="BG20" s="610">
        <v>1022443</v>
      </c>
      <c r="BH20" s="611"/>
      <c r="BI20" s="611"/>
      <c r="BJ20" s="611"/>
      <c r="BK20" s="611"/>
      <c r="BL20" s="611"/>
      <c r="BM20" s="611"/>
      <c r="BN20" s="612"/>
      <c r="BO20" s="613">
        <v>6.2</v>
      </c>
      <c r="BP20" s="613"/>
      <c r="BQ20" s="613"/>
      <c r="BR20" s="613"/>
      <c r="BS20" s="614" t="s">
        <v>234</v>
      </c>
      <c r="BT20" s="614"/>
      <c r="BU20" s="614"/>
      <c r="BV20" s="614"/>
      <c r="BW20" s="614"/>
      <c r="BX20" s="614"/>
      <c r="BY20" s="614"/>
      <c r="BZ20" s="614"/>
      <c r="CA20" s="614"/>
      <c r="CB20" s="618"/>
      <c r="CD20" s="607" t="s">
        <v>277</v>
      </c>
      <c r="CE20" s="608"/>
      <c r="CF20" s="608"/>
      <c r="CG20" s="608"/>
      <c r="CH20" s="608"/>
      <c r="CI20" s="608"/>
      <c r="CJ20" s="608"/>
      <c r="CK20" s="608"/>
      <c r="CL20" s="608"/>
      <c r="CM20" s="608"/>
      <c r="CN20" s="608"/>
      <c r="CO20" s="608"/>
      <c r="CP20" s="608"/>
      <c r="CQ20" s="609"/>
      <c r="CR20" s="610">
        <v>48433150</v>
      </c>
      <c r="CS20" s="611"/>
      <c r="CT20" s="611"/>
      <c r="CU20" s="611"/>
      <c r="CV20" s="611"/>
      <c r="CW20" s="611"/>
      <c r="CX20" s="611"/>
      <c r="CY20" s="612"/>
      <c r="CZ20" s="613">
        <v>100</v>
      </c>
      <c r="DA20" s="613"/>
      <c r="DB20" s="613"/>
      <c r="DC20" s="613"/>
      <c r="DD20" s="619">
        <v>4855180</v>
      </c>
      <c r="DE20" s="611"/>
      <c r="DF20" s="611"/>
      <c r="DG20" s="611"/>
      <c r="DH20" s="611"/>
      <c r="DI20" s="611"/>
      <c r="DJ20" s="611"/>
      <c r="DK20" s="611"/>
      <c r="DL20" s="611"/>
      <c r="DM20" s="611"/>
      <c r="DN20" s="611"/>
      <c r="DO20" s="611"/>
      <c r="DP20" s="612"/>
      <c r="DQ20" s="619">
        <v>29284294</v>
      </c>
      <c r="DR20" s="611"/>
      <c r="DS20" s="611"/>
      <c r="DT20" s="611"/>
      <c r="DU20" s="611"/>
      <c r="DV20" s="611"/>
      <c r="DW20" s="611"/>
      <c r="DX20" s="611"/>
      <c r="DY20" s="611"/>
      <c r="DZ20" s="611"/>
      <c r="EA20" s="611"/>
      <c r="EB20" s="611"/>
      <c r="EC20" s="620"/>
    </row>
    <row r="21" spans="2:133" ht="11.25" customHeight="1" x14ac:dyDescent="0.15">
      <c r="B21" s="607" t="s">
        <v>278</v>
      </c>
      <c r="C21" s="608"/>
      <c r="D21" s="608"/>
      <c r="E21" s="608"/>
      <c r="F21" s="608"/>
      <c r="G21" s="608"/>
      <c r="H21" s="608"/>
      <c r="I21" s="608"/>
      <c r="J21" s="608"/>
      <c r="K21" s="608"/>
      <c r="L21" s="608"/>
      <c r="M21" s="608"/>
      <c r="N21" s="608"/>
      <c r="O21" s="608"/>
      <c r="P21" s="608"/>
      <c r="Q21" s="609"/>
      <c r="R21" s="610">
        <v>6094793</v>
      </c>
      <c r="S21" s="611"/>
      <c r="T21" s="611"/>
      <c r="U21" s="611"/>
      <c r="V21" s="611"/>
      <c r="W21" s="611"/>
      <c r="X21" s="611"/>
      <c r="Y21" s="612"/>
      <c r="Z21" s="613">
        <v>12</v>
      </c>
      <c r="AA21" s="613"/>
      <c r="AB21" s="613"/>
      <c r="AC21" s="613"/>
      <c r="AD21" s="614">
        <v>5242733</v>
      </c>
      <c r="AE21" s="614"/>
      <c r="AF21" s="614"/>
      <c r="AG21" s="614"/>
      <c r="AH21" s="614"/>
      <c r="AI21" s="614"/>
      <c r="AJ21" s="614"/>
      <c r="AK21" s="614"/>
      <c r="AL21" s="615">
        <v>21.1</v>
      </c>
      <c r="AM21" s="616"/>
      <c r="AN21" s="616"/>
      <c r="AO21" s="617"/>
      <c r="AP21" s="607" t="s">
        <v>279</v>
      </c>
      <c r="AQ21" s="626"/>
      <c r="AR21" s="626"/>
      <c r="AS21" s="626"/>
      <c r="AT21" s="626"/>
      <c r="AU21" s="626"/>
      <c r="AV21" s="626"/>
      <c r="AW21" s="626"/>
      <c r="AX21" s="626"/>
      <c r="AY21" s="626"/>
      <c r="AZ21" s="626"/>
      <c r="BA21" s="626"/>
      <c r="BB21" s="626"/>
      <c r="BC21" s="626"/>
      <c r="BD21" s="626"/>
      <c r="BE21" s="626"/>
      <c r="BF21" s="627"/>
      <c r="BG21" s="610" t="s">
        <v>139</v>
      </c>
      <c r="BH21" s="611"/>
      <c r="BI21" s="611"/>
      <c r="BJ21" s="611"/>
      <c r="BK21" s="611"/>
      <c r="BL21" s="611"/>
      <c r="BM21" s="611"/>
      <c r="BN21" s="612"/>
      <c r="BO21" s="613" t="s">
        <v>234</v>
      </c>
      <c r="BP21" s="613"/>
      <c r="BQ21" s="613"/>
      <c r="BR21" s="613"/>
      <c r="BS21" s="614" t="s">
        <v>234</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280</v>
      </c>
      <c r="C22" s="608"/>
      <c r="D22" s="608"/>
      <c r="E22" s="608"/>
      <c r="F22" s="608"/>
      <c r="G22" s="608"/>
      <c r="H22" s="608"/>
      <c r="I22" s="608"/>
      <c r="J22" s="608"/>
      <c r="K22" s="608"/>
      <c r="L22" s="608"/>
      <c r="M22" s="608"/>
      <c r="N22" s="608"/>
      <c r="O22" s="608"/>
      <c r="P22" s="608"/>
      <c r="Q22" s="609"/>
      <c r="R22" s="610">
        <v>5242733</v>
      </c>
      <c r="S22" s="611"/>
      <c r="T22" s="611"/>
      <c r="U22" s="611"/>
      <c r="V22" s="611"/>
      <c r="W22" s="611"/>
      <c r="X22" s="611"/>
      <c r="Y22" s="612"/>
      <c r="Z22" s="613">
        <v>10.3</v>
      </c>
      <c r="AA22" s="613"/>
      <c r="AB22" s="613"/>
      <c r="AC22" s="613"/>
      <c r="AD22" s="614">
        <v>5242733</v>
      </c>
      <c r="AE22" s="614"/>
      <c r="AF22" s="614"/>
      <c r="AG22" s="614"/>
      <c r="AH22" s="614"/>
      <c r="AI22" s="614"/>
      <c r="AJ22" s="614"/>
      <c r="AK22" s="614"/>
      <c r="AL22" s="615">
        <v>21.1</v>
      </c>
      <c r="AM22" s="616"/>
      <c r="AN22" s="616"/>
      <c r="AO22" s="617"/>
      <c r="AP22" s="607" t="s">
        <v>281</v>
      </c>
      <c r="AQ22" s="626"/>
      <c r="AR22" s="626"/>
      <c r="AS22" s="626"/>
      <c r="AT22" s="626"/>
      <c r="AU22" s="626"/>
      <c r="AV22" s="626"/>
      <c r="AW22" s="626"/>
      <c r="AX22" s="626"/>
      <c r="AY22" s="626"/>
      <c r="AZ22" s="626"/>
      <c r="BA22" s="626"/>
      <c r="BB22" s="626"/>
      <c r="BC22" s="626"/>
      <c r="BD22" s="626"/>
      <c r="BE22" s="626"/>
      <c r="BF22" s="627"/>
      <c r="BG22" s="610" t="s">
        <v>245</v>
      </c>
      <c r="BH22" s="611"/>
      <c r="BI22" s="611"/>
      <c r="BJ22" s="611"/>
      <c r="BK22" s="611"/>
      <c r="BL22" s="611"/>
      <c r="BM22" s="611"/>
      <c r="BN22" s="612"/>
      <c r="BO22" s="613" t="s">
        <v>139</v>
      </c>
      <c r="BP22" s="613"/>
      <c r="BQ22" s="613"/>
      <c r="BR22" s="613"/>
      <c r="BS22" s="614" t="s">
        <v>234</v>
      </c>
      <c r="BT22" s="614"/>
      <c r="BU22" s="614"/>
      <c r="BV22" s="614"/>
      <c r="BW22" s="614"/>
      <c r="BX22" s="614"/>
      <c r="BY22" s="614"/>
      <c r="BZ22" s="614"/>
      <c r="CA22" s="614"/>
      <c r="CB22" s="618"/>
      <c r="CD22" s="592" t="s">
        <v>282</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283</v>
      </c>
      <c r="C23" s="608"/>
      <c r="D23" s="608"/>
      <c r="E23" s="608"/>
      <c r="F23" s="608"/>
      <c r="G23" s="608"/>
      <c r="H23" s="608"/>
      <c r="I23" s="608"/>
      <c r="J23" s="608"/>
      <c r="K23" s="608"/>
      <c r="L23" s="608"/>
      <c r="M23" s="608"/>
      <c r="N23" s="608"/>
      <c r="O23" s="608"/>
      <c r="P23" s="608"/>
      <c r="Q23" s="609"/>
      <c r="R23" s="610">
        <v>852060</v>
      </c>
      <c r="S23" s="611"/>
      <c r="T23" s="611"/>
      <c r="U23" s="611"/>
      <c r="V23" s="611"/>
      <c r="W23" s="611"/>
      <c r="X23" s="611"/>
      <c r="Y23" s="612"/>
      <c r="Z23" s="613">
        <v>1.7</v>
      </c>
      <c r="AA23" s="613"/>
      <c r="AB23" s="613"/>
      <c r="AC23" s="613"/>
      <c r="AD23" s="614" t="s">
        <v>245</v>
      </c>
      <c r="AE23" s="614"/>
      <c r="AF23" s="614"/>
      <c r="AG23" s="614"/>
      <c r="AH23" s="614"/>
      <c r="AI23" s="614"/>
      <c r="AJ23" s="614"/>
      <c r="AK23" s="614"/>
      <c r="AL23" s="615" t="s">
        <v>245</v>
      </c>
      <c r="AM23" s="616"/>
      <c r="AN23" s="616"/>
      <c r="AO23" s="617"/>
      <c r="AP23" s="607" t="s">
        <v>284</v>
      </c>
      <c r="AQ23" s="626"/>
      <c r="AR23" s="626"/>
      <c r="AS23" s="626"/>
      <c r="AT23" s="626"/>
      <c r="AU23" s="626"/>
      <c r="AV23" s="626"/>
      <c r="AW23" s="626"/>
      <c r="AX23" s="626"/>
      <c r="AY23" s="626"/>
      <c r="AZ23" s="626"/>
      <c r="BA23" s="626"/>
      <c r="BB23" s="626"/>
      <c r="BC23" s="626"/>
      <c r="BD23" s="626"/>
      <c r="BE23" s="626"/>
      <c r="BF23" s="627"/>
      <c r="BG23" s="610">
        <v>1022443</v>
      </c>
      <c r="BH23" s="611"/>
      <c r="BI23" s="611"/>
      <c r="BJ23" s="611"/>
      <c r="BK23" s="611"/>
      <c r="BL23" s="611"/>
      <c r="BM23" s="611"/>
      <c r="BN23" s="612"/>
      <c r="BO23" s="613">
        <v>6.2</v>
      </c>
      <c r="BP23" s="613"/>
      <c r="BQ23" s="613"/>
      <c r="BR23" s="613"/>
      <c r="BS23" s="614" t="s">
        <v>245</v>
      </c>
      <c r="BT23" s="614"/>
      <c r="BU23" s="614"/>
      <c r="BV23" s="614"/>
      <c r="BW23" s="614"/>
      <c r="BX23" s="614"/>
      <c r="BY23" s="614"/>
      <c r="BZ23" s="614"/>
      <c r="CA23" s="614"/>
      <c r="CB23" s="618"/>
      <c r="CD23" s="592" t="s">
        <v>222</v>
      </c>
      <c r="CE23" s="593"/>
      <c r="CF23" s="593"/>
      <c r="CG23" s="593"/>
      <c r="CH23" s="593"/>
      <c r="CI23" s="593"/>
      <c r="CJ23" s="593"/>
      <c r="CK23" s="593"/>
      <c r="CL23" s="593"/>
      <c r="CM23" s="593"/>
      <c r="CN23" s="593"/>
      <c r="CO23" s="593"/>
      <c r="CP23" s="593"/>
      <c r="CQ23" s="594"/>
      <c r="CR23" s="592" t="s">
        <v>285</v>
      </c>
      <c r="CS23" s="593"/>
      <c r="CT23" s="593"/>
      <c r="CU23" s="593"/>
      <c r="CV23" s="593"/>
      <c r="CW23" s="593"/>
      <c r="CX23" s="593"/>
      <c r="CY23" s="594"/>
      <c r="CZ23" s="592" t="s">
        <v>286</v>
      </c>
      <c r="DA23" s="593"/>
      <c r="DB23" s="593"/>
      <c r="DC23" s="594"/>
      <c r="DD23" s="592" t="s">
        <v>287</v>
      </c>
      <c r="DE23" s="593"/>
      <c r="DF23" s="593"/>
      <c r="DG23" s="593"/>
      <c r="DH23" s="593"/>
      <c r="DI23" s="593"/>
      <c r="DJ23" s="593"/>
      <c r="DK23" s="594"/>
      <c r="DL23" s="637" t="s">
        <v>288</v>
      </c>
      <c r="DM23" s="638"/>
      <c r="DN23" s="638"/>
      <c r="DO23" s="638"/>
      <c r="DP23" s="638"/>
      <c r="DQ23" s="638"/>
      <c r="DR23" s="638"/>
      <c r="DS23" s="638"/>
      <c r="DT23" s="638"/>
      <c r="DU23" s="638"/>
      <c r="DV23" s="639"/>
      <c r="DW23" s="592" t="s">
        <v>289</v>
      </c>
      <c r="DX23" s="593"/>
      <c r="DY23" s="593"/>
      <c r="DZ23" s="593"/>
      <c r="EA23" s="593"/>
      <c r="EB23" s="593"/>
      <c r="EC23" s="594"/>
    </row>
    <row r="24" spans="2:133" ht="11.25" customHeight="1" x14ac:dyDescent="0.15">
      <c r="B24" s="607" t="s">
        <v>290</v>
      </c>
      <c r="C24" s="608"/>
      <c r="D24" s="608"/>
      <c r="E24" s="608"/>
      <c r="F24" s="608"/>
      <c r="G24" s="608"/>
      <c r="H24" s="608"/>
      <c r="I24" s="608"/>
      <c r="J24" s="608"/>
      <c r="K24" s="608"/>
      <c r="L24" s="608"/>
      <c r="M24" s="608"/>
      <c r="N24" s="608"/>
      <c r="O24" s="608"/>
      <c r="P24" s="608"/>
      <c r="Q24" s="609"/>
      <c r="R24" s="610" t="s">
        <v>139</v>
      </c>
      <c r="S24" s="611"/>
      <c r="T24" s="611"/>
      <c r="U24" s="611"/>
      <c r="V24" s="611"/>
      <c r="W24" s="611"/>
      <c r="X24" s="611"/>
      <c r="Y24" s="612"/>
      <c r="Z24" s="613" t="s">
        <v>234</v>
      </c>
      <c r="AA24" s="613"/>
      <c r="AB24" s="613"/>
      <c r="AC24" s="613"/>
      <c r="AD24" s="614" t="s">
        <v>234</v>
      </c>
      <c r="AE24" s="614"/>
      <c r="AF24" s="614"/>
      <c r="AG24" s="614"/>
      <c r="AH24" s="614"/>
      <c r="AI24" s="614"/>
      <c r="AJ24" s="614"/>
      <c r="AK24" s="614"/>
      <c r="AL24" s="615" t="s">
        <v>139</v>
      </c>
      <c r="AM24" s="616"/>
      <c r="AN24" s="616"/>
      <c r="AO24" s="617"/>
      <c r="AP24" s="607" t="s">
        <v>291</v>
      </c>
      <c r="AQ24" s="626"/>
      <c r="AR24" s="626"/>
      <c r="AS24" s="626"/>
      <c r="AT24" s="626"/>
      <c r="AU24" s="626"/>
      <c r="AV24" s="626"/>
      <c r="AW24" s="626"/>
      <c r="AX24" s="626"/>
      <c r="AY24" s="626"/>
      <c r="AZ24" s="626"/>
      <c r="BA24" s="626"/>
      <c r="BB24" s="626"/>
      <c r="BC24" s="626"/>
      <c r="BD24" s="626"/>
      <c r="BE24" s="626"/>
      <c r="BF24" s="627"/>
      <c r="BG24" s="610" t="s">
        <v>234</v>
      </c>
      <c r="BH24" s="611"/>
      <c r="BI24" s="611"/>
      <c r="BJ24" s="611"/>
      <c r="BK24" s="611"/>
      <c r="BL24" s="611"/>
      <c r="BM24" s="611"/>
      <c r="BN24" s="612"/>
      <c r="BO24" s="613" t="s">
        <v>245</v>
      </c>
      <c r="BP24" s="613"/>
      <c r="BQ24" s="613"/>
      <c r="BR24" s="613"/>
      <c r="BS24" s="614" t="s">
        <v>234</v>
      </c>
      <c r="BT24" s="614"/>
      <c r="BU24" s="614"/>
      <c r="BV24" s="614"/>
      <c r="BW24" s="614"/>
      <c r="BX24" s="614"/>
      <c r="BY24" s="614"/>
      <c r="BZ24" s="614"/>
      <c r="CA24" s="614"/>
      <c r="CB24" s="618"/>
      <c r="CD24" s="596" t="s">
        <v>292</v>
      </c>
      <c r="CE24" s="597"/>
      <c r="CF24" s="597"/>
      <c r="CG24" s="597"/>
      <c r="CH24" s="597"/>
      <c r="CI24" s="597"/>
      <c r="CJ24" s="597"/>
      <c r="CK24" s="597"/>
      <c r="CL24" s="597"/>
      <c r="CM24" s="597"/>
      <c r="CN24" s="597"/>
      <c r="CO24" s="597"/>
      <c r="CP24" s="597"/>
      <c r="CQ24" s="598"/>
      <c r="CR24" s="599">
        <v>24354719</v>
      </c>
      <c r="CS24" s="600"/>
      <c r="CT24" s="600"/>
      <c r="CU24" s="600"/>
      <c r="CV24" s="600"/>
      <c r="CW24" s="600"/>
      <c r="CX24" s="600"/>
      <c r="CY24" s="601"/>
      <c r="CZ24" s="604">
        <v>50.3</v>
      </c>
      <c r="DA24" s="605"/>
      <c r="DB24" s="605"/>
      <c r="DC24" s="621"/>
      <c r="DD24" s="645">
        <v>13718423</v>
      </c>
      <c r="DE24" s="600"/>
      <c r="DF24" s="600"/>
      <c r="DG24" s="600"/>
      <c r="DH24" s="600"/>
      <c r="DI24" s="600"/>
      <c r="DJ24" s="600"/>
      <c r="DK24" s="601"/>
      <c r="DL24" s="645">
        <v>13494247</v>
      </c>
      <c r="DM24" s="600"/>
      <c r="DN24" s="600"/>
      <c r="DO24" s="600"/>
      <c r="DP24" s="600"/>
      <c r="DQ24" s="600"/>
      <c r="DR24" s="600"/>
      <c r="DS24" s="600"/>
      <c r="DT24" s="600"/>
      <c r="DU24" s="600"/>
      <c r="DV24" s="601"/>
      <c r="DW24" s="604">
        <v>52.8</v>
      </c>
      <c r="DX24" s="605"/>
      <c r="DY24" s="605"/>
      <c r="DZ24" s="605"/>
      <c r="EA24" s="605"/>
      <c r="EB24" s="605"/>
      <c r="EC24" s="606"/>
    </row>
    <row r="25" spans="2:133" ht="11.25" customHeight="1" x14ac:dyDescent="0.15">
      <c r="B25" s="607" t="s">
        <v>293</v>
      </c>
      <c r="C25" s="608"/>
      <c r="D25" s="608"/>
      <c r="E25" s="608"/>
      <c r="F25" s="608"/>
      <c r="G25" s="608"/>
      <c r="H25" s="608"/>
      <c r="I25" s="608"/>
      <c r="J25" s="608"/>
      <c r="K25" s="608"/>
      <c r="L25" s="608"/>
      <c r="M25" s="608"/>
      <c r="N25" s="608"/>
      <c r="O25" s="608"/>
      <c r="P25" s="608"/>
      <c r="Q25" s="609"/>
      <c r="R25" s="610">
        <v>26458159</v>
      </c>
      <c r="S25" s="611"/>
      <c r="T25" s="611"/>
      <c r="U25" s="611"/>
      <c r="V25" s="611"/>
      <c r="W25" s="611"/>
      <c r="X25" s="611"/>
      <c r="Y25" s="612"/>
      <c r="Z25" s="613">
        <v>52</v>
      </c>
      <c r="AA25" s="613"/>
      <c r="AB25" s="613"/>
      <c r="AC25" s="613"/>
      <c r="AD25" s="614">
        <v>24583656</v>
      </c>
      <c r="AE25" s="614"/>
      <c r="AF25" s="614"/>
      <c r="AG25" s="614"/>
      <c r="AH25" s="614"/>
      <c r="AI25" s="614"/>
      <c r="AJ25" s="614"/>
      <c r="AK25" s="614"/>
      <c r="AL25" s="615">
        <v>98.8</v>
      </c>
      <c r="AM25" s="616"/>
      <c r="AN25" s="616"/>
      <c r="AO25" s="617"/>
      <c r="AP25" s="607" t="s">
        <v>294</v>
      </c>
      <c r="AQ25" s="626"/>
      <c r="AR25" s="626"/>
      <c r="AS25" s="626"/>
      <c r="AT25" s="626"/>
      <c r="AU25" s="626"/>
      <c r="AV25" s="626"/>
      <c r="AW25" s="626"/>
      <c r="AX25" s="626"/>
      <c r="AY25" s="626"/>
      <c r="AZ25" s="626"/>
      <c r="BA25" s="626"/>
      <c r="BB25" s="626"/>
      <c r="BC25" s="626"/>
      <c r="BD25" s="626"/>
      <c r="BE25" s="626"/>
      <c r="BF25" s="627"/>
      <c r="BG25" s="610" t="s">
        <v>245</v>
      </c>
      <c r="BH25" s="611"/>
      <c r="BI25" s="611"/>
      <c r="BJ25" s="611"/>
      <c r="BK25" s="611"/>
      <c r="BL25" s="611"/>
      <c r="BM25" s="611"/>
      <c r="BN25" s="612"/>
      <c r="BO25" s="613" t="s">
        <v>234</v>
      </c>
      <c r="BP25" s="613"/>
      <c r="BQ25" s="613"/>
      <c r="BR25" s="613"/>
      <c r="BS25" s="614" t="s">
        <v>245</v>
      </c>
      <c r="BT25" s="614"/>
      <c r="BU25" s="614"/>
      <c r="BV25" s="614"/>
      <c r="BW25" s="614"/>
      <c r="BX25" s="614"/>
      <c r="BY25" s="614"/>
      <c r="BZ25" s="614"/>
      <c r="CA25" s="614"/>
      <c r="CB25" s="618"/>
      <c r="CD25" s="607" t="s">
        <v>295</v>
      </c>
      <c r="CE25" s="608"/>
      <c r="CF25" s="608"/>
      <c r="CG25" s="608"/>
      <c r="CH25" s="608"/>
      <c r="CI25" s="608"/>
      <c r="CJ25" s="608"/>
      <c r="CK25" s="608"/>
      <c r="CL25" s="608"/>
      <c r="CM25" s="608"/>
      <c r="CN25" s="608"/>
      <c r="CO25" s="608"/>
      <c r="CP25" s="608"/>
      <c r="CQ25" s="609"/>
      <c r="CR25" s="610">
        <v>7358922</v>
      </c>
      <c r="CS25" s="642"/>
      <c r="CT25" s="642"/>
      <c r="CU25" s="642"/>
      <c r="CV25" s="642"/>
      <c r="CW25" s="642"/>
      <c r="CX25" s="642"/>
      <c r="CY25" s="643"/>
      <c r="CZ25" s="615">
        <v>15.2</v>
      </c>
      <c r="DA25" s="640"/>
      <c r="DB25" s="640"/>
      <c r="DC25" s="644"/>
      <c r="DD25" s="619">
        <v>6661897</v>
      </c>
      <c r="DE25" s="642"/>
      <c r="DF25" s="642"/>
      <c r="DG25" s="642"/>
      <c r="DH25" s="642"/>
      <c r="DI25" s="642"/>
      <c r="DJ25" s="642"/>
      <c r="DK25" s="643"/>
      <c r="DL25" s="619">
        <v>6563021</v>
      </c>
      <c r="DM25" s="642"/>
      <c r="DN25" s="642"/>
      <c r="DO25" s="642"/>
      <c r="DP25" s="642"/>
      <c r="DQ25" s="642"/>
      <c r="DR25" s="642"/>
      <c r="DS25" s="642"/>
      <c r="DT25" s="642"/>
      <c r="DU25" s="642"/>
      <c r="DV25" s="643"/>
      <c r="DW25" s="615">
        <v>25.7</v>
      </c>
      <c r="DX25" s="640"/>
      <c r="DY25" s="640"/>
      <c r="DZ25" s="640"/>
      <c r="EA25" s="640"/>
      <c r="EB25" s="640"/>
      <c r="EC25" s="641"/>
    </row>
    <row r="26" spans="2:133" ht="11.25" customHeight="1" x14ac:dyDescent="0.15">
      <c r="B26" s="607" t="s">
        <v>296</v>
      </c>
      <c r="C26" s="608"/>
      <c r="D26" s="608"/>
      <c r="E26" s="608"/>
      <c r="F26" s="608"/>
      <c r="G26" s="608"/>
      <c r="H26" s="608"/>
      <c r="I26" s="608"/>
      <c r="J26" s="608"/>
      <c r="K26" s="608"/>
      <c r="L26" s="608"/>
      <c r="M26" s="608"/>
      <c r="N26" s="608"/>
      <c r="O26" s="608"/>
      <c r="P26" s="608"/>
      <c r="Q26" s="609"/>
      <c r="R26" s="610">
        <v>13209</v>
      </c>
      <c r="S26" s="611"/>
      <c r="T26" s="611"/>
      <c r="U26" s="611"/>
      <c r="V26" s="611"/>
      <c r="W26" s="611"/>
      <c r="X26" s="611"/>
      <c r="Y26" s="612"/>
      <c r="Z26" s="613">
        <v>0</v>
      </c>
      <c r="AA26" s="613"/>
      <c r="AB26" s="613"/>
      <c r="AC26" s="613"/>
      <c r="AD26" s="614">
        <v>13209</v>
      </c>
      <c r="AE26" s="614"/>
      <c r="AF26" s="614"/>
      <c r="AG26" s="614"/>
      <c r="AH26" s="614"/>
      <c r="AI26" s="614"/>
      <c r="AJ26" s="614"/>
      <c r="AK26" s="614"/>
      <c r="AL26" s="615">
        <v>0.1</v>
      </c>
      <c r="AM26" s="616"/>
      <c r="AN26" s="616"/>
      <c r="AO26" s="617"/>
      <c r="AP26" s="607" t="s">
        <v>297</v>
      </c>
      <c r="AQ26" s="626"/>
      <c r="AR26" s="626"/>
      <c r="AS26" s="626"/>
      <c r="AT26" s="626"/>
      <c r="AU26" s="626"/>
      <c r="AV26" s="626"/>
      <c r="AW26" s="626"/>
      <c r="AX26" s="626"/>
      <c r="AY26" s="626"/>
      <c r="AZ26" s="626"/>
      <c r="BA26" s="626"/>
      <c r="BB26" s="626"/>
      <c r="BC26" s="626"/>
      <c r="BD26" s="626"/>
      <c r="BE26" s="626"/>
      <c r="BF26" s="627"/>
      <c r="BG26" s="610" t="s">
        <v>139</v>
      </c>
      <c r="BH26" s="611"/>
      <c r="BI26" s="611"/>
      <c r="BJ26" s="611"/>
      <c r="BK26" s="611"/>
      <c r="BL26" s="611"/>
      <c r="BM26" s="611"/>
      <c r="BN26" s="612"/>
      <c r="BO26" s="613" t="s">
        <v>234</v>
      </c>
      <c r="BP26" s="613"/>
      <c r="BQ26" s="613"/>
      <c r="BR26" s="613"/>
      <c r="BS26" s="614" t="s">
        <v>245</v>
      </c>
      <c r="BT26" s="614"/>
      <c r="BU26" s="614"/>
      <c r="BV26" s="614"/>
      <c r="BW26" s="614"/>
      <c r="BX26" s="614"/>
      <c r="BY26" s="614"/>
      <c r="BZ26" s="614"/>
      <c r="CA26" s="614"/>
      <c r="CB26" s="618"/>
      <c r="CD26" s="607" t="s">
        <v>298</v>
      </c>
      <c r="CE26" s="608"/>
      <c r="CF26" s="608"/>
      <c r="CG26" s="608"/>
      <c r="CH26" s="608"/>
      <c r="CI26" s="608"/>
      <c r="CJ26" s="608"/>
      <c r="CK26" s="608"/>
      <c r="CL26" s="608"/>
      <c r="CM26" s="608"/>
      <c r="CN26" s="608"/>
      <c r="CO26" s="608"/>
      <c r="CP26" s="608"/>
      <c r="CQ26" s="609"/>
      <c r="CR26" s="610">
        <v>4591132</v>
      </c>
      <c r="CS26" s="611"/>
      <c r="CT26" s="611"/>
      <c r="CU26" s="611"/>
      <c r="CV26" s="611"/>
      <c r="CW26" s="611"/>
      <c r="CX26" s="611"/>
      <c r="CY26" s="612"/>
      <c r="CZ26" s="615">
        <v>9.5</v>
      </c>
      <c r="DA26" s="640"/>
      <c r="DB26" s="640"/>
      <c r="DC26" s="644"/>
      <c r="DD26" s="619">
        <v>4100232</v>
      </c>
      <c r="DE26" s="611"/>
      <c r="DF26" s="611"/>
      <c r="DG26" s="611"/>
      <c r="DH26" s="611"/>
      <c r="DI26" s="611"/>
      <c r="DJ26" s="611"/>
      <c r="DK26" s="612"/>
      <c r="DL26" s="619" t="s">
        <v>245</v>
      </c>
      <c r="DM26" s="611"/>
      <c r="DN26" s="611"/>
      <c r="DO26" s="611"/>
      <c r="DP26" s="611"/>
      <c r="DQ26" s="611"/>
      <c r="DR26" s="611"/>
      <c r="DS26" s="611"/>
      <c r="DT26" s="611"/>
      <c r="DU26" s="611"/>
      <c r="DV26" s="612"/>
      <c r="DW26" s="615" t="s">
        <v>234</v>
      </c>
      <c r="DX26" s="640"/>
      <c r="DY26" s="640"/>
      <c r="DZ26" s="640"/>
      <c r="EA26" s="640"/>
      <c r="EB26" s="640"/>
      <c r="EC26" s="641"/>
    </row>
    <row r="27" spans="2:133" ht="11.25" customHeight="1" x14ac:dyDescent="0.15">
      <c r="B27" s="607" t="s">
        <v>299</v>
      </c>
      <c r="C27" s="608"/>
      <c r="D27" s="608"/>
      <c r="E27" s="608"/>
      <c r="F27" s="608"/>
      <c r="G27" s="608"/>
      <c r="H27" s="608"/>
      <c r="I27" s="608"/>
      <c r="J27" s="608"/>
      <c r="K27" s="608"/>
      <c r="L27" s="608"/>
      <c r="M27" s="608"/>
      <c r="N27" s="608"/>
      <c r="O27" s="608"/>
      <c r="P27" s="608"/>
      <c r="Q27" s="609"/>
      <c r="R27" s="610">
        <v>283532</v>
      </c>
      <c r="S27" s="611"/>
      <c r="T27" s="611"/>
      <c r="U27" s="611"/>
      <c r="V27" s="611"/>
      <c r="W27" s="611"/>
      <c r="X27" s="611"/>
      <c r="Y27" s="612"/>
      <c r="Z27" s="613">
        <v>0.6</v>
      </c>
      <c r="AA27" s="613"/>
      <c r="AB27" s="613"/>
      <c r="AC27" s="613"/>
      <c r="AD27" s="614" t="s">
        <v>245</v>
      </c>
      <c r="AE27" s="614"/>
      <c r="AF27" s="614"/>
      <c r="AG27" s="614"/>
      <c r="AH27" s="614"/>
      <c r="AI27" s="614"/>
      <c r="AJ27" s="614"/>
      <c r="AK27" s="614"/>
      <c r="AL27" s="615" t="s">
        <v>139</v>
      </c>
      <c r="AM27" s="616"/>
      <c r="AN27" s="616"/>
      <c r="AO27" s="617"/>
      <c r="AP27" s="607" t="s">
        <v>300</v>
      </c>
      <c r="AQ27" s="608"/>
      <c r="AR27" s="608"/>
      <c r="AS27" s="608"/>
      <c r="AT27" s="608"/>
      <c r="AU27" s="608"/>
      <c r="AV27" s="608"/>
      <c r="AW27" s="608"/>
      <c r="AX27" s="608"/>
      <c r="AY27" s="608"/>
      <c r="AZ27" s="608"/>
      <c r="BA27" s="608"/>
      <c r="BB27" s="608"/>
      <c r="BC27" s="608"/>
      <c r="BD27" s="608"/>
      <c r="BE27" s="608"/>
      <c r="BF27" s="609"/>
      <c r="BG27" s="610">
        <v>16551902</v>
      </c>
      <c r="BH27" s="611"/>
      <c r="BI27" s="611"/>
      <c r="BJ27" s="611"/>
      <c r="BK27" s="611"/>
      <c r="BL27" s="611"/>
      <c r="BM27" s="611"/>
      <c r="BN27" s="612"/>
      <c r="BO27" s="613">
        <v>100</v>
      </c>
      <c r="BP27" s="613"/>
      <c r="BQ27" s="613"/>
      <c r="BR27" s="613"/>
      <c r="BS27" s="614">
        <v>144454</v>
      </c>
      <c r="BT27" s="614"/>
      <c r="BU27" s="614"/>
      <c r="BV27" s="614"/>
      <c r="BW27" s="614"/>
      <c r="BX27" s="614"/>
      <c r="BY27" s="614"/>
      <c r="BZ27" s="614"/>
      <c r="CA27" s="614"/>
      <c r="CB27" s="618"/>
      <c r="CD27" s="607" t="s">
        <v>301</v>
      </c>
      <c r="CE27" s="608"/>
      <c r="CF27" s="608"/>
      <c r="CG27" s="608"/>
      <c r="CH27" s="608"/>
      <c r="CI27" s="608"/>
      <c r="CJ27" s="608"/>
      <c r="CK27" s="608"/>
      <c r="CL27" s="608"/>
      <c r="CM27" s="608"/>
      <c r="CN27" s="608"/>
      <c r="CO27" s="608"/>
      <c r="CP27" s="608"/>
      <c r="CQ27" s="609"/>
      <c r="CR27" s="610">
        <v>12999097</v>
      </c>
      <c r="CS27" s="642"/>
      <c r="CT27" s="642"/>
      <c r="CU27" s="642"/>
      <c r="CV27" s="642"/>
      <c r="CW27" s="642"/>
      <c r="CX27" s="642"/>
      <c r="CY27" s="643"/>
      <c r="CZ27" s="615">
        <v>26.8</v>
      </c>
      <c r="DA27" s="640"/>
      <c r="DB27" s="640"/>
      <c r="DC27" s="644"/>
      <c r="DD27" s="619">
        <v>3133827</v>
      </c>
      <c r="DE27" s="642"/>
      <c r="DF27" s="642"/>
      <c r="DG27" s="642"/>
      <c r="DH27" s="642"/>
      <c r="DI27" s="642"/>
      <c r="DJ27" s="642"/>
      <c r="DK27" s="643"/>
      <c r="DL27" s="619">
        <v>3008527</v>
      </c>
      <c r="DM27" s="642"/>
      <c r="DN27" s="642"/>
      <c r="DO27" s="642"/>
      <c r="DP27" s="642"/>
      <c r="DQ27" s="642"/>
      <c r="DR27" s="642"/>
      <c r="DS27" s="642"/>
      <c r="DT27" s="642"/>
      <c r="DU27" s="642"/>
      <c r="DV27" s="643"/>
      <c r="DW27" s="615">
        <v>11.8</v>
      </c>
      <c r="DX27" s="640"/>
      <c r="DY27" s="640"/>
      <c r="DZ27" s="640"/>
      <c r="EA27" s="640"/>
      <c r="EB27" s="640"/>
      <c r="EC27" s="641"/>
    </row>
    <row r="28" spans="2:133" ht="11.25" customHeight="1" x14ac:dyDescent="0.15">
      <c r="B28" s="607" t="s">
        <v>302</v>
      </c>
      <c r="C28" s="608"/>
      <c r="D28" s="608"/>
      <c r="E28" s="608"/>
      <c r="F28" s="608"/>
      <c r="G28" s="608"/>
      <c r="H28" s="608"/>
      <c r="I28" s="608"/>
      <c r="J28" s="608"/>
      <c r="K28" s="608"/>
      <c r="L28" s="608"/>
      <c r="M28" s="608"/>
      <c r="N28" s="608"/>
      <c r="O28" s="608"/>
      <c r="P28" s="608"/>
      <c r="Q28" s="609"/>
      <c r="R28" s="610">
        <v>494449</v>
      </c>
      <c r="S28" s="611"/>
      <c r="T28" s="611"/>
      <c r="U28" s="611"/>
      <c r="V28" s="611"/>
      <c r="W28" s="611"/>
      <c r="X28" s="611"/>
      <c r="Y28" s="612"/>
      <c r="Z28" s="613">
        <v>1</v>
      </c>
      <c r="AA28" s="613"/>
      <c r="AB28" s="613"/>
      <c r="AC28" s="613"/>
      <c r="AD28" s="614">
        <v>59202</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303</v>
      </c>
      <c r="CE28" s="608"/>
      <c r="CF28" s="608"/>
      <c r="CG28" s="608"/>
      <c r="CH28" s="608"/>
      <c r="CI28" s="608"/>
      <c r="CJ28" s="608"/>
      <c r="CK28" s="608"/>
      <c r="CL28" s="608"/>
      <c r="CM28" s="608"/>
      <c r="CN28" s="608"/>
      <c r="CO28" s="608"/>
      <c r="CP28" s="608"/>
      <c r="CQ28" s="609"/>
      <c r="CR28" s="610">
        <v>3996700</v>
      </c>
      <c r="CS28" s="611"/>
      <c r="CT28" s="611"/>
      <c r="CU28" s="611"/>
      <c r="CV28" s="611"/>
      <c r="CW28" s="611"/>
      <c r="CX28" s="611"/>
      <c r="CY28" s="612"/>
      <c r="CZ28" s="615">
        <v>8.3000000000000007</v>
      </c>
      <c r="DA28" s="640"/>
      <c r="DB28" s="640"/>
      <c r="DC28" s="644"/>
      <c r="DD28" s="619">
        <v>3922699</v>
      </c>
      <c r="DE28" s="611"/>
      <c r="DF28" s="611"/>
      <c r="DG28" s="611"/>
      <c r="DH28" s="611"/>
      <c r="DI28" s="611"/>
      <c r="DJ28" s="611"/>
      <c r="DK28" s="612"/>
      <c r="DL28" s="619">
        <v>3922699</v>
      </c>
      <c r="DM28" s="611"/>
      <c r="DN28" s="611"/>
      <c r="DO28" s="611"/>
      <c r="DP28" s="611"/>
      <c r="DQ28" s="611"/>
      <c r="DR28" s="611"/>
      <c r="DS28" s="611"/>
      <c r="DT28" s="611"/>
      <c r="DU28" s="611"/>
      <c r="DV28" s="612"/>
      <c r="DW28" s="615">
        <v>15.3</v>
      </c>
      <c r="DX28" s="640"/>
      <c r="DY28" s="640"/>
      <c r="DZ28" s="640"/>
      <c r="EA28" s="640"/>
      <c r="EB28" s="640"/>
      <c r="EC28" s="641"/>
    </row>
    <row r="29" spans="2:133" ht="11.25" customHeight="1" x14ac:dyDescent="0.15">
      <c r="B29" s="607" t="s">
        <v>304</v>
      </c>
      <c r="C29" s="608"/>
      <c r="D29" s="608"/>
      <c r="E29" s="608"/>
      <c r="F29" s="608"/>
      <c r="G29" s="608"/>
      <c r="H29" s="608"/>
      <c r="I29" s="608"/>
      <c r="J29" s="608"/>
      <c r="K29" s="608"/>
      <c r="L29" s="608"/>
      <c r="M29" s="608"/>
      <c r="N29" s="608"/>
      <c r="O29" s="608"/>
      <c r="P29" s="608"/>
      <c r="Q29" s="609"/>
      <c r="R29" s="610">
        <v>259871</v>
      </c>
      <c r="S29" s="611"/>
      <c r="T29" s="611"/>
      <c r="U29" s="611"/>
      <c r="V29" s="611"/>
      <c r="W29" s="611"/>
      <c r="X29" s="611"/>
      <c r="Y29" s="612"/>
      <c r="Z29" s="613">
        <v>0.5</v>
      </c>
      <c r="AA29" s="613"/>
      <c r="AB29" s="613"/>
      <c r="AC29" s="613"/>
      <c r="AD29" s="614" t="s">
        <v>234</v>
      </c>
      <c r="AE29" s="614"/>
      <c r="AF29" s="614"/>
      <c r="AG29" s="614"/>
      <c r="AH29" s="614"/>
      <c r="AI29" s="614"/>
      <c r="AJ29" s="614"/>
      <c r="AK29" s="614"/>
      <c r="AL29" s="615" t="s">
        <v>245</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305</v>
      </c>
      <c r="CE29" s="647"/>
      <c r="CF29" s="607" t="s">
        <v>72</v>
      </c>
      <c r="CG29" s="608"/>
      <c r="CH29" s="608"/>
      <c r="CI29" s="608"/>
      <c r="CJ29" s="608"/>
      <c r="CK29" s="608"/>
      <c r="CL29" s="608"/>
      <c r="CM29" s="608"/>
      <c r="CN29" s="608"/>
      <c r="CO29" s="608"/>
      <c r="CP29" s="608"/>
      <c r="CQ29" s="609"/>
      <c r="CR29" s="610">
        <v>3996695</v>
      </c>
      <c r="CS29" s="642"/>
      <c r="CT29" s="642"/>
      <c r="CU29" s="642"/>
      <c r="CV29" s="642"/>
      <c r="CW29" s="642"/>
      <c r="CX29" s="642"/>
      <c r="CY29" s="643"/>
      <c r="CZ29" s="615">
        <v>8.3000000000000007</v>
      </c>
      <c r="DA29" s="640"/>
      <c r="DB29" s="640"/>
      <c r="DC29" s="644"/>
      <c r="DD29" s="619">
        <v>3922694</v>
      </c>
      <c r="DE29" s="642"/>
      <c r="DF29" s="642"/>
      <c r="DG29" s="642"/>
      <c r="DH29" s="642"/>
      <c r="DI29" s="642"/>
      <c r="DJ29" s="642"/>
      <c r="DK29" s="643"/>
      <c r="DL29" s="619">
        <v>3922694</v>
      </c>
      <c r="DM29" s="642"/>
      <c r="DN29" s="642"/>
      <c r="DO29" s="642"/>
      <c r="DP29" s="642"/>
      <c r="DQ29" s="642"/>
      <c r="DR29" s="642"/>
      <c r="DS29" s="642"/>
      <c r="DT29" s="642"/>
      <c r="DU29" s="642"/>
      <c r="DV29" s="643"/>
      <c r="DW29" s="615">
        <v>15.3</v>
      </c>
      <c r="DX29" s="640"/>
      <c r="DY29" s="640"/>
      <c r="DZ29" s="640"/>
      <c r="EA29" s="640"/>
      <c r="EB29" s="640"/>
      <c r="EC29" s="641"/>
    </row>
    <row r="30" spans="2:133" ht="11.25" customHeight="1" x14ac:dyDescent="0.15">
      <c r="B30" s="607" t="s">
        <v>306</v>
      </c>
      <c r="C30" s="608"/>
      <c r="D30" s="608"/>
      <c r="E30" s="608"/>
      <c r="F30" s="608"/>
      <c r="G30" s="608"/>
      <c r="H30" s="608"/>
      <c r="I30" s="608"/>
      <c r="J30" s="608"/>
      <c r="K30" s="608"/>
      <c r="L30" s="608"/>
      <c r="M30" s="608"/>
      <c r="N30" s="608"/>
      <c r="O30" s="608"/>
      <c r="P30" s="608"/>
      <c r="Q30" s="609"/>
      <c r="R30" s="610">
        <v>10135806</v>
      </c>
      <c r="S30" s="611"/>
      <c r="T30" s="611"/>
      <c r="U30" s="611"/>
      <c r="V30" s="611"/>
      <c r="W30" s="611"/>
      <c r="X30" s="611"/>
      <c r="Y30" s="612"/>
      <c r="Z30" s="613">
        <v>19.899999999999999</v>
      </c>
      <c r="AA30" s="613"/>
      <c r="AB30" s="613"/>
      <c r="AC30" s="613"/>
      <c r="AD30" s="614" t="s">
        <v>245</v>
      </c>
      <c r="AE30" s="614"/>
      <c r="AF30" s="614"/>
      <c r="AG30" s="614"/>
      <c r="AH30" s="614"/>
      <c r="AI30" s="614"/>
      <c r="AJ30" s="614"/>
      <c r="AK30" s="614"/>
      <c r="AL30" s="615" t="s">
        <v>245</v>
      </c>
      <c r="AM30" s="616"/>
      <c r="AN30" s="616"/>
      <c r="AO30" s="617"/>
      <c r="AP30" s="592" t="s">
        <v>222</v>
      </c>
      <c r="AQ30" s="593"/>
      <c r="AR30" s="593"/>
      <c r="AS30" s="593"/>
      <c r="AT30" s="593"/>
      <c r="AU30" s="593"/>
      <c r="AV30" s="593"/>
      <c r="AW30" s="593"/>
      <c r="AX30" s="593"/>
      <c r="AY30" s="593"/>
      <c r="AZ30" s="593"/>
      <c r="BA30" s="593"/>
      <c r="BB30" s="593"/>
      <c r="BC30" s="593"/>
      <c r="BD30" s="593"/>
      <c r="BE30" s="593"/>
      <c r="BF30" s="594"/>
      <c r="BG30" s="592" t="s">
        <v>307</v>
      </c>
      <c r="BH30" s="652"/>
      <c r="BI30" s="652"/>
      <c r="BJ30" s="652"/>
      <c r="BK30" s="652"/>
      <c r="BL30" s="652"/>
      <c r="BM30" s="652"/>
      <c r="BN30" s="652"/>
      <c r="BO30" s="652"/>
      <c r="BP30" s="652"/>
      <c r="BQ30" s="653"/>
      <c r="BR30" s="592" t="s">
        <v>308</v>
      </c>
      <c r="BS30" s="652"/>
      <c r="BT30" s="652"/>
      <c r="BU30" s="652"/>
      <c r="BV30" s="652"/>
      <c r="BW30" s="652"/>
      <c r="BX30" s="652"/>
      <c r="BY30" s="652"/>
      <c r="BZ30" s="652"/>
      <c r="CA30" s="652"/>
      <c r="CB30" s="653"/>
      <c r="CD30" s="648"/>
      <c r="CE30" s="649"/>
      <c r="CF30" s="607" t="s">
        <v>309</v>
      </c>
      <c r="CG30" s="608"/>
      <c r="CH30" s="608"/>
      <c r="CI30" s="608"/>
      <c r="CJ30" s="608"/>
      <c r="CK30" s="608"/>
      <c r="CL30" s="608"/>
      <c r="CM30" s="608"/>
      <c r="CN30" s="608"/>
      <c r="CO30" s="608"/>
      <c r="CP30" s="608"/>
      <c r="CQ30" s="609"/>
      <c r="CR30" s="610">
        <v>3849686</v>
      </c>
      <c r="CS30" s="611"/>
      <c r="CT30" s="611"/>
      <c r="CU30" s="611"/>
      <c r="CV30" s="611"/>
      <c r="CW30" s="611"/>
      <c r="CX30" s="611"/>
      <c r="CY30" s="612"/>
      <c r="CZ30" s="615">
        <v>7.9</v>
      </c>
      <c r="DA30" s="640"/>
      <c r="DB30" s="640"/>
      <c r="DC30" s="644"/>
      <c r="DD30" s="619">
        <v>3782016</v>
      </c>
      <c r="DE30" s="611"/>
      <c r="DF30" s="611"/>
      <c r="DG30" s="611"/>
      <c r="DH30" s="611"/>
      <c r="DI30" s="611"/>
      <c r="DJ30" s="611"/>
      <c r="DK30" s="612"/>
      <c r="DL30" s="619">
        <v>3782016</v>
      </c>
      <c r="DM30" s="611"/>
      <c r="DN30" s="611"/>
      <c r="DO30" s="611"/>
      <c r="DP30" s="611"/>
      <c r="DQ30" s="611"/>
      <c r="DR30" s="611"/>
      <c r="DS30" s="611"/>
      <c r="DT30" s="611"/>
      <c r="DU30" s="611"/>
      <c r="DV30" s="612"/>
      <c r="DW30" s="615">
        <v>14.8</v>
      </c>
      <c r="DX30" s="640"/>
      <c r="DY30" s="640"/>
      <c r="DZ30" s="640"/>
      <c r="EA30" s="640"/>
      <c r="EB30" s="640"/>
      <c r="EC30" s="641"/>
    </row>
    <row r="31" spans="2:133" ht="11.25" customHeight="1" x14ac:dyDescent="0.15">
      <c r="B31" s="623" t="s">
        <v>310</v>
      </c>
      <c r="C31" s="624"/>
      <c r="D31" s="624"/>
      <c r="E31" s="624"/>
      <c r="F31" s="624"/>
      <c r="G31" s="624"/>
      <c r="H31" s="624"/>
      <c r="I31" s="624"/>
      <c r="J31" s="624"/>
      <c r="K31" s="624"/>
      <c r="L31" s="624"/>
      <c r="M31" s="624"/>
      <c r="N31" s="624"/>
      <c r="O31" s="624"/>
      <c r="P31" s="624"/>
      <c r="Q31" s="625"/>
      <c r="R31" s="610">
        <v>189864</v>
      </c>
      <c r="S31" s="611"/>
      <c r="T31" s="611"/>
      <c r="U31" s="611"/>
      <c r="V31" s="611"/>
      <c r="W31" s="611"/>
      <c r="X31" s="611"/>
      <c r="Y31" s="612"/>
      <c r="Z31" s="613">
        <v>0.4</v>
      </c>
      <c r="AA31" s="613"/>
      <c r="AB31" s="613"/>
      <c r="AC31" s="613"/>
      <c r="AD31" s="614">
        <v>189864</v>
      </c>
      <c r="AE31" s="614"/>
      <c r="AF31" s="614"/>
      <c r="AG31" s="614"/>
      <c r="AH31" s="614"/>
      <c r="AI31" s="614"/>
      <c r="AJ31" s="614"/>
      <c r="AK31" s="614"/>
      <c r="AL31" s="615">
        <v>0.8</v>
      </c>
      <c r="AM31" s="616"/>
      <c r="AN31" s="616"/>
      <c r="AO31" s="617"/>
      <c r="AP31" s="656" t="s">
        <v>311</v>
      </c>
      <c r="AQ31" s="657"/>
      <c r="AR31" s="657"/>
      <c r="AS31" s="657"/>
      <c r="AT31" s="662" t="s">
        <v>312</v>
      </c>
      <c r="AU31" s="212"/>
      <c r="AV31" s="212"/>
      <c r="AW31" s="212"/>
      <c r="AX31" s="596" t="s">
        <v>188</v>
      </c>
      <c r="AY31" s="597"/>
      <c r="AZ31" s="597"/>
      <c r="BA31" s="597"/>
      <c r="BB31" s="597"/>
      <c r="BC31" s="597"/>
      <c r="BD31" s="597"/>
      <c r="BE31" s="597"/>
      <c r="BF31" s="598"/>
      <c r="BG31" s="666">
        <v>99.5</v>
      </c>
      <c r="BH31" s="654"/>
      <c r="BI31" s="654"/>
      <c r="BJ31" s="654"/>
      <c r="BK31" s="654"/>
      <c r="BL31" s="654"/>
      <c r="BM31" s="605">
        <v>98.4</v>
      </c>
      <c r="BN31" s="654"/>
      <c r="BO31" s="654"/>
      <c r="BP31" s="654"/>
      <c r="BQ31" s="655"/>
      <c r="BR31" s="666">
        <v>99.5</v>
      </c>
      <c r="BS31" s="654"/>
      <c r="BT31" s="654"/>
      <c r="BU31" s="654"/>
      <c r="BV31" s="654"/>
      <c r="BW31" s="654"/>
      <c r="BX31" s="605">
        <v>98.3</v>
      </c>
      <c r="BY31" s="654"/>
      <c r="BZ31" s="654"/>
      <c r="CA31" s="654"/>
      <c r="CB31" s="655"/>
      <c r="CD31" s="648"/>
      <c r="CE31" s="649"/>
      <c r="CF31" s="607" t="s">
        <v>313</v>
      </c>
      <c r="CG31" s="608"/>
      <c r="CH31" s="608"/>
      <c r="CI31" s="608"/>
      <c r="CJ31" s="608"/>
      <c r="CK31" s="608"/>
      <c r="CL31" s="608"/>
      <c r="CM31" s="608"/>
      <c r="CN31" s="608"/>
      <c r="CO31" s="608"/>
      <c r="CP31" s="608"/>
      <c r="CQ31" s="609"/>
      <c r="CR31" s="610">
        <v>147009</v>
      </c>
      <c r="CS31" s="642"/>
      <c r="CT31" s="642"/>
      <c r="CU31" s="642"/>
      <c r="CV31" s="642"/>
      <c r="CW31" s="642"/>
      <c r="CX31" s="642"/>
      <c r="CY31" s="643"/>
      <c r="CZ31" s="615">
        <v>0.3</v>
      </c>
      <c r="DA31" s="640"/>
      <c r="DB31" s="640"/>
      <c r="DC31" s="644"/>
      <c r="DD31" s="619">
        <v>140678</v>
      </c>
      <c r="DE31" s="642"/>
      <c r="DF31" s="642"/>
      <c r="DG31" s="642"/>
      <c r="DH31" s="642"/>
      <c r="DI31" s="642"/>
      <c r="DJ31" s="642"/>
      <c r="DK31" s="643"/>
      <c r="DL31" s="619">
        <v>140678</v>
      </c>
      <c r="DM31" s="642"/>
      <c r="DN31" s="642"/>
      <c r="DO31" s="642"/>
      <c r="DP31" s="642"/>
      <c r="DQ31" s="642"/>
      <c r="DR31" s="642"/>
      <c r="DS31" s="642"/>
      <c r="DT31" s="642"/>
      <c r="DU31" s="642"/>
      <c r="DV31" s="643"/>
      <c r="DW31" s="615">
        <v>0.5</v>
      </c>
      <c r="DX31" s="640"/>
      <c r="DY31" s="640"/>
      <c r="DZ31" s="640"/>
      <c r="EA31" s="640"/>
      <c r="EB31" s="640"/>
      <c r="EC31" s="641"/>
    </row>
    <row r="32" spans="2:133" ht="11.25" customHeight="1" x14ac:dyDescent="0.15">
      <c r="B32" s="607" t="s">
        <v>314</v>
      </c>
      <c r="C32" s="608"/>
      <c r="D32" s="608"/>
      <c r="E32" s="608"/>
      <c r="F32" s="608"/>
      <c r="G32" s="608"/>
      <c r="H32" s="608"/>
      <c r="I32" s="608"/>
      <c r="J32" s="608"/>
      <c r="K32" s="608"/>
      <c r="L32" s="608"/>
      <c r="M32" s="608"/>
      <c r="N32" s="608"/>
      <c r="O32" s="608"/>
      <c r="P32" s="608"/>
      <c r="Q32" s="609"/>
      <c r="R32" s="610">
        <v>3960504</v>
      </c>
      <c r="S32" s="611"/>
      <c r="T32" s="611"/>
      <c r="U32" s="611"/>
      <c r="V32" s="611"/>
      <c r="W32" s="611"/>
      <c r="X32" s="611"/>
      <c r="Y32" s="612"/>
      <c r="Z32" s="613">
        <v>7.8</v>
      </c>
      <c r="AA32" s="613"/>
      <c r="AB32" s="613"/>
      <c r="AC32" s="613"/>
      <c r="AD32" s="614" t="s">
        <v>245</v>
      </c>
      <c r="AE32" s="614"/>
      <c r="AF32" s="614"/>
      <c r="AG32" s="614"/>
      <c r="AH32" s="614"/>
      <c r="AI32" s="614"/>
      <c r="AJ32" s="614"/>
      <c r="AK32" s="614"/>
      <c r="AL32" s="615" t="s">
        <v>139</v>
      </c>
      <c r="AM32" s="616"/>
      <c r="AN32" s="616"/>
      <c r="AO32" s="617"/>
      <c r="AP32" s="658"/>
      <c r="AQ32" s="659"/>
      <c r="AR32" s="659"/>
      <c r="AS32" s="659"/>
      <c r="AT32" s="663"/>
      <c r="AU32" s="208" t="s">
        <v>315</v>
      </c>
      <c r="AX32" s="607" t="s">
        <v>316</v>
      </c>
      <c r="AY32" s="608"/>
      <c r="AZ32" s="608"/>
      <c r="BA32" s="608"/>
      <c r="BB32" s="608"/>
      <c r="BC32" s="608"/>
      <c r="BD32" s="608"/>
      <c r="BE32" s="608"/>
      <c r="BF32" s="609"/>
      <c r="BG32" s="667">
        <v>99.4</v>
      </c>
      <c r="BH32" s="642"/>
      <c r="BI32" s="642"/>
      <c r="BJ32" s="642"/>
      <c r="BK32" s="642"/>
      <c r="BL32" s="642"/>
      <c r="BM32" s="616">
        <v>98.4</v>
      </c>
      <c r="BN32" s="642"/>
      <c r="BO32" s="642"/>
      <c r="BP32" s="642"/>
      <c r="BQ32" s="665"/>
      <c r="BR32" s="667">
        <v>99.4</v>
      </c>
      <c r="BS32" s="642"/>
      <c r="BT32" s="642"/>
      <c r="BU32" s="642"/>
      <c r="BV32" s="642"/>
      <c r="BW32" s="642"/>
      <c r="BX32" s="616">
        <v>98.3</v>
      </c>
      <c r="BY32" s="642"/>
      <c r="BZ32" s="642"/>
      <c r="CA32" s="642"/>
      <c r="CB32" s="665"/>
      <c r="CD32" s="650"/>
      <c r="CE32" s="651"/>
      <c r="CF32" s="607" t="s">
        <v>317</v>
      </c>
      <c r="CG32" s="608"/>
      <c r="CH32" s="608"/>
      <c r="CI32" s="608"/>
      <c r="CJ32" s="608"/>
      <c r="CK32" s="608"/>
      <c r="CL32" s="608"/>
      <c r="CM32" s="608"/>
      <c r="CN32" s="608"/>
      <c r="CO32" s="608"/>
      <c r="CP32" s="608"/>
      <c r="CQ32" s="609"/>
      <c r="CR32" s="610">
        <v>5</v>
      </c>
      <c r="CS32" s="611"/>
      <c r="CT32" s="611"/>
      <c r="CU32" s="611"/>
      <c r="CV32" s="611"/>
      <c r="CW32" s="611"/>
      <c r="CX32" s="611"/>
      <c r="CY32" s="612"/>
      <c r="CZ32" s="615">
        <v>0</v>
      </c>
      <c r="DA32" s="640"/>
      <c r="DB32" s="640"/>
      <c r="DC32" s="644"/>
      <c r="DD32" s="619">
        <v>5</v>
      </c>
      <c r="DE32" s="611"/>
      <c r="DF32" s="611"/>
      <c r="DG32" s="611"/>
      <c r="DH32" s="611"/>
      <c r="DI32" s="611"/>
      <c r="DJ32" s="611"/>
      <c r="DK32" s="612"/>
      <c r="DL32" s="619">
        <v>5</v>
      </c>
      <c r="DM32" s="611"/>
      <c r="DN32" s="611"/>
      <c r="DO32" s="611"/>
      <c r="DP32" s="611"/>
      <c r="DQ32" s="611"/>
      <c r="DR32" s="611"/>
      <c r="DS32" s="611"/>
      <c r="DT32" s="611"/>
      <c r="DU32" s="611"/>
      <c r="DV32" s="612"/>
      <c r="DW32" s="615">
        <v>0</v>
      </c>
      <c r="DX32" s="640"/>
      <c r="DY32" s="640"/>
      <c r="DZ32" s="640"/>
      <c r="EA32" s="640"/>
      <c r="EB32" s="640"/>
      <c r="EC32" s="641"/>
    </row>
    <row r="33" spans="2:133" ht="11.25" customHeight="1" x14ac:dyDescent="0.15">
      <c r="B33" s="607" t="s">
        <v>318</v>
      </c>
      <c r="C33" s="608"/>
      <c r="D33" s="608"/>
      <c r="E33" s="608"/>
      <c r="F33" s="608"/>
      <c r="G33" s="608"/>
      <c r="H33" s="608"/>
      <c r="I33" s="608"/>
      <c r="J33" s="608"/>
      <c r="K33" s="608"/>
      <c r="L33" s="608"/>
      <c r="M33" s="608"/>
      <c r="N33" s="608"/>
      <c r="O33" s="608"/>
      <c r="P33" s="608"/>
      <c r="Q33" s="609"/>
      <c r="R33" s="610">
        <v>487284</v>
      </c>
      <c r="S33" s="611"/>
      <c r="T33" s="611"/>
      <c r="U33" s="611"/>
      <c r="V33" s="611"/>
      <c r="W33" s="611"/>
      <c r="X33" s="611"/>
      <c r="Y33" s="612"/>
      <c r="Z33" s="613">
        <v>1</v>
      </c>
      <c r="AA33" s="613"/>
      <c r="AB33" s="613"/>
      <c r="AC33" s="613"/>
      <c r="AD33" s="614">
        <v>25256</v>
      </c>
      <c r="AE33" s="614"/>
      <c r="AF33" s="614"/>
      <c r="AG33" s="614"/>
      <c r="AH33" s="614"/>
      <c r="AI33" s="614"/>
      <c r="AJ33" s="614"/>
      <c r="AK33" s="614"/>
      <c r="AL33" s="615">
        <v>0.1</v>
      </c>
      <c r="AM33" s="616"/>
      <c r="AN33" s="616"/>
      <c r="AO33" s="617"/>
      <c r="AP33" s="660"/>
      <c r="AQ33" s="661"/>
      <c r="AR33" s="661"/>
      <c r="AS33" s="661"/>
      <c r="AT33" s="664"/>
      <c r="AU33" s="213"/>
      <c r="AV33" s="213"/>
      <c r="AW33" s="213"/>
      <c r="AX33" s="631" t="s">
        <v>319</v>
      </c>
      <c r="AY33" s="632"/>
      <c r="AZ33" s="632"/>
      <c r="BA33" s="632"/>
      <c r="BB33" s="632"/>
      <c r="BC33" s="632"/>
      <c r="BD33" s="632"/>
      <c r="BE33" s="632"/>
      <c r="BF33" s="633"/>
      <c r="BG33" s="668">
        <v>99.5</v>
      </c>
      <c r="BH33" s="669"/>
      <c r="BI33" s="669"/>
      <c r="BJ33" s="669"/>
      <c r="BK33" s="669"/>
      <c r="BL33" s="669"/>
      <c r="BM33" s="670">
        <v>98.4</v>
      </c>
      <c r="BN33" s="669"/>
      <c r="BO33" s="669"/>
      <c r="BP33" s="669"/>
      <c r="BQ33" s="671"/>
      <c r="BR33" s="668">
        <v>99.5</v>
      </c>
      <c r="BS33" s="669"/>
      <c r="BT33" s="669"/>
      <c r="BU33" s="669"/>
      <c r="BV33" s="669"/>
      <c r="BW33" s="669"/>
      <c r="BX33" s="670">
        <v>98.2</v>
      </c>
      <c r="BY33" s="669"/>
      <c r="BZ33" s="669"/>
      <c r="CA33" s="669"/>
      <c r="CB33" s="671"/>
      <c r="CD33" s="607" t="s">
        <v>320</v>
      </c>
      <c r="CE33" s="608"/>
      <c r="CF33" s="608"/>
      <c r="CG33" s="608"/>
      <c r="CH33" s="608"/>
      <c r="CI33" s="608"/>
      <c r="CJ33" s="608"/>
      <c r="CK33" s="608"/>
      <c r="CL33" s="608"/>
      <c r="CM33" s="608"/>
      <c r="CN33" s="608"/>
      <c r="CO33" s="608"/>
      <c r="CP33" s="608"/>
      <c r="CQ33" s="609"/>
      <c r="CR33" s="610">
        <v>19188960</v>
      </c>
      <c r="CS33" s="642"/>
      <c r="CT33" s="642"/>
      <c r="CU33" s="642"/>
      <c r="CV33" s="642"/>
      <c r="CW33" s="642"/>
      <c r="CX33" s="642"/>
      <c r="CY33" s="643"/>
      <c r="CZ33" s="615">
        <v>39.6</v>
      </c>
      <c r="DA33" s="640"/>
      <c r="DB33" s="640"/>
      <c r="DC33" s="644"/>
      <c r="DD33" s="619">
        <v>14819184</v>
      </c>
      <c r="DE33" s="642"/>
      <c r="DF33" s="642"/>
      <c r="DG33" s="642"/>
      <c r="DH33" s="642"/>
      <c r="DI33" s="642"/>
      <c r="DJ33" s="642"/>
      <c r="DK33" s="643"/>
      <c r="DL33" s="619">
        <v>10777964</v>
      </c>
      <c r="DM33" s="642"/>
      <c r="DN33" s="642"/>
      <c r="DO33" s="642"/>
      <c r="DP33" s="642"/>
      <c r="DQ33" s="642"/>
      <c r="DR33" s="642"/>
      <c r="DS33" s="642"/>
      <c r="DT33" s="642"/>
      <c r="DU33" s="642"/>
      <c r="DV33" s="643"/>
      <c r="DW33" s="615">
        <v>42.1</v>
      </c>
      <c r="DX33" s="640"/>
      <c r="DY33" s="640"/>
      <c r="DZ33" s="640"/>
      <c r="EA33" s="640"/>
      <c r="EB33" s="640"/>
      <c r="EC33" s="641"/>
    </row>
    <row r="34" spans="2:133" ht="11.25" customHeight="1" x14ac:dyDescent="0.15">
      <c r="B34" s="607" t="s">
        <v>321</v>
      </c>
      <c r="C34" s="608"/>
      <c r="D34" s="608"/>
      <c r="E34" s="608"/>
      <c r="F34" s="608"/>
      <c r="G34" s="608"/>
      <c r="H34" s="608"/>
      <c r="I34" s="608"/>
      <c r="J34" s="608"/>
      <c r="K34" s="608"/>
      <c r="L34" s="608"/>
      <c r="M34" s="608"/>
      <c r="N34" s="608"/>
      <c r="O34" s="608"/>
      <c r="P34" s="608"/>
      <c r="Q34" s="609"/>
      <c r="R34" s="610">
        <v>69976</v>
      </c>
      <c r="S34" s="611"/>
      <c r="T34" s="611"/>
      <c r="U34" s="611"/>
      <c r="V34" s="611"/>
      <c r="W34" s="611"/>
      <c r="X34" s="611"/>
      <c r="Y34" s="612"/>
      <c r="Z34" s="613">
        <v>0.1</v>
      </c>
      <c r="AA34" s="613"/>
      <c r="AB34" s="613"/>
      <c r="AC34" s="613"/>
      <c r="AD34" s="614" t="s">
        <v>234</v>
      </c>
      <c r="AE34" s="614"/>
      <c r="AF34" s="614"/>
      <c r="AG34" s="614"/>
      <c r="AH34" s="614"/>
      <c r="AI34" s="614"/>
      <c r="AJ34" s="614"/>
      <c r="AK34" s="614"/>
      <c r="AL34" s="615" t="s">
        <v>245</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322</v>
      </c>
      <c r="CE34" s="608"/>
      <c r="CF34" s="608"/>
      <c r="CG34" s="608"/>
      <c r="CH34" s="608"/>
      <c r="CI34" s="608"/>
      <c r="CJ34" s="608"/>
      <c r="CK34" s="608"/>
      <c r="CL34" s="608"/>
      <c r="CM34" s="608"/>
      <c r="CN34" s="608"/>
      <c r="CO34" s="608"/>
      <c r="CP34" s="608"/>
      <c r="CQ34" s="609"/>
      <c r="CR34" s="610">
        <v>6186029</v>
      </c>
      <c r="CS34" s="611"/>
      <c r="CT34" s="611"/>
      <c r="CU34" s="611"/>
      <c r="CV34" s="611"/>
      <c r="CW34" s="611"/>
      <c r="CX34" s="611"/>
      <c r="CY34" s="612"/>
      <c r="CZ34" s="615">
        <v>12.8</v>
      </c>
      <c r="DA34" s="640"/>
      <c r="DB34" s="640"/>
      <c r="DC34" s="644"/>
      <c r="DD34" s="619">
        <v>4890690</v>
      </c>
      <c r="DE34" s="611"/>
      <c r="DF34" s="611"/>
      <c r="DG34" s="611"/>
      <c r="DH34" s="611"/>
      <c r="DI34" s="611"/>
      <c r="DJ34" s="611"/>
      <c r="DK34" s="612"/>
      <c r="DL34" s="619">
        <v>4657229</v>
      </c>
      <c r="DM34" s="611"/>
      <c r="DN34" s="611"/>
      <c r="DO34" s="611"/>
      <c r="DP34" s="611"/>
      <c r="DQ34" s="611"/>
      <c r="DR34" s="611"/>
      <c r="DS34" s="611"/>
      <c r="DT34" s="611"/>
      <c r="DU34" s="611"/>
      <c r="DV34" s="612"/>
      <c r="DW34" s="615">
        <v>18.2</v>
      </c>
      <c r="DX34" s="640"/>
      <c r="DY34" s="640"/>
      <c r="DZ34" s="640"/>
      <c r="EA34" s="640"/>
      <c r="EB34" s="640"/>
      <c r="EC34" s="641"/>
    </row>
    <row r="35" spans="2:133" ht="11.25" customHeight="1" x14ac:dyDescent="0.15">
      <c r="B35" s="607" t="s">
        <v>323</v>
      </c>
      <c r="C35" s="608"/>
      <c r="D35" s="608"/>
      <c r="E35" s="608"/>
      <c r="F35" s="608"/>
      <c r="G35" s="608"/>
      <c r="H35" s="608"/>
      <c r="I35" s="608"/>
      <c r="J35" s="608"/>
      <c r="K35" s="608"/>
      <c r="L35" s="608"/>
      <c r="M35" s="608"/>
      <c r="N35" s="608"/>
      <c r="O35" s="608"/>
      <c r="P35" s="608"/>
      <c r="Q35" s="609"/>
      <c r="R35" s="610">
        <v>1384718</v>
      </c>
      <c r="S35" s="611"/>
      <c r="T35" s="611"/>
      <c r="U35" s="611"/>
      <c r="V35" s="611"/>
      <c r="W35" s="611"/>
      <c r="X35" s="611"/>
      <c r="Y35" s="612"/>
      <c r="Z35" s="613">
        <v>2.7</v>
      </c>
      <c r="AA35" s="613"/>
      <c r="AB35" s="613"/>
      <c r="AC35" s="613"/>
      <c r="AD35" s="614" t="s">
        <v>234</v>
      </c>
      <c r="AE35" s="614"/>
      <c r="AF35" s="614"/>
      <c r="AG35" s="614"/>
      <c r="AH35" s="614"/>
      <c r="AI35" s="614"/>
      <c r="AJ35" s="614"/>
      <c r="AK35" s="614"/>
      <c r="AL35" s="615" t="s">
        <v>245</v>
      </c>
      <c r="AM35" s="616"/>
      <c r="AN35" s="616"/>
      <c r="AO35" s="617"/>
      <c r="AP35" s="216"/>
      <c r="AQ35" s="592" t="s">
        <v>324</v>
      </c>
      <c r="AR35" s="593"/>
      <c r="AS35" s="593"/>
      <c r="AT35" s="593"/>
      <c r="AU35" s="593"/>
      <c r="AV35" s="593"/>
      <c r="AW35" s="593"/>
      <c r="AX35" s="593"/>
      <c r="AY35" s="593"/>
      <c r="AZ35" s="593"/>
      <c r="BA35" s="593"/>
      <c r="BB35" s="593"/>
      <c r="BC35" s="593"/>
      <c r="BD35" s="593"/>
      <c r="BE35" s="593"/>
      <c r="BF35" s="594"/>
      <c r="BG35" s="592" t="s">
        <v>325</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326</v>
      </c>
      <c r="CE35" s="608"/>
      <c r="CF35" s="608"/>
      <c r="CG35" s="608"/>
      <c r="CH35" s="608"/>
      <c r="CI35" s="608"/>
      <c r="CJ35" s="608"/>
      <c r="CK35" s="608"/>
      <c r="CL35" s="608"/>
      <c r="CM35" s="608"/>
      <c r="CN35" s="608"/>
      <c r="CO35" s="608"/>
      <c r="CP35" s="608"/>
      <c r="CQ35" s="609"/>
      <c r="CR35" s="610">
        <v>677141</v>
      </c>
      <c r="CS35" s="642"/>
      <c r="CT35" s="642"/>
      <c r="CU35" s="642"/>
      <c r="CV35" s="642"/>
      <c r="CW35" s="642"/>
      <c r="CX35" s="642"/>
      <c r="CY35" s="643"/>
      <c r="CZ35" s="615">
        <v>1.4</v>
      </c>
      <c r="DA35" s="640"/>
      <c r="DB35" s="640"/>
      <c r="DC35" s="644"/>
      <c r="DD35" s="619">
        <v>562063</v>
      </c>
      <c r="DE35" s="642"/>
      <c r="DF35" s="642"/>
      <c r="DG35" s="642"/>
      <c r="DH35" s="642"/>
      <c r="DI35" s="642"/>
      <c r="DJ35" s="642"/>
      <c r="DK35" s="643"/>
      <c r="DL35" s="619">
        <v>561952</v>
      </c>
      <c r="DM35" s="642"/>
      <c r="DN35" s="642"/>
      <c r="DO35" s="642"/>
      <c r="DP35" s="642"/>
      <c r="DQ35" s="642"/>
      <c r="DR35" s="642"/>
      <c r="DS35" s="642"/>
      <c r="DT35" s="642"/>
      <c r="DU35" s="642"/>
      <c r="DV35" s="643"/>
      <c r="DW35" s="615">
        <v>2.2000000000000002</v>
      </c>
      <c r="DX35" s="640"/>
      <c r="DY35" s="640"/>
      <c r="DZ35" s="640"/>
      <c r="EA35" s="640"/>
      <c r="EB35" s="640"/>
      <c r="EC35" s="641"/>
    </row>
    <row r="36" spans="2:133" ht="11.25" customHeight="1" x14ac:dyDescent="0.15">
      <c r="B36" s="607" t="s">
        <v>327</v>
      </c>
      <c r="C36" s="608"/>
      <c r="D36" s="608"/>
      <c r="E36" s="608"/>
      <c r="F36" s="608"/>
      <c r="G36" s="608"/>
      <c r="H36" s="608"/>
      <c r="I36" s="608"/>
      <c r="J36" s="608"/>
      <c r="K36" s="608"/>
      <c r="L36" s="608"/>
      <c r="M36" s="608"/>
      <c r="N36" s="608"/>
      <c r="O36" s="608"/>
      <c r="P36" s="608"/>
      <c r="Q36" s="609"/>
      <c r="R36" s="610">
        <v>1967117</v>
      </c>
      <c r="S36" s="611"/>
      <c r="T36" s="611"/>
      <c r="U36" s="611"/>
      <c r="V36" s="611"/>
      <c r="W36" s="611"/>
      <c r="X36" s="611"/>
      <c r="Y36" s="612"/>
      <c r="Z36" s="613">
        <v>3.9</v>
      </c>
      <c r="AA36" s="613"/>
      <c r="AB36" s="613"/>
      <c r="AC36" s="613"/>
      <c r="AD36" s="614" t="s">
        <v>234</v>
      </c>
      <c r="AE36" s="614"/>
      <c r="AF36" s="614"/>
      <c r="AG36" s="614"/>
      <c r="AH36" s="614"/>
      <c r="AI36" s="614"/>
      <c r="AJ36" s="614"/>
      <c r="AK36" s="614"/>
      <c r="AL36" s="615" t="s">
        <v>234</v>
      </c>
      <c r="AM36" s="616"/>
      <c r="AN36" s="616"/>
      <c r="AO36" s="617"/>
      <c r="AP36" s="216"/>
      <c r="AQ36" s="676" t="s">
        <v>328</v>
      </c>
      <c r="AR36" s="677"/>
      <c r="AS36" s="677"/>
      <c r="AT36" s="677"/>
      <c r="AU36" s="677"/>
      <c r="AV36" s="677"/>
      <c r="AW36" s="677"/>
      <c r="AX36" s="677"/>
      <c r="AY36" s="678"/>
      <c r="AZ36" s="599">
        <v>5740134</v>
      </c>
      <c r="BA36" s="600"/>
      <c r="BB36" s="600"/>
      <c r="BC36" s="600"/>
      <c r="BD36" s="600"/>
      <c r="BE36" s="600"/>
      <c r="BF36" s="672"/>
      <c r="BG36" s="596" t="s">
        <v>329</v>
      </c>
      <c r="BH36" s="597"/>
      <c r="BI36" s="597"/>
      <c r="BJ36" s="597"/>
      <c r="BK36" s="597"/>
      <c r="BL36" s="597"/>
      <c r="BM36" s="597"/>
      <c r="BN36" s="597"/>
      <c r="BO36" s="597"/>
      <c r="BP36" s="597"/>
      <c r="BQ36" s="597"/>
      <c r="BR36" s="597"/>
      <c r="BS36" s="597"/>
      <c r="BT36" s="597"/>
      <c r="BU36" s="598"/>
      <c r="BV36" s="599">
        <v>257511</v>
      </c>
      <c r="BW36" s="600"/>
      <c r="BX36" s="600"/>
      <c r="BY36" s="600"/>
      <c r="BZ36" s="600"/>
      <c r="CA36" s="600"/>
      <c r="CB36" s="672"/>
      <c r="CD36" s="607" t="s">
        <v>330</v>
      </c>
      <c r="CE36" s="608"/>
      <c r="CF36" s="608"/>
      <c r="CG36" s="608"/>
      <c r="CH36" s="608"/>
      <c r="CI36" s="608"/>
      <c r="CJ36" s="608"/>
      <c r="CK36" s="608"/>
      <c r="CL36" s="608"/>
      <c r="CM36" s="608"/>
      <c r="CN36" s="608"/>
      <c r="CO36" s="608"/>
      <c r="CP36" s="608"/>
      <c r="CQ36" s="609"/>
      <c r="CR36" s="610">
        <v>4428906</v>
      </c>
      <c r="CS36" s="611"/>
      <c r="CT36" s="611"/>
      <c r="CU36" s="611"/>
      <c r="CV36" s="611"/>
      <c r="CW36" s="611"/>
      <c r="CX36" s="611"/>
      <c r="CY36" s="612"/>
      <c r="CZ36" s="615">
        <v>9.1</v>
      </c>
      <c r="DA36" s="640"/>
      <c r="DB36" s="640"/>
      <c r="DC36" s="644"/>
      <c r="DD36" s="619">
        <v>3884607</v>
      </c>
      <c r="DE36" s="611"/>
      <c r="DF36" s="611"/>
      <c r="DG36" s="611"/>
      <c r="DH36" s="611"/>
      <c r="DI36" s="611"/>
      <c r="DJ36" s="611"/>
      <c r="DK36" s="612"/>
      <c r="DL36" s="619">
        <v>2028504</v>
      </c>
      <c r="DM36" s="611"/>
      <c r="DN36" s="611"/>
      <c r="DO36" s="611"/>
      <c r="DP36" s="611"/>
      <c r="DQ36" s="611"/>
      <c r="DR36" s="611"/>
      <c r="DS36" s="611"/>
      <c r="DT36" s="611"/>
      <c r="DU36" s="611"/>
      <c r="DV36" s="612"/>
      <c r="DW36" s="615">
        <v>7.9</v>
      </c>
      <c r="DX36" s="640"/>
      <c r="DY36" s="640"/>
      <c r="DZ36" s="640"/>
      <c r="EA36" s="640"/>
      <c r="EB36" s="640"/>
      <c r="EC36" s="641"/>
    </row>
    <row r="37" spans="2:133" ht="11.25" customHeight="1" x14ac:dyDescent="0.15">
      <c r="B37" s="607" t="s">
        <v>331</v>
      </c>
      <c r="C37" s="608"/>
      <c r="D37" s="608"/>
      <c r="E37" s="608"/>
      <c r="F37" s="608"/>
      <c r="G37" s="608"/>
      <c r="H37" s="608"/>
      <c r="I37" s="608"/>
      <c r="J37" s="608"/>
      <c r="K37" s="608"/>
      <c r="L37" s="608"/>
      <c r="M37" s="608"/>
      <c r="N37" s="608"/>
      <c r="O37" s="608"/>
      <c r="P37" s="608"/>
      <c r="Q37" s="609"/>
      <c r="R37" s="610">
        <v>1698452</v>
      </c>
      <c r="S37" s="611"/>
      <c r="T37" s="611"/>
      <c r="U37" s="611"/>
      <c r="V37" s="611"/>
      <c r="W37" s="611"/>
      <c r="X37" s="611"/>
      <c r="Y37" s="612"/>
      <c r="Z37" s="613">
        <v>3.3</v>
      </c>
      <c r="AA37" s="613"/>
      <c r="AB37" s="613"/>
      <c r="AC37" s="613"/>
      <c r="AD37" s="614">
        <v>19510</v>
      </c>
      <c r="AE37" s="614"/>
      <c r="AF37" s="614"/>
      <c r="AG37" s="614"/>
      <c r="AH37" s="614"/>
      <c r="AI37" s="614"/>
      <c r="AJ37" s="614"/>
      <c r="AK37" s="614"/>
      <c r="AL37" s="615">
        <v>0.1</v>
      </c>
      <c r="AM37" s="616"/>
      <c r="AN37" s="616"/>
      <c r="AO37" s="617"/>
      <c r="AQ37" s="673" t="s">
        <v>332</v>
      </c>
      <c r="AR37" s="674"/>
      <c r="AS37" s="674"/>
      <c r="AT37" s="674"/>
      <c r="AU37" s="674"/>
      <c r="AV37" s="674"/>
      <c r="AW37" s="674"/>
      <c r="AX37" s="674"/>
      <c r="AY37" s="675"/>
      <c r="AZ37" s="610">
        <v>1004584</v>
      </c>
      <c r="BA37" s="611"/>
      <c r="BB37" s="611"/>
      <c r="BC37" s="611"/>
      <c r="BD37" s="642"/>
      <c r="BE37" s="642"/>
      <c r="BF37" s="665"/>
      <c r="BG37" s="607" t="s">
        <v>333</v>
      </c>
      <c r="BH37" s="608"/>
      <c r="BI37" s="608"/>
      <c r="BJ37" s="608"/>
      <c r="BK37" s="608"/>
      <c r="BL37" s="608"/>
      <c r="BM37" s="608"/>
      <c r="BN37" s="608"/>
      <c r="BO37" s="608"/>
      <c r="BP37" s="608"/>
      <c r="BQ37" s="608"/>
      <c r="BR37" s="608"/>
      <c r="BS37" s="608"/>
      <c r="BT37" s="608"/>
      <c r="BU37" s="609"/>
      <c r="BV37" s="610">
        <v>112790</v>
      </c>
      <c r="BW37" s="611"/>
      <c r="BX37" s="611"/>
      <c r="BY37" s="611"/>
      <c r="BZ37" s="611"/>
      <c r="CA37" s="611"/>
      <c r="CB37" s="620"/>
      <c r="CD37" s="607" t="s">
        <v>334</v>
      </c>
      <c r="CE37" s="608"/>
      <c r="CF37" s="608"/>
      <c r="CG37" s="608"/>
      <c r="CH37" s="608"/>
      <c r="CI37" s="608"/>
      <c r="CJ37" s="608"/>
      <c r="CK37" s="608"/>
      <c r="CL37" s="608"/>
      <c r="CM37" s="608"/>
      <c r="CN37" s="608"/>
      <c r="CO37" s="608"/>
      <c r="CP37" s="608"/>
      <c r="CQ37" s="609"/>
      <c r="CR37" s="610">
        <v>5314</v>
      </c>
      <c r="CS37" s="642"/>
      <c r="CT37" s="642"/>
      <c r="CU37" s="642"/>
      <c r="CV37" s="642"/>
      <c r="CW37" s="642"/>
      <c r="CX37" s="642"/>
      <c r="CY37" s="643"/>
      <c r="CZ37" s="615">
        <v>0</v>
      </c>
      <c r="DA37" s="640"/>
      <c r="DB37" s="640"/>
      <c r="DC37" s="644"/>
      <c r="DD37" s="619">
        <v>5314</v>
      </c>
      <c r="DE37" s="642"/>
      <c r="DF37" s="642"/>
      <c r="DG37" s="642"/>
      <c r="DH37" s="642"/>
      <c r="DI37" s="642"/>
      <c r="DJ37" s="642"/>
      <c r="DK37" s="643"/>
      <c r="DL37" s="619">
        <v>5314</v>
      </c>
      <c r="DM37" s="642"/>
      <c r="DN37" s="642"/>
      <c r="DO37" s="642"/>
      <c r="DP37" s="642"/>
      <c r="DQ37" s="642"/>
      <c r="DR37" s="642"/>
      <c r="DS37" s="642"/>
      <c r="DT37" s="642"/>
      <c r="DU37" s="642"/>
      <c r="DV37" s="643"/>
      <c r="DW37" s="615">
        <v>0</v>
      </c>
      <c r="DX37" s="640"/>
      <c r="DY37" s="640"/>
      <c r="DZ37" s="640"/>
      <c r="EA37" s="640"/>
      <c r="EB37" s="640"/>
      <c r="EC37" s="641"/>
    </row>
    <row r="38" spans="2:133" ht="11.25" customHeight="1" x14ac:dyDescent="0.15">
      <c r="B38" s="607" t="s">
        <v>335</v>
      </c>
      <c r="C38" s="608"/>
      <c r="D38" s="608"/>
      <c r="E38" s="608"/>
      <c r="F38" s="608"/>
      <c r="G38" s="608"/>
      <c r="H38" s="608"/>
      <c r="I38" s="608"/>
      <c r="J38" s="608"/>
      <c r="K38" s="608"/>
      <c r="L38" s="608"/>
      <c r="M38" s="608"/>
      <c r="N38" s="608"/>
      <c r="O38" s="608"/>
      <c r="P38" s="608"/>
      <c r="Q38" s="609"/>
      <c r="R38" s="610">
        <v>3461566</v>
      </c>
      <c r="S38" s="611"/>
      <c r="T38" s="611"/>
      <c r="U38" s="611"/>
      <c r="V38" s="611"/>
      <c r="W38" s="611"/>
      <c r="X38" s="611"/>
      <c r="Y38" s="612"/>
      <c r="Z38" s="613">
        <v>6.8</v>
      </c>
      <c r="AA38" s="613"/>
      <c r="AB38" s="613"/>
      <c r="AC38" s="613"/>
      <c r="AD38" s="614" t="s">
        <v>234</v>
      </c>
      <c r="AE38" s="614"/>
      <c r="AF38" s="614"/>
      <c r="AG38" s="614"/>
      <c r="AH38" s="614"/>
      <c r="AI38" s="614"/>
      <c r="AJ38" s="614"/>
      <c r="AK38" s="614"/>
      <c r="AL38" s="615" t="s">
        <v>234</v>
      </c>
      <c r="AM38" s="616"/>
      <c r="AN38" s="616"/>
      <c r="AO38" s="617"/>
      <c r="AQ38" s="673" t="s">
        <v>336</v>
      </c>
      <c r="AR38" s="674"/>
      <c r="AS38" s="674"/>
      <c r="AT38" s="674"/>
      <c r="AU38" s="674"/>
      <c r="AV38" s="674"/>
      <c r="AW38" s="674"/>
      <c r="AX38" s="674"/>
      <c r="AY38" s="675"/>
      <c r="AZ38" s="610">
        <v>72253</v>
      </c>
      <c r="BA38" s="611"/>
      <c r="BB38" s="611"/>
      <c r="BC38" s="611"/>
      <c r="BD38" s="642"/>
      <c r="BE38" s="642"/>
      <c r="BF38" s="665"/>
      <c r="BG38" s="607" t="s">
        <v>337</v>
      </c>
      <c r="BH38" s="608"/>
      <c r="BI38" s="608"/>
      <c r="BJ38" s="608"/>
      <c r="BK38" s="608"/>
      <c r="BL38" s="608"/>
      <c r="BM38" s="608"/>
      <c r="BN38" s="608"/>
      <c r="BO38" s="608"/>
      <c r="BP38" s="608"/>
      <c r="BQ38" s="608"/>
      <c r="BR38" s="608"/>
      <c r="BS38" s="608"/>
      <c r="BT38" s="608"/>
      <c r="BU38" s="609"/>
      <c r="BV38" s="610">
        <v>13734</v>
      </c>
      <c r="BW38" s="611"/>
      <c r="BX38" s="611"/>
      <c r="BY38" s="611"/>
      <c r="BZ38" s="611"/>
      <c r="CA38" s="611"/>
      <c r="CB38" s="620"/>
      <c r="CD38" s="607" t="s">
        <v>338</v>
      </c>
      <c r="CE38" s="608"/>
      <c r="CF38" s="608"/>
      <c r="CG38" s="608"/>
      <c r="CH38" s="608"/>
      <c r="CI38" s="608"/>
      <c r="CJ38" s="608"/>
      <c r="CK38" s="608"/>
      <c r="CL38" s="608"/>
      <c r="CM38" s="608"/>
      <c r="CN38" s="608"/>
      <c r="CO38" s="608"/>
      <c r="CP38" s="608"/>
      <c r="CQ38" s="609"/>
      <c r="CR38" s="610">
        <v>4672748</v>
      </c>
      <c r="CS38" s="611"/>
      <c r="CT38" s="611"/>
      <c r="CU38" s="611"/>
      <c r="CV38" s="611"/>
      <c r="CW38" s="611"/>
      <c r="CX38" s="611"/>
      <c r="CY38" s="612"/>
      <c r="CZ38" s="615">
        <v>9.6</v>
      </c>
      <c r="DA38" s="640"/>
      <c r="DB38" s="640"/>
      <c r="DC38" s="644"/>
      <c r="DD38" s="619">
        <v>3720917</v>
      </c>
      <c r="DE38" s="611"/>
      <c r="DF38" s="611"/>
      <c r="DG38" s="611"/>
      <c r="DH38" s="611"/>
      <c r="DI38" s="611"/>
      <c r="DJ38" s="611"/>
      <c r="DK38" s="612"/>
      <c r="DL38" s="619">
        <v>3474476</v>
      </c>
      <c r="DM38" s="611"/>
      <c r="DN38" s="611"/>
      <c r="DO38" s="611"/>
      <c r="DP38" s="611"/>
      <c r="DQ38" s="611"/>
      <c r="DR38" s="611"/>
      <c r="DS38" s="611"/>
      <c r="DT38" s="611"/>
      <c r="DU38" s="611"/>
      <c r="DV38" s="612"/>
      <c r="DW38" s="615">
        <v>13.6</v>
      </c>
      <c r="DX38" s="640"/>
      <c r="DY38" s="640"/>
      <c r="DZ38" s="640"/>
      <c r="EA38" s="640"/>
      <c r="EB38" s="640"/>
      <c r="EC38" s="641"/>
    </row>
    <row r="39" spans="2:133" ht="11.25" customHeight="1" x14ac:dyDescent="0.15">
      <c r="B39" s="607" t="s">
        <v>339</v>
      </c>
      <c r="C39" s="608"/>
      <c r="D39" s="608"/>
      <c r="E39" s="608"/>
      <c r="F39" s="608"/>
      <c r="G39" s="608"/>
      <c r="H39" s="608"/>
      <c r="I39" s="608"/>
      <c r="J39" s="608"/>
      <c r="K39" s="608"/>
      <c r="L39" s="608"/>
      <c r="M39" s="608"/>
      <c r="N39" s="608"/>
      <c r="O39" s="608"/>
      <c r="P39" s="608"/>
      <c r="Q39" s="609"/>
      <c r="R39" s="610" t="s">
        <v>245</v>
      </c>
      <c r="S39" s="611"/>
      <c r="T39" s="611"/>
      <c r="U39" s="611"/>
      <c r="V39" s="611"/>
      <c r="W39" s="611"/>
      <c r="X39" s="611"/>
      <c r="Y39" s="612"/>
      <c r="Z39" s="613" t="s">
        <v>245</v>
      </c>
      <c r="AA39" s="613"/>
      <c r="AB39" s="613"/>
      <c r="AC39" s="613"/>
      <c r="AD39" s="614" t="s">
        <v>245</v>
      </c>
      <c r="AE39" s="614"/>
      <c r="AF39" s="614"/>
      <c r="AG39" s="614"/>
      <c r="AH39" s="614"/>
      <c r="AI39" s="614"/>
      <c r="AJ39" s="614"/>
      <c r="AK39" s="614"/>
      <c r="AL39" s="615" t="s">
        <v>234</v>
      </c>
      <c r="AM39" s="616"/>
      <c r="AN39" s="616"/>
      <c r="AO39" s="617"/>
      <c r="AQ39" s="673" t="s">
        <v>340</v>
      </c>
      <c r="AR39" s="674"/>
      <c r="AS39" s="674"/>
      <c r="AT39" s="674"/>
      <c r="AU39" s="674"/>
      <c r="AV39" s="674"/>
      <c r="AW39" s="674"/>
      <c r="AX39" s="674"/>
      <c r="AY39" s="675"/>
      <c r="AZ39" s="610">
        <v>16309</v>
      </c>
      <c r="BA39" s="611"/>
      <c r="BB39" s="611"/>
      <c r="BC39" s="611"/>
      <c r="BD39" s="642"/>
      <c r="BE39" s="642"/>
      <c r="BF39" s="665"/>
      <c r="BG39" s="607" t="s">
        <v>341</v>
      </c>
      <c r="BH39" s="608"/>
      <c r="BI39" s="608"/>
      <c r="BJ39" s="608"/>
      <c r="BK39" s="608"/>
      <c r="BL39" s="608"/>
      <c r="BM39" s="608"/>
      <c r="BN39" s="608"/>
      <c r="BO39" s="608"/>
      <c r="BP39" s="608"/>
      <c r="BQ39" s="608"/>
      <c r="BR39" s="608"/>
      <c r="BS39" s="608"/>
      <c r="BT39" s="608"/>
      <c r="BU39" s="609"/>
      <c r="BV39" s="610">
        <v>19756</v>
      </c>
      <c r="BW39" s="611"/>
      <c r="BX39" s="611"/>
      <c r="BY39" s="611"/>
      <c r="BZ39" s="611"/>
      <c r="CA39" s="611"/>
      <c r="CB39" s="620"/>
      <c r="CD39" s="607" t="s">
        <v>342</v>
      </c>
      <c r="CE39" s="608"/>
      <c r="CF39" s="608"/>
      <c r="CG39" s="608"/>
      <c r="CH39" s="608"/>
      <c r="CI39" s="608"/>
      <c r="CJ39" s="608"/>
      <c r="CK39" s="608"/>
      <c r="CL39" s="608"/>
      <c r="CM39" s="608"/>
      <c r="CN39" s="608"/>
      <c r="CO39" s="608"/>
      <c r="CP39" s="608"/>
      <c r="CQ39" s="609"/>
      <c r="CR39" s="610">
        <v>2322559</v>
      </c>
      <c r="CS39" s="642"/>
      <c r="CT39" s="642"/>
      <c r="CU39" s="642"/>
      <c r="CV39" s="642"/>
      <c r="CW39" s="642"/>
      <c r="CX39" s="642"/>
      <c r="CY39" s="643"/>
      <c r="CZ39" s="615">
        <v>4.8</v>
      </c>
      <c r="DA39" s="640"/>
      <c r="DB39" s="640"/>
      <c r="DC39" s="644"/>
      <c r="DD39" s="619">
        <v>1705040</v>
      </c>
      <c r="DE39" s="642"/>
      <c r="DF39" s="642"/>
      <c r="DG39" s="642"/>
      <c r="DH39" s="642"/>
      <c r="DI39" s="642"/>
      <c r="DJ39" s="642"/>
      <c r="DK39" s="643"/>
      <c r="DL39" s="619" t="s">
        <v>245</v>
      </c>
      <c r="DM39" s="642"/>
      <c r="DN39" s="642"/>
      <c r="DO39" s="642"/>
      <c r="DP39" s="642"/>
      <c r="DQ39" s="642"/>
      <c r="DR39" s="642"/>
      <c r="DS39" s="642"/>
      <c r="DT39" s="642"/>
      <c r="DU39" s="642"/>
      <c r="DV39" s="643"/>
      <c r="DW39" s="615" t="s">
        <v>234</v>
      </c>
      <c r="DX39" s="640"/>
      <c r="DY39" s="640"/>
      <c r="DZ39" s="640"/>
      <c r="EA39" s="640"/>
      <c r="EB39" s="640"/>
      <c r="EC39" s="641"/>
    </row>
    <row r="40" spans="2:133" ht="11.25" customHeight="1" x14ac:dyDescent="0.15">
      <c r="B40" s="607" t="s">
        <v>343</v>
      </c>
      <c r="C40" s="608"/>
      <c r="D40" s="608"/>
      <c r="E40" s="608"/>
      <c r="F40" s="608"/>
      <c r="G40" s="608"/>
      <c r="H40" s="608"/>
      <c r="I40" s="608"/>
      <c r="J40" s="608"/>
      <c r="K40" s="608"/>
      <c r="L40" s="608"/>
      <c r="M40" s="608"/>
      <c r="N40" s="608"/>
      <c r="O40" s="608"/>
      <c r="P40" s="608"/>
      <c r="Q40" s="609"/>
      <c r="R40" s="610">
        <v>689766</v>
      </c>
      <c r="S40" s="611"/>
      <c r="T40" s="611"/>
      <c r="U40" s="611"/>
      <c r="V40" s="611"/>
      <c r="W40" s="611"/>
      <c r="X40" s="611"/>
      <c r="Y40" s="612"/>
      <c r="Z40" s="613">
        <v>1.4</v>
      </c>
      <c r="AA40" s="613"/>
      <c r="AB40" s="613"/>
      <c r="AC40" s="613"/>
      <c r="AD40" s="614" t="s">
        <v>234</v>
      </c>
      <c r="AE40" s="614"/>
      <c r="AF40" s="614"/>
      <c r="AG40" s="614"/>
      <c r="AH40" s="614"/>
      <c r="AI40" s="614"/>
      <c r="AJ40" s="614"/>
      <c r="AK40" s="614"/>
      <c r="AL40" s="615" t="s">
        <v>234</v>
      </c>
      <c r="AM40" s="616"/>
      <c r="AN40" s="616"/>
      <c r="AO40" s="617"/>
      <c r="AQ40" s="673" t="s">
        <v>344</v>
      </c>
      <c r="AR40" s="674"/>
      <c r="AS40" s="674"/>
      <c r="AT40" s="674"/>
      <c r="AU40" s="674"/>
      <c r="AV40" s="674"/>
      <c r="AW40" s="674"/>
      <c r="AX40" s="674"/>
      <c r="AY40" s="675"/>
      <c r="AZ40" s="610">
        <v>7908</v>
      </c>
      <c r="BA40" s="611"/>
      <c r="BB40" s="611"/>
      <c r="BC40" s="611"/>
      <c r="BD40" s="642"/>
      <c r="BE40" s="642"/>
      <c r="BF40" s="665"/>
      <c r="BG40" s="658" t="s">
        <v>345</v>
      </c>
      <c r="BH40" s="659"/>
      <c r="BI40" s="659"/>
      <c r="BJ40" s="659"/>
      <c r="BK40" s="659"/>
      <c r="BL40" s="217"/>
      <c r="BM40" s="608" t="s">
        <v>346</v>
      </c>
      <c r="BN40" s="608"/>
      <c r="BO40" s="608"/>
      <c r="BP40" s="608"/>
      <c r="BQ40" s="608"/>
      <c r="BR40" s="608"/>
      <c r="BS40" s="608"/>
      <c r="BT40" s="608"/>
      <c r="BU40" s="609"/>
      <c r="BV40" s="610">
        <v>96</v>
      </c>
      <c r="BW40" s="611"/>
      <c r="BX40" s="611"/>
      <c r="BY40" s="611"/>
      <c r="BZ40" s="611"/>
      <c r="CA40" s="611"/>
      <c r="CB40" s="620"/>
      <c r="CD40" s="607" t="s">
        <v>347</v>
      </c>
      <c r="CE40" s="608"/>
      <c r="CF40" s="608"/>
      <c r="CG40" s="608"/>
      <c r="CH40" s="608"/>
      <c r="CI40" s="608"/>
      <c r="CJ40" s="608"/>
      <c r="CK40" s="608"/>
      <c r="CL40" s="608"/>
      <c r="CM40" s="608"/>
      <c r="CN40" s="608"/>
      <c r="CO40" s="608"/>
      <c r="CP40" s="608"/>
      <c r="CQ40" s="609"/>
      <c r="CR40" s="610">
        <v>901577</v>
      </c>
      <c r="CS40" s="611"/>
      <c r="CT40" s="611"/>
      <c r="CU40" s="611"/>
      <c r="CV40" s="611"/>
      <c r="CW40" s="611"/>
      <c r="CX40" s="611"/>
      <c r="CY40" s="612"/>
      <c r="CZ40" s="615">
        <v>1.9</v>
      </c>
      <c r="DA40" s="640"/>
      <c r="DB40" s="640"/>
      <c r="DC40" s="644"/>
      <c r="DD40" s="619">
        <v>55867</v>
      </c>
      <c r="DE40" s="611"/>
      <c r="DF40" s="611"/>
      <c r="DG40" s="611"/>
      <c r="DH40" s="611"/>
      <c r="DI40" s="611"/>
      <c r="DJ40" s="611"/>
      <c r="DK40" s="612"/>
      <c r="DL40" s="619">
        <v>55803</v>
      </c>
      <c r="DM40" s="611"/>
      <c r="DN40" s="611"/>
      <c r="DO40" s="611"/>
      <c r="DP40" s="611"/>
      <c r="DQ40" s="611"/>
      <c r="DR40" s="611"/>
      <c r="DS40" s="611"/>
      <c r="DT40" s="611"/>
      <c r="DU40" s="611"/>
      <c r="DV40" s="612"/>
      <c r="DW40" s="615">
        <v>0.2</v>
      </c>
      <c r="DX40" s="640"/>
      <c r="DY40" s="640"/>
      <c r="DZ40" s="640"/>
      <c r="EA40" s="640"/>
      <c r="EB40" s="640"/>
      <c r="EC40" s="641"/>
    </row>
    <row r="41" spans="2:133" ht="11.25" customHeight="1" x14ac:dyDescent="0.15">
      <c r="B41" s="631" t="s">
        <v>348</v>
      </c>
      <c r="C41" s="632"/>
      <c r="D41" s="632"/>
      <c r="E41" s="632"/>
      <c r="F41" s="632"/>
      <c r="G41" s="632"/>
      <c r="H41" s="632"/>
      <c r="I41" s="632"/>
      <c r="J41" s="632"/>
      <c r="K41" s="632"/>
      <c r="L41" s="632"/>
      <c r="M41" s="632"/>
      <c r="N41" s="632"/>
      <c r="O41" s="632"/>
      <c r="P41" s="632"/>
      <c r="Q41" s="633"/>
      <c r="R41" s="682">
        <v>50864507</v>
      </c>
      <c r="S41" s="683"/>
      <c r="T41" s="683"/>
      <c r="U41" s="683"/>
      <c r="V41" s="683"/>
      <c r="W41" s="683"/>
      <c r="X41" s="683"/>
      <c r="Y41" s="687"/>
      <c r="Z41" s="688">
        <v>100</v>
      </c>
      <c r="AA41" s="688"/>
      <c r="AB41" s="688"/>
      <c r="AC41" s="688"/>
      <c r="AD41" s="689">
        <v>24890697</v>
      </c>
      <c r="AE41" s="689"/>
      <c r="AF41" s="689"/>
      <c r="AG41" s="689"/>
      <c r="AH41" s="689"/>
      <c r="AI41" s="689"/>
      <c r="AJ41" s="689"/>
      <c r="AK41" s="689"/>
      <c r="AL41" s="690">
        <v>100</v>
      </c>
      <c r="AM41" s="670"/>
      <c r="AN41" s="670"/>
      <c r="AO41" s="691"/>
      <c r="AQ41" s="673" t="s">
        <v>349</v>
      </c>
      <c r="AR41" s="674"/>
      <c r="AS41" s="674"/>
      <c r="AT41" s="674"/>
      <c r="AU41" s="674"/>
      <c r="AV41" s="674"/>
      <c r="AW41" s="674"/>
      <c r="AX41" s="674"/>
      <c r="AY41" s="675"/>
      <c r="AZ41" s="610">
        <v>1026798</v>
      </c>
      <c r="BA41" s="611"/>
      <c r="BB41" s="611"/>
      <c r="BC41" s="611"/>
      <c r="BD41" s="642"/>
      <c r="BE41" s="642"/>
      <c r="BF41" s="665"/>
      <c r="BG41" s="658"/>
      <c r="BH41" s="659"/>
      <c r="BI41" s="659"/>
      <c r="BJ41" s="659"/>
      <c r="BK41" s="659"/>
      <c r="BL41" s="217"/>
      <c r="BM41" s="608" t="s">
        <v>350</v>
      </c>
      <c r="BN41" s="608"/>
      <c r="BO41" s="608"/>
      <c r="BP41" s="608"/>
      <c r="BQ41" s="608"/>
      <c r="BR41" s="608"/>
      <c r="BS41" s="608"/>
      <c r="BT41" s="608"/>
      <c r="BU41" s="609"/>
      <c r="BV41" s="610" t="s">
        <v>245</v>
      </c>
      <c r="BW41" s="611"/>
      <c r="BX41" s="611"/>
      <c r="BY41" s="611"/>
      <c r="BZ41" s="611"/>
      <c r="CA41" s="611"/>
      <c r="CB41" s="620"/>
      <c r="CD41" s="607" t="s">
        <v>351</v>
      </c>
      <c r="CE41" s="608"/>
      <c r="CF41" s="608"/>
      <c r="CG41" s="608"/>
      <c r="CH41" s="608"/>
      <c r="CI41" s="608"/>
      <c r="CJ41" s="608"/>
      <c r="CK41" s="608"/>
      <c r="CL41" s="608"/>
      <c r="CM41" s="608"/>
      <c r="CN41" s="608"/>
      <c r="CO41" s="608"/>
      <c r="CP41" s="608"/>
      <c r="CQ41" s="609"/>
      <c r="CR41" s="610" t="s">
        <v>139</v>
      </c>
      <c r="CS41" s="642"/>
      <c r="CT41" s="642"/>
      <c r="CU41" s="642"/>
      <c r="CV41" s="642"/>
      <c r="CW41" s="642"/>
      <c r="CX41" s="642"/>
      <c r="CY41" s="643"/>
      <c r="CZ41" s="615" t="s">
        <v>245</v>
      </c>
      <c r="DA41" s="640"/>
      <c r="DB41" s="640"/>
      <c r="DC41" s="644"/>
      <c r="DD41" s="619" t="s">
        <v>245</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352</v>
      </c>
      <c r="AR42" s="680"/>
      <c r="AS42" s="680"/>
      <c r="AT42" s="680"/>
      <c r="AU42" s="680"/>
      <c r="AV42" s="680"/>
      <c r="AW42" s="680"/>
      <c r="AX42" s="680"/>
      <c r="AY42" s="681"/>
      <c r="AZ42" s="682">
        <v>3612282</v>
      </c>
      <c r="BA42" s="683"/>
      <c r="BB42" s="683"/>
      <c r="BC42" s="683"/>
      <c r="BD42" s="669"/>
      <c r="BE42" s="669"/>
      <c r="BF42" s="671"/>
      <c r="BG42" s="660"/>
      <c r="BH42" s="661"/>
      <c r="BI42" s="661"/>
      <c r="BJ42" s="661"/>
      <c r="BK42" s="661"/>
      <c r="BL42" s="218"/>
      <c r="BM42" s="632" t="s">
        <v>353</v>
      </c>
      <c r="BN42" s="632"/>
      <c r="BO42" s="632"/>
      <c r="BP42" s="632"/>
      <c r="BQ42" s="632"/>
      <c r="BR42" s="632"/>
      <c r="BS42" s="632"/>
      <c r="BT42" s="632"/>
      <c r="BU42" s="633"/>
      <c r="BV42" s="682">
        <v>438</v>
      </c>
      <c r="BW42" s="683"/>
      <c r="BX42" s="683"/>
      <c r="BY42" s="683"/>
      <c r="BZ42" s="683"/>
      <c r="CA42" s="683"/>
      <c r="CB42" s="692"/>
      <c r="CD42" s="607" t="s">
        <v>354</v>
      </c>
      <c r="CE42" s="608"/>
      <c r="CF42" s="608"/>
      <c r="CG42" s="608"/>
      <c r="CH42" s="608"/>
      <c r="CI42" s="608"/>
      <c r="CJ42" s="608"/>
      <c r="CK42" s="608"/>
      <c r="CL42" s="608"/>
      <c r="CM42" s="608"/>
      <c r="CN42" s="608"/>
      <c r="CO42" s="608"/>
      <c r="CP42" s="608"/>
      <c r="CQ42" s="609"/>
      <c r="CR42" s="610">
        <v>4889471</v>
      </c>
      <c r="CS42" s="642"/>
      <c r="CT42" s="642"/>
      <c r="CU42" s="642"/>
      <c r="CV42" s="642"/>
      <c r="CW42" s="642"/>
      <c r="CX42" s="642"/>
      <c r="CY42" s="643"/>
      <c r="CZ42" s="615">
        <v>10.1</v>
      </c>
      <c r="DA42" s="640"/>
      <c r="DB42" s="640"/>
      <c r="DC42" s="644"/>
      <c r="DD42" s="619">
        <v>746687</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355</v>
      </c>
      <c r="CD43" s="607" t="s">
        <v>356</v>
      </c>
      <c r="CE43" s="608"/>
      <c r="CF43" s="608"/>
      <c r="CG43" s="608"/>
      <c r="CH43" s="608"/>
      <c r="CI43" s="608"/>
      <c r="CJ43" s="608"/>
      <c r="CK43" s="608"/>
      <c r="CL43" s="608"/>
      <c r="CM43" s="608"/>
      <c r="CN43" s="608"/>
      <c r="CO43" s="608"/>
      <c r="CP43" s="608"/>
      <c r="CQ43" s="609"/>
      <c r="CR43" s="610">
        <v>193413</v>
      </c>
      <c r="CS43" s="642"/>
      <c r="CT43" s="642"/>
      <c r="CU43" s="642"/>
      <c r="CV43" s="642"/>
      <c r="CW43" s="642"/>
      <c r="CX43" s="642"/>
      <c r="CY43" s="643"/>
      <c r="CZ43" s="615">
        <v>0.4</v>
      </c>
      <c r="DA43" s="640"/>
      <c r="DB43" s="640"/>
      <c r="DC43" s="644"/>
      <c r="DD43" s="619">
        <v>185735</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357</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305</v>
      </c>
      <c r="CE44" s="647"/>
      <c r="CF44" s="607" t="s">
        <v>358</v>
      </c>
      <c r="CG44" s="608"/>
      <c r="CH44" s="608"/>
      <c r="CI44" s="608"/>
      <c r="CJ44" s="608"/>
      <c r="CK44" s="608"/>
      <c r="CL44" s="608"/>
      <c r="CM44" s="608"/>
      <c r="CN44" s="608"/>
      <c r="CO44" s="608"/>
      <c r="CP44" s="608"/>
      <c r="CQ44" s="609"/>
      <c r="CR44" s="610">
        <v>4855180</v>
      </c>
      <c r="CS44" s="611"/>
      <c r="CT44" s="611"/>
      <c r="CU44" s="611"/>
      <c r="CV44" s="611"/>
      <c r="CW44" s="611"/>
      <c r="CX44" s="611"/>
      <c r="CY44" s="612"/>
      <c r="CZ44" s="615">
        <v>10</v>
      </c>
      <c r="DA44" s="616"/>
      <c r="DB44" s="616"/>
      <c r="DC44" s="622"/>
      <c r="DD44" s="619">
        <v>712976</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359</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360</v>
      </c>
      <c r="CG45" s="608"/>
      <c r="CH45" s="608"/>
      <c r="CI45" s="608"/>
      <c r="CJ45" s="608"/>
      <c r="CK45" s="608"/>
      <c r="CL45" s="608"/>
      <c r="CM45" s="608"/>
      <c r="CN45" s="608"/>
      <c r="CO45" s="608"/>
      <c r="CP45" s="608"/>
      <c r="CQ45" s="609"/>
      <c r="CR45" s="610">
        <v>1474215</v>
      </c>
      <c r="CS45" s="642"/>
      <c r="CT45" s="642"/>
      <c r="CU45" s="642"/>
      <c r="CV45" s="642"/>
      <c r="CW45" s="642"/>
      <c r="CX45" s="642"/>
      <c r="CY45" s="643"/>
      <c r="CZ45" s="615">
        <v>3</v>
      </c>
      <c r="DA45" s="640"/>
      <c r="DB45" s="640"/>
      <c r="DC45" s="644"/>
      <c r="DD45" s="619">
        <v>85515</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361</v>
      </c>
      <c r="CG46" s="608"/>
      <c r="CH46" s="608"/>
      <c r="CI46" s="608"/>
      <c r="CJ46" s="608"/>
      <c r="CK46" s="608"/>
      <c r="CL46" s="608"/>
      <c r="CM46" s="608"/>
      <c r="CN46" s="608"/>
      <c r="CO46" s="608"/>
      <c r="CP46" s="608"/>
      <c r="CQ46" s="609"/>
      <c r="CR46" s="610">
        <v>3112088</v>
      </c>
      <c r="CS46" s="611"/>
      <c r="CT46" s="611"/>
      <c r="CU46" s="611"/>
      <c r="CV46" s="611"/>
      <c r="CW46" s="611"/>
      <c r="CX46" s="611"/>
      <c r="CY46" s="612"/>
      <c r="CZ46" s="615">
        <v>6.4</v>
      </c>
      <c r="DA46" s="616"/>
      <c r="DB46" s="616"/>
      <c r="DC46" s="622"/>
      <c r="DD46" s="619">
        <v>611947</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362</v>
      </c>
      <c r="CG47" s="608"/>
      <c r="CH47" s="608"/>
      <c r="CI47" s="608"/>
      <c r="CJ47" s="608"/>
      <c r="CK47" s="608"/>
      <c r="CL47" s="608"/>
      <c r="CM47" s="608"/>
      <c r="CN47" s="608"/>
      <c r="CO47" s="608"/>
      <c r="CP47" s="608"/>
      <c r="CQ47" s="609"/>
      <c r="CR47" s="610">
        <v>34291</v>
      </c>
      <c r="CS47" s="642"/>
      <c r="CT47" s="642"/>
      <c r="CU47" s="642"/>
      <c r="CV47" s="642"/>
      <c r="CW47" s="642"/>
      <c r="CX47" s="642"/>
      <c r="CY47" s="643"/>
      <c r="CZ47" s="615">
        <v>0.1</v>
      </c>
      <c r="DA47" s="640"/>
      <c r="DB47" s="640"/>
      <c r="DC47" s="644"/>
      <c r="DD47" s="619">
        <v>33711</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363</v>
      </c>
      <c r="CG48" s="608"/>
      <c r="CH48" s="608"/>
      <c r="CI48" s="608"/>
      <c r="CJ48" s="608"/>
      <c r="CK48" s="608"/>
      <c r="CL48" s="608"/>
      <c r="CM48" s="608"/>
      <c r="CN48" s="608"/>
      <c r="CO48" s="608"/>
      <c r="CP48" s="608"/>
      <c r="CQ48" s="609"/>
      <c r="CR48" s="610" t="s">
        <v>245</v>
      </c>
      <c r="CS48" s="611"/>
      <c r="CT48" s="611"/>
      <c r="CU48" s="611"/>
      <c r="CV48" s="611"/>
      <c r="CW48" s="611"/>
      <c r="CX48" s="611"/>
      <c r="CY48" s="612"/>
      <c r="CZ48" s="615" t="s">
        <v>245</v>
      </c>
      <c r="DA48" s="616"/>
      <c r="DB48" s="616"/>
      <c r="DC48" s="622"/>
      <c r="DD48" s="619" t="s">
        <v>234</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364</v>
      </c>
      <c r="CE49" s="632"/>
      <c r="CF49" s="632"/>
      <c r="CG49" s="632"/>
      <c r="CH49" s="632"/>
      <c r="CI49" s="632"/>
      <c r="CJ49" s="632"/>
      <c r="CK49" s="632"/>
      <c r="CL49" s="632"/>
      <c r="CM49" s="632"/>
      <c r="CN49" s="632"/>
      <c r="CO49" s="632"/>
      <c r="CP49" s="632"/>
      <c r="CQ49" s="633"/>
      <c r="CR49" s="682">
        <v>48433150</v>
      </c>
      <c r="CS49" s="669"/>
      <c r="CT49" s="669"/>
      <c r="CU49" s="669"/>
      <c r="CV49" s="669"/>
      <c r="CW49" s="669"/>
      <c r="CX49" s="669"/>
      <c r="CY49" s="698"/>
      <c r="CZ49" s="690">
        <v>100</v>
      </c>
      <c r="DA49" s="699"/>
      <c r="DB49" s="699"/>
      <c r="DC49" s="700"/>
      <c r="DD49" s="701">
        <v>29284294</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K+rMpcF2xK/NsDrRyTvvXCEeYhlrUm++QPy8DWZZUMri2qYpile3/oajUZXOy3X4UGsFAQKPmYU6dZ9WYegUdA==" saltValue="ijoKplXqqaYyJe0VTRajN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365</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366</v>
      </c>
      <c r="DK2" s="710"/>
      <c r="DL2" s="710"/>
      <c r="DM2" s="710"/>
      <c r="DN2" s="710"/>
      <c r="DO2" s="711"/>
      <c r="DP2" s="222"/>
      <c r="DQ2" s="709" t="s">
        <v>367</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368</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369</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370</v>
      </c>
      <c r="B5" s="715"/>
      <c r="C5" s="715"/>
      <c r="D5" s="715"/>
      <c r="E5" s="715"/>
      <c r="F5" s="715"/>
      <c r="G5" s="715"/>
      <c r="H5" s="715"/>
      <c r="I5" s="715"/>
      <c r="J5" s="715"/>
      <c r="K5" s="715"/>
      <c r="L5" s="715"/>
      <c r="M5" s="715"/>
      <c r="N5" s="715"/>
      <c r="O5" s="715"/>
      <c r="P5" s="716"/>
      <c r="Q5" s="720" t="s">
        <v>371</v>
      </c>
      <c r="R5" s="721"/>
      <c r="S5" s="721"/>
      <c r="T5" s="721"/>
      <c r="U5" s="722"/>
      <c r="V5" s="720" t="s">
        <v>372</v>
      </c>
      <c r="W5" s="721"/>
      <c r="X5" s="721"/>
      <c r="Y5" s="721"/>
      <c r="Z5" s="722"/>
      <c r="AA5" s="720" t="s">
        <v>373</v>
      </c>
      <c r="AB5" s="721"/>
      <c r="AC5" s="721"/>
      <c r="AD5" s="721"/>
      <c r="AE5" s="721"/>
      <c r="AF5" s="726" t="s">
        <v>374</v>
      </c>
      <c r="AG5" s="721"/>
      <c r="AH5" s="721"/>
      <c r="AI5" s="721"/>
      <c r="AJ5" s="727"/>
      <c r="AK5" s="721" t="s">
        <v>375</v>
      </c>
      <c r="AL5" s="721"/>
      <c r="AM5" s="721"/>
      <c r="AN5" s="721"/>
      <c r="AO5" s="722"/>
      <c r="AP5" s="720" t="s">
        <v>376</v>
      </c>
      <c r="AQ5" s="721"/>
      <c r="AR5" s="721"/>
      <c r="AS5" s="721"/>
      <c r="AT5" s="722"/>
      <c r="AU5" s="720" t="s">
        <v>377</v>
      </c>
      <c r="AV5" s="721"/>
      <c r="AW5" s="721"/>
      <c r="AX5" s="721"/>
      <c r="AY5" s="727"/>
      <c r="AZ5" s="226"/>
      <c r="BA5" s="226"/>
      <c r="BB5" s="226"/>
      <c r="BC5" s="226"/>
      <c r="BD5" s="226"/>
      <c r="BE5" s="227"/>
      <c r="BF5" s="227"/>
      <c r="BG5" s="227"/>
      <c r="BH5" s="227"/>
      <c r="BI5" s="227"/>
      <c r="BJ5" s="227"/>
      <c r="BK5" s="227"/>
      <c r="BL5" s="227"/>
      <c r="BM5" s="227"/>
      <c r="BN5" s="227"/>
      <c r="BO5" s="227"/>
      <c r="BP5" s="227"/>
      <c r="BQ5" s="714" t="s">
        <v>378</v>
      </c>
      <c r="BR5" s="715"/>
      <c r="BS5" s="715"/>
      <c r="BT5" s="715"/>
      <c r="BU5" s="715"/>
      <c r="BV5" s="715"/>
      <c r="BW5" s="715"/>
      <c r="BX5" s="715"/>
      <c r="BY5" s="715"/>
      <c r="BZ5" s="715"/>
      <c r="CA5" s="715"/>
      <c r="CB5" s="715"/>
      <c r="CC5" s="715"/>
      <c r="CD5" s="715"/>
      <c r="CE5" s="715"/>
      <c r="CF5" s="715"/>
      <c r="CG5" s="716"/>
      <c r="CH5" s="720" t="s">
        <v>379</v>
      </c>
      <c r="CI5" s="721"/>
      <c r="CJ5" s="721"/>
      <c r="CK5" s="721"/>
      <c r="CL5" s="722"/>
      <c r="CM5" s="720" t="s">
        <v>380</v>
      </c>
      <c r="CN5" s="721"/>
      <c r="CO5" s="721"/>
      <c r="CP5" s="721"/>
      <c r="CQ5" s="722"/>
      <c r="CR5" s="720" t="s">
        <v>381</v>
      </c>
      <c r="CS5" s="721"/>
      <c r="CT5" s="721"/>
      <c r="CU5" s="721"/>
      <c r="CV5" s="722"/>
      <c r="CW5" s="720" t="s">
        <v>382</v>
      </c>
      <c r="CX5" s="721"/>
      <c r="CY5" s="721"/>
      <c r="CZ5" s="721"/>
      <c r="DA5" s="722"/>
      <c r="DB5" s="720" t="s">
        <v>383</v>
      </c>
      <c r="DC5" s="721"/>
      <c r="DD5" s="721"/>
      <c r="DE5" s="721"/>
      <c r="DF5" s="722"/>
      <c r="DG5" s="750" t="s">
        <v>384</v>
      </c>
      <c r="DH5" s="751"/>
      <c r="DI5" s="751"/>
      <c r="DJ5" s="751"/>
      <c r="DK5" s="752"/>
      <c r="DL5" s="750" t="s">
        <v>385</v>
      </c>
      <c r="DM5" s="751"/>
      <c r="DN5" s="751"/>
      <c r="DO5" s="751"/>
      <c r="DP5" s="752"/>
      <c r="DQ5" s="720" t="s">
        <v>386</v>
      </c>
      <c r="DR5" s="721"/>
      <c r="DS5" s="721"/>
      <c r="DT5" s="721"/>
      <c r="DU5" s="722"/>
      <c r="DV5" s="720" t="s">
        <v>377</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387</v>
      </c>
      <c r="C7" s="737"/>
      <c r="D7" s="737"/>
      <c r="E7" s="737"/>
      <c r="F7" s="737"/>
      <c r="G7" s="737"/>
      <c r="H7" s="737"/>
      <c r="I7" s="737"/>
      <c r="J7" s="737"/>
      <c r="K7" s="737"/>
      <c r="L7" s="737"/>
      <c r="M7" s="737"/>
      <c r="N7" s="737"/>
      <c r="O7" s="737"/>
      <c r="P7" s="738"/>
      <c r="Q7" s="739">
        <v>51028</v>
      </c>
      <c r="R7" s="740"/>
      <c r="S7" s="740"/>
      <c r="T7" s="740"/>
      <c r="U7" s="740"/>
      <c r="V7" s="740">
        <v>48596</v>
      </c>
      <c r="W7" s="740"/>
      <c r="X7" s="740"/>
      <c r="Y7" s="740"/>
      <c r="Z7" s="740"/>
      <c r="AA7" s="740">
        <v>2431</v>
      </c>
      <c r="AB7" s="740"/>
      <c r="AC7" s="740"/>
      <c r="AD7" s="740"/>
      <c r="AE7" s="741"/>
      <c r="AF7" s="742">
        <v>2098</v>
      </c>
      <c r="AG7" s="743"/>
      <c r="AH7" s="743"/>
      <c r="AI7" s="743"/>
      <c r="AJ7" s="744"/>
      <c r="AK7" s="745">
        <v>1385</v>
      </c>
      <c r="AL7" s="746"/>
      <c r="AM7" s="746"/>
      <c r="AN7" s="746"/>
      <c r="AO7" s="746"/>
      <c r="AP7" s="746">
        <v>42171</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593</v>
      </c>
      <c r="BT7" s="734"/>
      <c r="BU7" s="734"/>
      <c r="BV7" s="734"/>
      <c r="BW7" s="734"/>
      <c r="BX7" s="734"/>
      <c r="BY7" s="734"/>
      <c r="BZ7" s="734"/>
      <c r="CA7" s="734"/>
      <c r="CB7" s="734"/>
      <c r="CC7" s="734"/>
      <c r="CD7" s="734"/>
      <c r="CE7" s="734"/>
      <c r="CF7" s="734"/>
      <c r="CG7" s="749"/>
      <c r="CH7" s="730">
        <v>-1</v>
      </c>
      <c r="CI7" s="731"/>
      <c r="CJ7" s="731"/>
      <c r="CK7" s="731"/>
      <c r="CL7" s="732"/>
      <c r="CM7" s="730">
        <v>92</v>
      </c>
      <c r="CN7" s="731"/>
      <c r="CO7" s="731"/>
      <c r="CP7" s="731"/>
      <c r="CQ7" s="732"/>
      <c r="CR7" s="730">
        <v>35</v>
      </c>
      <c r="CS7" s="731"/>
      <c r="CT7" s="731"/>
      <c r="CU7" s="731"/>
      <c r="CV7" s="732"/>
      <c r="CW7" s="730">
        <v>7</v>
      </c>
      <c r="CX7" s="731"/>
      <c r="CY7" s="731"/>
      <c r="CZ7" s="731"/>
      <c r="DA7" s="732"/>
      <c r="DB7" s="730" t="s">
        <v>594</v>
      </c>
      <c r="DC7" s="731"/>
      <c r="DD7" s="731"/>
      <c r="DE7" s="731"/>
      <c r="DF7" s="732"/>
      <c r="DG7" s="730" t="s">
        <v>594</v>
      </c>
      <c r="DH7" s="731"/>
      <c r="DI7" s="731"/>
      <c r="DJ7" s="731"/>
      <c r="DK7" s="732"/>
      <c r="DL7" s="730" t="s">
        <v>594</v>
      </c>
      <c r="DM7" s="731"/>
      <c r="DN7" s="731"/>
      <c r="DO7" s="731"/>
      <c r="DP7" s="732"/>
      <c r="DQ7" s="730" t="s">
        <v>594</v>
      </c>
      <c r="DR7" s="731"/>
      <c r="DS7" s="731"/>
      <c r="DT7" s="731"/>
      <c r="DU7" s="732"/>
      <c r="DV7" s="733"/>
      <c r="DW7" s="734"/>
      <c r="DX7" s="734"/>
      <c r="DY7" s="734"/>
      <c r="DZ7" s="735"/>
      <c r="EA7" s="228"/>
    </row>
    <row r="8" spans="1:131" s="229" customFormat="1" ht="26.25" customHeight="1" x14ac:dyDescent="0.15">
      <c r="A8" s="232">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t="s">
        <v>595</v>
      </c>
      <c r="BT8" s="761"/>
      <c r="BU8" s="761"/>
      <c r="BV8" s="761"/>
      <c r="BW8" s="761"/>
      <c r="BX8" s="761"/>
      <c r="BY8" s="761"/>
      <c r="BZ8" s="761"/>
      <c r="CA8" s="761"/>
      <c r="CB8" s="761"/>
      <c r="CC8" s="761"/>
      <c r="CD8" s="761"/>
      <c r="CE8" s="761"/>
      <c r="CF8" s="761"/>
      <c r="CG8" s="762"/>
      <c r="CH8" s="763">
        <v>3</v>
      </c>
      <c r="CI8" s="764"/>
      <c r="CJ8" s="764"/>
      <c r="CK8" s="764"/>
      <c r="CL8" s="765"/>
      <c r="CM8" s="763">
        <v>164</v>
      </c>
      <c r="CN8" s="764"/>
      <c r="CO8" s="764"/>
      <c r="CP8" s="764"/>
      <c r="CQ8" s="765"/>
      <c r="CR8" s="763">
        <v>5</v>
      </c>
      <c r="CS8" s="764"/>
      <c r="CT8" s="764"/>
      <c r="CU8" s="764"/>
      <c r="CV8" s="765"/>
      <c r="CW8" s="763" t="s">
        <v>594</v>
      </c>
      <c r="CX8" s="764"/>
      <c r="CY8" s="764"/>
      <c r="CZ8" s="764"/>
      <c r="DA8" s="765"/>
      <c r="DB8" s="763" t="s">
        <v>518</v>
      </c>
      <c r="DC8" s="764"/>
      <c r="DD8" s="764"/>
      <c r="DE8" s="764"/>
      <c r="DF8" s="765"/>
      <c r="DG8" s="763" t="s">
        <v>518</v>
      </c>
      <c r="DH8" s="764"/>
      <c r="DI8" s="764"/>
      <c r="DJ8" s="764"/>
      <c r="DK8" s="765"/>
      <c r="DL8" s="763" t="s">
        <v>518</v>
      </c>
      <c r="DM8" s="764"/>
      <c r="DN8" s="764"/>
      <c r="DO8" s="764"/>
      <c r="DP8" s="765"/>
      <c r="DQ8" s="763" t="s">
        <v>518</v>
      </c>
      <c r="DR8" s="764"/>
      <c r="DS8" s="764"/>
      <c r="DT8" s="764"/>
      <c r="DU8" s="765"/>
      <c r="DV8" s="760"/>
      <c r="DW8" s="761"/>
      <c r="DX8" s="761"/>
      <c r="DY8" s="761"/>
      <c r="DZ8" s="766"/>
      <c r="EA8" s="228"/>
    </row>
    <row r="9" spans="1:131" s="229" customFormat="1" ht="26.25" customHeight="1" x14ac:dyDescent="0.15">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t="s">
        <v>596</v>
      </c>
      <c r="BT9" s="761"/>
      <c r="BU9" s="761"/>
      <c r="BV9" s="761"/>
      <c r="BW9" s="761"/>
      <c r="BX9" s="761"/>
      <c r="BY9" s="761"/>
      <c r="BZ9" s="761"/>
      <c r="CA9" s="761"/>
      <c r="CB9" s="761"/>
      <c r="CC9" s="761"/>
      <c r="CD9" s="761"/>
      <c r="CE9" s="761"/>
      <c r="CF9" s="761"/>
      <c r="CG9" s="762"/>
      <c r="CH9" s="763">
        <v>-3</v>
      </c>
      <c r="CI9" s="764"/>
      <c r="CJ9" s="764"/>
      <c r="CK9" s="764"/>
      <c r="CL9" s="765"/>
      <c r="CM9" s="763">
        <v>55</v>
      </c>
      <c r="CN9" s="764"/>
      <c r="CO9" s="764"/>
      <c r="CP9" s="764"/>
      <c r="CQ9" s="765"/>
      <c r="CR9" s="763">
        <v>30</v>
      </c>
      <c r="CS9" s="764"/>
      <c r="CT9" s="764"/>
      <c r="CU9" s="764"/>
      <c r="CV9" s="765"/>
      <c r="CW9" s="763">
        <v>111</v>
      </c>
      <c r="CX9" s="764"/>
      <c r="CY9" s="764"/>
      <c r="CZ9" s="764"/>
      <c r="DA9" s="765"/>
      <c r="DB9" s="763" t="s">
        <v>518</v>
      </c>
      <c r="DC9" s="764"/>
      <c r="DD9" s="764"/>
      <c r="DE9" s="764"/>
      <c r="DF9" s="765"/>
      <c r="DG9" s="763" t="s">
        <v>518</v>
      </c>
      <c r="DH9" s="764"/>
      <c r="DI9" s="764"/>
      <c r="DJ9" s="764"/>
      <c r="DK9" s="765"/>
      <c r="DL9" s="763" t="s">
        <v>518</v>
      </c>
      <c r="DM9" s="764"/>
      <c r="DN9" s="764"/>
      <c r="DO9" s="764"/>
      <c r="DP9" s="765"/>
      <c r="DQ9" s="763" t="s">
        <v>518</v>
      </c>
      <c r="DR9" s="764"/>
      <c r="DS9" s="764"/>
      <c r="DT9" s="764"/>
      <c r="DU9" s="765"/>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t="s">
        <v>597</v>
      </c>
      <c r="BT10" s="761"/>
      <c r="BU10" s="761"/>
      <c r="BV10" s="761"/>
      <c r="BW10" s="761"/>
      <c r="BX10" s="761"/>
      <c r="BY10" s="761"/>
      <c r="BZ10" s="761"/>
      <c r="CA10" s="761"/>
      <c r="CB10" s="761"/>
      <c r="CC10" s="761"/>
      <c r="CD10" s="761"/>
      <c r="CE10" s="761"/>
      <c r="CF10" s="761"/>
      <c r="CG10" s="762"/>
      <c r="CH10" s="763">
        <v>-104</v>
      </c>
      <c r="CI10" s="764"/>
      <c r="CJ10" s="764"/>
      <c r="CK10" s="764"/>
      <c r="CL10" s="765"/>
      <c r="CM10" s="763">
        <v>-101</v>
      </c>
      <c r="CN10" s="764"/>
      <c r="CO10" s="764"/>
      <c r="CP10" s="764"/>
      <c r="CQ10" s="765"/>
      <c r="CR10" s="763">
        <v>2</v>
      </c>
      <c r="CS10" s="764"/>
      <c r="CT10" s="764"/>
      <c r="CU10" s="764"/>
      <c r="CV10" s="765"/>
      <c r="CW10" s="763">
        <v>61</v>
      </c>
      <c r="CX10" s="764"/>
      <c r="CY10" s="764"/>
      <c r="CZ10" s="764"/>
      <c r="DA10" s="765"/>
      <c r="DB10" s="763" t="s">
        <v>518</v>
      </c>
      <c r="DC10" s="764"/>
      <c r="DD10" s="764"/>
      <c r="DE10" s="764"/>
      <c r="DF10" s="765"/>
      <c r="DG10" s="763" t="s">
        <v>518</v>
      </c>
      <c r="DH10" s="764"/>
      <c r="DI10" s="764"/>
      <c r="DJ10" s="764"/>
      <c r="DK10" s="765"/>
      <c r="DL10" s="763" t="s">
        <v>518</v>
      </c>
      <c r="DM10" s="764"/>
      <c r="DN10" s="764"/>
      <c r="DO10" s="764"/>
      <c r="DP10" s="765"/>
      <c r="DQ10" s="763" t="s">
        <v>518</v>
      </c>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t="s">
        <v>601</v>
      </c>
      <c r="BS11" s="760" t="s">
        <v>598</v>
      </c>
      <c r="BT11" s="761"/>
      <c r="BU11" s="761"/>
      <c r="BV11" s="761"/>
      <c r="BW11" s="761"/>
      <c r="BX11" s="761"/>
      <c r="BY11" s="761"/>
      <c r="BZ11" s="761"/>
      <c r="CA11" s="761"/>
      <c r="CB11" s="761"/>
      <c r="CC11" s="761"/>
      <c r="CD11" s="761"/>
      <c r="CE11" s="761"/>
      <c r="CF11" s="761"/>
      <c r="CG11" s="762"/>
      <c r="CH11" s="763">
        <v>0</v>
      </c>
      <c r="CI11" s="764"/>
      <c r="CJ11" s="764"/>
      <c r="CK11" s="764"/>
      <c r="CL11" s="765"/>
      <c r="CM11" s="763">
        <v>515</v>
      </c>
      <c r="CN11" s="764"/>
      <c r="CO11" s="764"/>
      <c r="CP11" s="764"/>
      <c r="CQ11" s="765"/>
      <c r="CR11" s="763">
        <v>10</v>
      </c>
      <c r="CS11" s="764"/>
      <c r="CT11" s="764"/>
      <c r="CU11" s="764"/>
      <c r="CV11" s="765"/>
      <c r="CW11" s="763" t="s">
        <v>594</v>
      </c>
      <c r="CX11" s="764"/>
      <c r="CY11" s="764"/>
      <c r="CZ11" s="764"/>
      <c r="DA11" s="765"/>
      <c r="DB11" s="763" t="s">
        <v>518</v>
      </c>
      <c r="DC11" s="764"/>
      <c r="DD11" s="764"/>
      <c r="DE11" s="764"/>
      <c r="DF11" s="765"/>
      <c r="DG11" s="763" t="s">
        <v>518</v>
      </c>
      <c r="DH11" s="764"/>
      <c r="DI11" s="764"/>
      <c r="DJ11" s="764"/>
      <c r="DK11" s="765"/>
      <c r="DL11" s="763" t="s">
        <v>518</v>
      </c>
      <c r="DM11" s="764"/>
      <c r="DN11" s="764"/>
      <c r="DO11" s="764"/>
      <c r="DP11" s="765"/>
      <c r="DQ11" s="763" t="s">
        <v>518</v>
      </c>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t="s">
        <v>599</v>
      </c>
      <c r="BT12" s="761"/>
      <c r="BU12" s="761"/>
      <c r="BV12" s="761"/>
      <c r="BW12" s="761"/>
      <c r="BX12" s="761"/>
      <c r="BY12" s="761"/>
      <c r="BZ12" s="761"/>
      <c r="CA12" s="761"/>
      <c r="CB12" s="761"/>
      <c r="CC12" s="761"/>
      <c r="CD12" s="761"/>
      <c r="CE12" s="761"/>
      <c r="CF12" s="761"/>
      <c r="CG12" s="762"/>
      <c r="CH12" s="763">
        <v>11</v>
      </c>
      <c r="CI12" s="764"/>
      <c r="CJ12" s="764"/>
      <c r="CK12" s="764"/>
      <c r="CL12" s="765"/>
      <c r="CM12" s="763">
        <v>2550</v>
      </c>
      <c r="CN12" s="764"/>
      <c r="CO12" s="764"/>
      <c r="CP12" s="764"/>
      <c r="CQ12" s="765"/>
      <c r="CR12" s="763">
        <v>1210</v>
      </c>
      <c r="CS12" s="764"/>
      <c r="CT12" s="764"/>
      <c r="CU12" s="764"/>
      <c r="CV12" s="765"/>
      <c r="CW12" s="763" t="s">
        <v>594</v>
      </c>
      <c r="CX12" s="764"/>
      <c r="CY12" s="764"/>
      <c r="CZ12" s="764"/>
      <c r="DA12" s="765"/>
      <c r="DB12" s="763" t="s">
        <v>518</v>
      </c>
      <c r="DC12" s="764"/>
      <c r="DD12" s="764"/>
      <c r="DE12" s="764"/>
      <c r="DF12" s="765"/>
      <c r="DG12" s="763" t="s">
        <v>518</v>
      </c>
      <c r="DH12" s="764"/>
      <c r="DI12" s="764"/>
      <c r="DJ12" s="764"/>
      <c r="DK12" s="765"/>
      <c r="DL12" s="763" t="s">
        <v>518</v>
      </c>
      <c r="DM12" s="764"/>
      <c r="DN12" s="764"/>
      <c r="DO12" s="764"/>
      <c r="DP12" s="765"/>
      <c r="DQ12" s="763" t="s">
        <v>518</v>
      </c>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t="s">
        <v>600</v>
      </c>
      <c r="BT13" s="761"/>
      <c r="BU13" s="761"/>
      <c r="BV13" s="761"/>
      <c r="BW13" s="761"/>
      <c r="BX13" s="761"/>
      <c r="BY13" s="761"/>
      <c r="BZ13" s="761"/>
      <c r="CA13" s="761"/>
      <c r="CB13" s="761"/>
      <c r="CC13" s="761"/>
      <c r="CD13" s="761"/>
      <c r="CE13" s="761"/>
      <c r="CF13" s="761"/>
      <c r="CG13" s="762"/>
      <c r="CH13" s="763">
        <v>-80</v>
      </c>
      <c r="CI13" s="764"/>
      <c r="CJ13" s="764"/>
      <c r="CK13" s="764"/>
      <c r="CL13" s="765"/>
      <c r="CM13" s="763">
        <v>11800</v>
      </c>
      <c r="CN13" s="764"/>
      <c r="CO13" s="764"/>
      <c r="CP13" s="764"/>
      <c r="CQ13" s="765"/>
      <c r="CR13" s="763">
        <v>0</v>
      </c>
      <c r="CS13" s="764"/>
      <c r="CT13" s="764"/>
      <c r="CU13" s="764"/>
      <c r="CV13" s="765"/>
      <c r="CW13" s="763">
        <v>0</v>
      </c>
      <c r="CX13" s="764"/>
      <c r="CY13" s="764"/>
      <c r="CZ13" s="764"/>
      <c r="DA13" s="765"/>
      <c r="DB13" s="763" t="s">
        <v>518</v>
      </c>
      <c r="DC13" s="764"/>
      <c r="DD13" s="764"/>
      <c r="DE13" s="764"/>
      <c r="DF13" s="765"/>
      <c r="DG13" s="763" t="s">
        <v>518</v>
      </c>
      <c r="DH13" s="764"/>
      <c r="DI13" s="764"/>
      <c r="DJ13" s="764"/>
      <c r="DK13" s="765"/>
      <c r="DL13" s="763" t="s">
        <v>518</v>
      </c>
      <c r="DM13" s="764"/>
      <c r="DN13" s="764"/>
      <c r="DO13" s="764"/>
      <c r="DP13" s="765"/>
      <c r="DQ13" s="763" t="s">
        <v>518</v>
      </c>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388</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389</v>
      </c>
      <c r="B23" s="776" t="s">
        <v>390</v>
      </c>
      <c r="C23" s="777"/>
      <c r="D23" s="777"/>
      <c r="E23" s="777"/>
      <c r="F23" s="777"/>
      <c r="G23" s="777"/>
      <c r="H23" s="777"/>
      <c r="I23" s="777"/>
      <c r="J23" s="777"/>
      <c r="K23" s="777"/>
      <c r="L23" s="777"/>
      <c r="M23" s="777"/>
      <c r="N23" s="777"/>
      <c r="O23" s="777"/>
      <c r="P23" s="778"/>
      <c r="Q23" s="779">
        <v>51028</v>
      </c>
      <c r="R23" s="780"/>
      <c r="S23" s="780"/>
      <c r="T23" s="780"/>
      <c r="U23" s="780"/>
      <c r="V23" s="780">
        <v>48596</v>
      </c>
      <c r="W23" s="780"/>
      <c r="X23" s="780"/>
      <c r="Y23" s="780"/>
      <c r="Z23" s="780"/>
      <c r="AA23" s="780">
        <v>2431</v>
      </c>
      <c r="AB23" s="780"/>
      <c r="AC23" s="780"/>
      <c r="AD23" s="780"/>
      <c r="AE23" s="781"/>
      <c r="AF23" s="782">
        <v>2098</v>
      </c>
      <c r="AG23" s="780"/>
      <c r="AH23" s="780"/>
      <c r="AI23" s="780"/>
      <c r="AJ23" s="783"/>
      <c r="AK23" s="784"/>
      <c r="AL23" s="785"/>
      <c r="AM23" s="785"/>
      <c r="AN23" s="785"/>
      <c r="AO23" s="785"/>
      <c r="AP23" s="780">
        <v>42171</v>
      </c>
      <c r="AQ23" s="780"/>
      <c r="AR23" s="780"/>
      <c r="AS23" s="780"/>
      <c r="AT23" s="780"/>
      <c r="AU23" s="796"/>
      <c r="AV23" s="796"/>
      <c r="AW23" s="796"/>
      <c r="AX23" s="796"/>
      <c r="AY23" s="797"/>
      <c r="AZ23" s="798" t="s">
        <v>391</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392</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393</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370</v>
      </c>
      <c r="B26" s="715"/>
      <c r="C26" s="715"/>
      <c r="D26" s="715"/>
      <c r="E26" s="715"/>
      <c r="F26" s="715"/>
      <c r="G26" s="715"/>
      <c r="H26" s="715"/>
      <c r="I26" s="715"/>
      <c r="J26" s="715"/>
      <c r="K26" s="715"/>
      <c r="L26" s="715"/>
      <c r="M26" s="715"/>
      <c r="N26" s="715"/>
      <c r="O26" s="715"/>
      <c r="P26" s="716"/>
      <c r="Q26" s="720" t="s">
        <v>394</v>
      </c>
      <c r="R26" s="721"/>
      <c r="S26" s="721"/>
      <c r="T26" s="721"/>
      <c r="U26" s="722"/>
      <c r="V26" s="720" t="s">
        <v>395</v>
      </c>
      <c r="W26" s="721"/>
      <c r="X26" s="721"/>
      <c r="Y26" s="721"/>
      <c r="Z26" s="722"/>
      <c r="AA26" s="720" t="s">
        <v>396</v>
      </c>
      <c r="AB26" s="721"/>
      <c r="AC26" s="721"/>
      <c r="AD26" s="721"/>
      <c r="AE26" s="721"/>
      <c r="AF26" s="801" t="s">
        <v>397</v>
      </c>
      <c r="AG26" s="802"/>
      <c r="AH26" s="802"/>
      <c r="AI26" s="802"/>
      <c r="AJ26" s="803"/>
      <c r="AK26" s="721" t="s">
        <v>398</v>
      </c>
      <c r="AL26" s="721"/>
      <c r="AM26" s="721"/>
      <c r="AN26" s="721"/>
      <c r="AO26" s="722"/>
      <c r="AP26" s="720" t="s">
        <v>399</v>
      </c>
      <c r="AQ26" s="721"/>
      <c r="AR26" s="721"/>
      <c r="AS26" s="721"/>
      <c r="AT26" s="722"/>
      <c r="AU26" s="720" t="s">
        <v>400</v>
      </c>
      <c r="AV26" s="721"/>
      <c r="AW26" s="721"/>
      <c r="AX26" s="721"/>
      <c r="AY26" s="722"/>
      <c r="AZ26" s="720" t="s">
        <v>401</v>
      </c>
      <c r="BA26" s="721"/>
      <c r="BB26" s="721"/>
      <c r="BC26" s="721"/>
      <c r="BD26" s="722"/>
      <c r="BE26" s="720" t="s">
        <v>377</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402</v>
      </c>
      <c r="C28" s="737"/>
      <c r="D28" s="737"/>
      <c r="E28" s="737"/>
      <c r="F28" s="737"/>
      <c r="G28" s="737"/>
      <c r="H28" s="737"/>
      <c r="I28" s="737"/>
      <c r="J28" s="737"/>
      <c r="K28" s="737"/>
      <c r="L28" s="737"/>
      <c r="M28" s="737"/>
      <c r="N28" s="737"/>
      <c r="O28" s="737"/>
      <c r="P28" s="738"/>
      <c r="Q28" s="809">
        <v>24936</v>
      </c>
      <c r="R28" s="810"/>
      <c r="S28" s="810"/>
      <c r="T28" s="810"/>
      <c r="U28" s="810"/>
      <c r="V28" s="810">
        <v>24318</v>
      </c>
      <c r="W28" s="810"/>
      <c r="X28" s="810"/>
      <c r="Y28" s="810"/>
      <c r="Z28" s="810"/>
      <c r="AA28" s="810">
        <v>618</v>
      </c>
      <c r="AB28" s="810"/>
      <c r="AC28" s="810"/>
      <c r="AD28" s="810"/>
      <c r="AE28" s="811"/>
      <c r="AF28" s="812">
        <v>618</v>
      </c>
      <c r="AG28" s="810"/>
      <c r="AH28" s="810"/>
      <c r="AI28" s="810"/>
      <c r="AJ28" s="813"/>
      <c r="AK28" s="814">
        <v>136</v>
      </c>
      <c r="AL28" s="815"/>
      <c r="AM28" s="815"/>
      <c r="AN28" s="815"/>
      <c r="AO28" s="815"/>
      <c r="AP28" s="815" t="s">
        <v>588</v>
      </c>
      <c r="AQ28" s="815"/>
      <c r="AR28" s="815"/>
      <c r="AS28" s="815"/>
      <c r="AT28" s="815"/>
      <c r="AU28" s="815" t="s">
        <v>588</v>
      </c>
      <c r="AV28" s="815"/>
      <c r="AW28" s="815"/>
      <c r="AX28" s="815"/>
      <c r="AY28" s="815"/>
      <c r="AZ28" s="816" t="s">
        <v>588</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403</v>
      </c>
      <c r="C29" s="768"/>
      <c r="D29" s="768"/>
      <c r="E29" s="768"/>
      <c r="F29" s="768"/>
      <c r="G29" s="768"/>
      <c r="H29" s="768"/>
      <c r="I29" s="768"/>
      <c r="J29" s="768"/>
      <c r="K29" s="768"/>
      <c r="L29" s="768"/>
      <c r="M29" s="768"/>
      <c r="N29" s="768"/>
      <c r="O29" s="768"/>
      <c r="P29" s="769"/>
      <c r="Q29" s="770">
        <v>12062</v>
      </c>
      <c r="R29" s="771"/>
      <c r="S29" s="771"/>
      <c r="T29" s="771"/>
      <c r="U29" s="771"/>
      <c r="V29" s="771">
        <v>11804</v>
      </c>
      <c r="W29" s="771"/>
      <c r="X29" s="771"/>
      <c r="Y29" s="771"/>
      <c r="Z29" s="771"/>
      <c r="AA29" s="771">
        <v>258</v>
      </c>
      <c r="AB29" s="771"/>
      <c r="AC29" s="771"/>
      <c r="AD29" s="771"/>
      <c r="AE29" s="772"/>
      <c r="AF29" s="773">
        <v>258</v>
      </c>
      <c r="AG29" s="774"/>
      <c r="AH29" s="774"/>
      <c r="AI29" s="774"/>
      <c r="AJ29" s="775"/>
      <c r="AK29" s="821">
        <v>1027</v>
      </c>
      <c r="AL29" s="817"/>
      <c r="AM29" s="817"/>
      <c r="AN29" s="817"/>
      <c r="AO29" s="817"/>
      <c r="AP29" s="817" t="s">
        <v>588</v>
      </c>
      <c r="AQ29" s="817"/>
      <c r="AR29" s="817"/>
      <c r="AS29" s="817"/>
      <c r="AT29" s="817"/>
      <c r="AU29" s="817" t="s">
        <v>588</v>
      </c>
      <c r="AV29" s="817"/>
      <c r="AW29" s="817"/>
      <c r="AX29" s="817"/>
      <c r="AY29" s="817"/>
      <c r="AZ29" s="818" t="s">
        <v>588</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404</v>
      </c>
      <c r="C30" s="768"/>
      <c r="D30" s="768"/>
      <c r="E30" s="768"/>
      <c r="F30" s="768"/>
      <c r="G30" s="768"/>
      <c r="H30" s="768"/>
      <c r="I30" s="768"/>
      <c r="J30" s="768"/>
      <c r="K30" s="768"/>
      <c r="L30" s="768"/>
      <c r="M30" s="768"/>
      <c r="N30" s="768"/>
      <c r="O30" s="768"/>
      <c r="P30" s="769"/>
      <c r="Q30" s="770">
        <v>22</v>
      </c>
      <c r="R30" s="771"/>
      <c r="S30" s="771"/>
      <c r="T30" s="771"/>
      <c r="U30" s="771"/>
      <c r="V30" s="771">
        <v>5</v>
      </c>
      <c r="W30" s="771"/>
      <c r="X30" s="771"/>
      <c r="Y30" s="771"/>
      <c r="Z30" s="771"/>
      <c r="AA30" s="771">
        <v>17</v>
      </c>
      <c r="AB30" s="771"/>
      <c r="AC30" s="771"/>
      <c r="AD30" s="771"/>
      <c r="AE30" s="772"/>
      <c r="AF30" s="773">
        <v>17</v>
      </c>
      <c r="AG30" s="774"/>
      <c r="AH30" s="774"/>
      <c r="AI30" s="774"/>
      <c r="AJ30" s="775"/>
      <c r="AK30" s="821">
        <v>0</v>
      </c>
      <c r="AL30" s="817"/>
      <c r="AM30" s="817"/>
      <c r="AN30" s="817"/>
      <c r="AO30" s="817"/>
      <c r="AP30" s="817" t="s">
        <v>588</v>
      </c>
      <c r="AQ30" s="817"/>
      <c r="AR30" s="817"/>
      <c r="AS30" s="817"/>
      <c r="AT30" s="817"/>
      <c r="AU30" s="817" t="s">
        <v>588</v>
      </c>
      <c r="AV30" s="817"/>
      <c r="AW30" s="817"/>
      <c r="AX30" s="817"/>
      <c r="AY30" s="817"/>
      <c r="AZ30" s="818" t="s">
        <v>588</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405</v>
      </c>
      <c r="C31" s="768"/>
      <c r="D31" s="768"/>
      <c r="E31" s="768"/>
      <c r="F31" s="768"/>
      <c r="G31" s="768"/>
      <c r="H31" s="768"/>
      <c r="I31" s="768"/>
      <c r="J31" s="768"/>
      <c r="K31" s="768"/>
      <c r="L31" s="768"/>
      <c r="M31" s="768"/>
      <c r="N31" s="768"/>
      <c r="O31" s="768"/>
      <c r="P31" s="769"/>
      <c r="Q31" s="770">
        <v>11538</v>
      </c>
      <c r="R31" s="771"/>
      <c r="S31" s="771"/>
      <c r="T31" s="771"/>
      <c r="U31" s="771"/>
      <c r="V31" s="771">
        <v>11171</v>
      </c>
      <c r="W31" s="771"/>
      <c r="X31" s="771"/>
      <c r="Y31" s="771"/>
      <c r="Z31" s="771"/>
      <c r="AA31" s="771">
        <v>367</v>
      </c>
      <c r="AB31" s="771"/>
      <c r="AC31" s="771"/>
      <c r="AD31" s="771"/>
      <c r="AE31" s="772"/>
      <c r="AF31" s="773">
        <v>367</v>
      </c>
      <c r="AG31" s="774"/>
      <c r="AH31" s="774"/>
      <c r="AI31" s="774"/>
      <c r="AJ31" s="775"/>
      <c r="AK31" s="821">
        <v>1694</v>
      </c>
      <c r="AL31" s="817"/>
      <c r="AM31" s="817"/>
      <c r="AN31" s="817"/>
      <c r="AO31" s="817"/>
      <c r="AP31" s="817" t="s">
        <v>588</v>
      </c>
      <c r="AQ31" s="817"/>
      <c r="AR31" s="817"/>
      <c r="AS31" s="817"/>
      <c r="AT31" s="817"/>
      <c r="AU31" s="817" t="s">
        <v>588</v>
      </c>
      <c r="AV31" s="817"/>
      <c r="AW31" s="817"/>
      <c r="AX31" s="817"/>
      <c r="AY31" s="817"/>
      <c r="AZ31" s="818" t="s">
        <v>588</v>
      </c>
      <c r="BA31" s="818"/>
      <c r="BB31" s="818"/>
      <c r="BC31" s="818"/>
      <c r="BD31" s="818"/>
      <c r="BE31" s="819"/>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406</v>
      </c>
      <c r="C32" s="768"/>
      <c r="D32" s="768"/>
      <c r="E32" s="768"/>
      <c r="F32" s="768"/>
      <c r="G32" s="768"/>
      <c r="H32" s="768"/>
      <c r="I32" s="768"/>
      <c r="J32" s="768"/>
      <c r="K32" s="768"/>
      <c r="L32" s="768"/>
      <c r="M32" s="768"/>
      <c r="N32" s="768"/>
      <c r="O32" s="768"/>
      <c r="P32" s="769"/>
      <c r="Q32" s="770">
        <v>2038</v>
      </c>
      <c r="R32" s="771"/>
      <c r="S32" s="771"/>
      <c r="T32" s="771"/>
      <c r="U32" s="771"/>
      <c r="V32" s="771">
        <v>1994</v>
      </c>
      <c r="W32" s="771"/>
      <c r="X32" s="771"/>
      <c r="Y32" s="771"/>
      <c r="Z32" s="771"/>
      <c r="AA32" s="771">
        <v>44</v>
      </c>
      <c r="AB32" s="771"/>
      <c r="AC32" s="771"/>
      <c r="AD32" s="771"/>
      <c r="AE32" s="772"/>
      <c r="AF32" s="773">
        <v>44</v>
      </c>
      <c r="AG32" s="774"/>
      <c r="AH32" s="774"/>
      <c r="AI32" s="774"/>
      <c r="AJ32" s="775"/>
      <c r="AK32" s="821">
        <v>496</v>
      </c>
      <c r="AL32" s="817"/>
      <c r="AM32" s="817"/>
      <c r="AN32" s="817"/>
      <c r="AO32" s="817"/>
      <c r="AP32" s="817" t="s">
        <v>588</v>
      </c>
      <c r="AQ32" s="817"/>
      <c r="AR32" s="817"/>
      <c r="AS32" s="817"/>
      <c r="AT32" s="817"/>
      <c r="AU32" s="817" t="s">
        <v>588</v>
      </c>
      <c r="AV32" s="817"/>
      <c r="AW32" s="817"/>
      <c r="AX32" s="817"/>
      <c r="AY32" s="817"/>
      <c r="AZ32" s="818" t="s">
        <v>588</v>
      </c>
      <c r="BA32" s="818"/>
      <c r="BB32" s="818"/>
      <c r="BC32" s="818"/>
      <c r="BD32" s="818"/>
      <c r="BE32" s="819"/>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t="s">
        <v>407</v>
      </c>
      <c r="C33" s="768"/>
      <c r="D33" s="768"/>
      <c r="E33" s="768"/>
      <c r="F33" s="768"/>
      <c r="G33" s="768"/>
      <c r="H33" s="768"/>
      <c r="I33" s="768"/>
      <c r="J33" s="768"/>
      <c r="K33" s="768"/>
      <c r="L33" s="768"/>
      <c r="M33" s="768"/>
      <c r="N33" s="768"/>
      <c r="O33" s="768"/>
      <c r="P33" s="769"/>
      <c r="Q33" s="770">
        <v>2087</v>
      </c>
      <c r="R33" s="771"/>
      <c r="S33" s="771"/>
      <c r="T33" s="771"/>
      <c r="U33" s="771"/>
      <c r="V33" s="771">
        <v>1762</v>
      </c>
      <c r="W33" s="771"/>
      <c r="X33" s="771"/>
      <c r="Y33" s="771"/>
      <c r="Z33" s="771"/>
      <c r="AA33" s="771">
        <v>325</v>
      </c>
      <c r="AB33" s="771"/>
      <c r="AC33" s="771"/>
      <c r="AD33" s="771"/>
      <c r="AE33" s="772"/>
      <c r="AF33" s="773">
        <v>2057</v>
      </c>
      <c r="AG33" s="774"/>
      <c r="AH33" s="774"/>
      <c r="AI33" s="774"/>
      <c r="AJ33" s="775"/>
      <c r="AK33" s="821">
        <v>72</v>
      </c>
      <c r="AL33" s="817"/>
      <c r="AM33" s="817"/>
      <c r="AN33" s="817"/>
      <c r="AO33" s="817"/>
      <c r="AP33" s="817">
        <v>7376</v>
      </c>
      <c r="AQ33" s="817"/>
      <c r="AR33" s="817"/>
      <c r="AS33" s="817"/>
      <c r="AT33" s="817"/>
      <c r="AU33" s="817">
        <v>44</v>
      </c>
      <c r="AV33" s="817"/>
      <c r="AW33" s="817"/>
      <c r="AX33" s="817"/>
      <c r="AY33" s="817"/>
      <c r="AZ33" s="818" t="s">
        <v>588</v>
      </c>
      <c r="BA33" s="818"/>
      <c r="BB33" s="818"/>
      <c r="BC33" s="818"/>
      <c r="BD33" s="818"/>
      <c r="BE33" s="819" t="s">
        <v>408</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t="s">
        <v>409</v>
      </c>
      <c r="C34" s="768"/>
      <c r="D34" s="768"/>
      <c r="E34" s="768"/>
      <c r="F34" s="768"/>
      <c r="G34" s="768"/>
      <c r="H34" s="768"/>
      <c r="I34" s="768"/>
      <c r="J34" s="768"/>
      <c r="K34" s="768"/>
      <c r="L34" s="768"/>
      <c r="M34" s="768"/>
      <c r="N34" s="768"/>
      <c r="O34" s="768"/>
      <c r="P34" s="769"/>
      <c r="Q34" s="770">
        <v>154</v>
      </c>
      <c r="R34" s="771"/>
      <c r="S34" s="771"/>
      <c r="T34" s="771"/>
      <c r="U34" s="771"/>
      <c r="V34" s="771">
        <v>120</v>
      </c>
      <c r="W34" s="771"/>
      <c r="X34" s="771"/>
      <c r="Y34" s="771"/>
      <c r="Z34" s="771"/>
      <c r="AA34" s="771">
        <v>34</v>
      </c>
      <c r="AB34" s="771"/>
      <c r="AC34" s="771"/>
      <c r="AD34" s="771"/>
      <c r="AE34" s="772"/>
      <c r="AF34" s="773">
        <v>742</v>
      </c>
      <c r="AG34" s="774"/>
      <c r="AH34" s="774"/>
      <c r="AI34" s="774"/>
      <c r="AJ34" s="775"/>
      <c r="AK34" s="821" t="s">
        <v>588</v>
      </c>
      <c r="AL34" s="817"/>
      <c r="AM34" s="817"/>
      <c r="AN34" s="817"/>
      <c r="AO34" s="817"/>
      <c r="AP34" s="817" t="s">
        <v>588</v>
      </c>
      <c r="AQ34" s="817"/>
      <c r="AR34" s="817"/>
      <c r="AS34" s="817"/>
      <c r="AT34" s="817"/>
      <c r="AU34" s="817" t="s">
        <v>588</v>
      </c>
      <c r="AV34" s="817"/>
      <c r="AW34" s="817"/>
      <c r="AX34" s="817"/>
      <c r="AY34" s="817"/>
      <c r="AZ34" s="818" t="s">
        <v>588</v>
      </c>
      <c r="BA34" s="818"/>
      <c r="BB34" s="818"/>
      <c r="BC34" s="818"/>
      <c r="BD34" s="818"/>
      <c r="BE34" s="819" t="s">
        <v>408</v>
      </c>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t="s">
        <v>410</v>
      </c>
      <c r="C35" s="768"/>
      <c r="D35" s="768"/>
      <c r="E35" s="768"/>
      <c r="F35" s="768"/>
      <c r="G35" s="768"/>
      <c r="H35" s="768"/>
      <c r="I35" s="768"/>
      <c r="J35" s="768"/>
      <c r="K35" s="768"/>
      <c r="L35" s="768"/>
      <c r="M35" s="768"/>
      <c r="N35" s="768"/>
      <c r="O35" s="768"/>
      <c r="P35" s="769"/>
      <c r="Q35" s="770">
        <v>2906</v>
      </c>
      <c r="R35" s="771"/>
      <c r="S35" s="771"/>
      <c r="T35" s="771"/>
      <c r="U35" s="771"/>
      <c r="V35" s="771">
        <v>2791</v>
      </c>
      <c r="W35" s="771"/>
      <c r="X35" s="771"/>
      <c r="Y35" s="771"/>
      <c r="Z35" s="771"/>
      <c r="AA35" s="771">
        <v>115</v>
      </c>
      <c r="AB35" s="771"/>
      <c r="AC35" s="771"/>
      <c r="AD35" s="771"/>
      <c r="AE35" s="772"/>
      <c r="AF35" s="773">
        <v>1079</v>
      </c>
      <c r="AG35" s="774"/>
      <c r="AH35" s="774"/>
      <c r="AI35" s="774"/>
      <c r="AJ35" s="775"/>
      <c r="AK35" s="821">
        <v>995</v>
      </c>
      <c r="AL35" s="817"/>
      <c r="AM35" s="817"/>
      <c r="AN35" s="817"/>
      <c r="AO35" s="817"/>
      <c r="AP35" s="817">
        <v>24523</v>
      </c>
      <c r="AQ35" s="817"/>
      <c r="AR35" s="817"/>
      <c r="AS35" s="817"/>
      <c r="AT35" s="817"/>
      <c r="AU35" s="817">
        <v>12850</v>
      </c>
      <c r="AV35" s="817"/>
      <c r="AW35" s="817"/>
      <c r="AX35" s="817"/>
      <c r="AY35" s="817"/>
      <c r="AZ35" s="818" t="s">
        <v>588</v>
      </c>
      <c r="BA35" s="818"/>
      <c r="BB35" s="818"/>
      <c r="BC35" s="818"/>
      <c r="BD35" s="818"/>
      <c r="BE35" s="819" t="s">
        <v>408</v>
      </c>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t="s">
        <v>411</v>
      </c>
      <c r="C36" s="768"/>
      <c r="D36" s="768"/>
      <c r="E36" s="768"/>
      <c r="F36" s="768"/>
      <c r="G36" s="768"/>
      <c r="H36" s="768"/>
      <c r="I36" s="768"/>
      <c r="J36" s="768"/>
      <c r="K36" s="768"/>
      <c r="L36" s="768"/>
      <c r="M36" s="768"/>
      <c r="N36" s="768"/>
      <c r="O36" s="768"/>
      <c r="P36" s="769"/>
      <c r="Q36" s="770">
        <v>32</v>
      </c>
      <c r="R36" s="771"/>
      <c r="S36" s="771"/>
      <c r="T36" s="771"/>
      <c r="U36" s="771"/>
      <c r="V36" s="771">
        <v>32</v>
      </c>
      <c r="W36" s="771"/>
      <c r="X36" s="771"/>
      <c r="Y36" s="771"/>
      <c r="Z36" s="771"/>
      <c r="AA36" s="771">
        <v>0</v>
      </c>
      <c r="AB36" s="771"/>
      <c r="AC36" s="771"/>
      <c r="AD36" s="771"/>
      <c r="AE36" s="772"/>
      <c r="AF36" s="773" t="s">
        <v>412</v>
      </c>
      <c r="AG36" s="774"/>
      <c r="AH36" s="774"/>
      <c r="AI36" s="774"/>
      <c r="AJ36" s="775"/>
      <c r="AK36" s="821">
        <v>16</v>
      </c>
      <c r="AL36" s="817"/>
      <c r="AM36" s="817"/>
      <c r="AN36" s="817"/>
      <c r="AO36" s="817"/>
      <c r="AP36" s="817" t="s">
        <v>588</v>
      </c>
      <c r="AQ36" s="817"/>
      <c r="AR36" s="817"/>
      <c r="AS36" s="817"/>
      <c r="AT36" s="817"/>
      <c r="AU36" s="817" t="s">
        <v>588</v>
      </c>
      <c r="AV36" s="817"/>
      <c r="AW36" s="817"/>
      <c r="AX36" s="817"/>
      <c r="AY36" s="817"/>
      <c r="AZ36" s="818" t="s">
        <v>588</v>
      </c>
      <c r="BA36" s="818"/>
      <c r="BB36" s="818"/>
      <c r="BC36" s="818"/>
      <c r="BD36" s="818"/>
      <c r="BE36" s="819" t="s">
        <v>413</v>
      </c>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t="s">
        <v>414</v>
      </c>
      <c r="C37" s="768"/>
      <c r="D37" s="768"/>
      <c r="E37" s="768"/>
      <c r="F37" s="768"/>
      <c r="G37" s="768"/>
      <c r="H37" s="768"/>
      <c r="I37" s="768"/>
      <c r="J37" s="768"/>
      <c r="K37" s="768"/>
      <c r="L37" s="768"/>
      <c r="M37" s="768"/>
      <c r="N37" s="768"/>
      <c r="O37" s="768"/>
      <c r="P37" s="769"/>
      <c r="Q37" s="770">
        <v>16</v>
      </c>
      <c r="R37" s="771"/>
      <c r="S37" s="771"/>
      <c r="T37" s="771"/>
      <c r="U37" s="771"/>
      <c r="V37" s="771">
        <v>16</v>
      </c>
      <c r="W37" s="771"/>
      <c r="X37" s="771"/>
      <c r="Y37" s="771"/>
      <c r="Z37" s="771"/>
      <c r="AA37" s="771">
        <v>0</v>
      </c>
      <c r="AB37" s="771"/>
      <c r="AC37" s="771"/>
      <c r="AD37" s="771"/>
      <c r="AE37" s="772"/>
      <c r="AF37" s="773" t="s">
        <v>415</v>
      </c>
      <c r="AG37" s="774"/>
      <c r="AH37" s="774"/>
      <c r="AI37" s="774"/>
      <c r="AJ37" s="775"/>
      <c r="AK37" s="821">
        <v>8</v>
      </c>
      <c r="AL37" s="817"/>
      <c r="AM37" s="817"/>
      <c r="AN37" s="817"/>
      <c r="AO37" s="817"/>
      <c r="AP37" s="817">
        <v>20</v>
      </c>
      <c r="AQ37" s="817"/>
      <c r="AR37" s="817"/>
      <c r="AS37" s="817"/>
      <c r="AT37" s="817"/>
      <c r="AU37" s="817" t="s">
        <v>588</v>
      </c>
      <c r="AV37" s="817"/>
      <c r="AW37" s="817"/>
      <c r="AX37" s="817"/>
      <c r="AY37" s="817"/>
      <c r="AZ37" s="818" t="s">
        <v>588</v>
      </c>
      <c r="BA37" s="818"/>
      <c r="BB37" s="818"/>
      <c r="BC37" s="818"/>
      <c r="BD37" s="818"/>
      <c r="BE37" s="819" t="s">
        <v>413</v>
      </c>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416</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389</v>
      </c>
      <c r="B63" s="776" t="s">
        <v>417</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5180</v>
      </c>
      <c r="AG63" s="831"/>
      <c r="AH63" s="831"/>
      <c r="AI63" s="831"/>
      <c r="AJ63" s="832"/>
      <c r="AK63" s="833"/>
      <c r="AL63" s="828"/>
      <c r="AM63" s="828"/>
      <c r="AN63" s="828"/>
      <c r="AO63" s="828"/>
      <c r="AP63" s="831">
        <v>31919</v>
      </c>
      <c r="AQ63" s="831"/>
      <c r="AR63" s="831"/>
      <c r="AS63" s="831"/>
      <c r="AT63" s="831"/>
      <c r="AU63" s="831">
        <v>12894</v>
      </c>
      <c r="AV63" s="831"/>
      <c r="AW63" s="831"/>
      <c r="AX63" s="831"/>
      <c r="AY63" s="831"/>
      <c r="AZ63" s="835"/>
      <c r="BA63" s="835"/>
      <c r="BB63" s="835"/>
      <c r="BC63" s="835"/>
      <c r="BD63" s="835"/>
      <c r="BE63" s="836"/>
      <c r="BF63" s="836"/>
      <c r="BG63" s="836"/>
      <c r="BH63" s="836"/>
      <c r="BI63" s="837"/>
      <c r="BJ63" s="838" t="s">
        <v>245</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419</v>
      </c>
      <c r="B66" s="715"/>
      <c r="C66" s="715"/>
      <c r="D66" s="715"/>
      <c r="E66" s="715"/>
      <c r="F66" s="715"/>
      <c r="G66" s="715"/>
      <c r="H66" s="715"/>
      <c r="I66" s="715"/>
      <c r="J66" s="715"/>
      <c r="K66" s="715"/>
      <c r="L66" s="715"/>
      <c r="M66" s="715"/>
      <c r="N66" s="715"/>
      <c r="O66" s="715"/>
      <c r="P66" s="716"/>
      <c r="Q66" s="720" t="s">
        <v>420</v>
      </c>
      <c r="R66" s="721"/>
      <c r="S66" s="721"/>
      <c r="T66" s="721"/>
      <c r="U66" s="722"/>
      <c r="V66" s="720" t="s">
        <v>421</v>
      </c>
      <c r="W66" s="721"/>
      <c r="X66" s="721"/>
      <c r="Y66" s="721"/>
      <c r="Z66" s="722"/>
      <c r="AA66" s="720" t="s">
        <v>422</v>
      </c>
      <c r="AB66" s="721"/>
      <c r="AC66" s="721"/>
      <c r="AD66" s="721"/>
      <c r="AE66" s="722"/>
      <c r="AF66" s="841" t="s">
        <v>423</v>
      </c>
      <c r="AG66" s="802"/>
      <c r="AH66" s="802"/>
      <c r="AI66" s="802"/>
      <c r="AJ66" s="842"/>
      <c r="AK66" s="720" t="s">
        <v>424</v>
      </c>
      <c r="AL66" s="715"/>
      <c r="AM66" s="715"/>
      <c r="AN66" s="715"/>
      <c r="AO66" s="716"/>
      <c r="AP66" s="720" t="s">
        <v>425</v>
      </c>
      <c r="AQ66" s="721"/>
      <c r="AR66" s="721"/>
      <c r="AS66" s="721"/>
      <c r="AT66" s="722"/>
      <c r="AU66" s="720" t="s">
        <v>426</v>
      </c>
      <c r="AV66" s="721"/>
      <c r="AW66" s="721"/>
      <c r="AX66" s="721"/>
      <c r="AY66" s="722"/>
      <c r="AZ66" s="720" t="s">
        <v>377</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589</v>
      </c>
      <c r="C68" s="857"/>
      <c r="D68" s="857"/>
      <c r="E68" s="857"/>
      <c r="F68" s="857"/>
      <c r="G68" s="857"/>
      <c r="H68" s="857"/>
      <c r="I68" s="857"/>
      <c r="J68" s="857"/>
      <c r="K68" s="857"/>
      <c r="L68" s="857"/>
      <c r="M68" s="857"/>
      <c r="N68" s="857"/>
      <c r="O68" s="857"/>
      <c r="P68" s="858"/>
      <c r="Q68" s="859">
        <v>265</v>
      </c>
      <c r="R68" s="853"/>
      <c r="S68" s="853"/>
      <c r="T68" s="853"/>
      <c r="U68" s="853"/>
      <c r="V68" s="853">
        <v>257</v>
      </c>
      <c r="W68" s="853"/>
      <c r="X68" s="853"/>
      <c r="Y68" s="853"/>
      <c r="Z68" s="853"/>
      <c r="AA68" s="853">
        <v>8</v>
      </c>
      <c r="AB68" s="853"/>
      <c r="AC68" s="853"/>
      <c r="AD68" s="853"/>
      <c r="AE68" s="853"/>
      <c r="AF68" s="853">
        <v>8</v>
      </c>
      <c r="AG68" s="853"/>
      <c r="AH68" s="853"/>
      <c r="AI68" s="853"/>
      <c r="AJ68" s="853"/>
      <c r="AK68" s="853">
        <v>43</v>
      </c>
      <c r="AL68" s="853"/>
      <c r="AM68" s="853"/>
      <c r="AN68" s="853"/>
      <c r="AO68" s="853"/>
      <c r="AP68" s="853" t="s">
        <v>518</v>
      </c>
      <c r="AQ68" s="853"/>
      <c r="AR68" s="853"/>
      <c r="AS68" s="853"/>
      <c r="AT68" s="853"/>
      <c r="AU68" s="853" t="s">
        <v>518</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590</v>
      </c>
      <c r="C69" s="861"/>
      <c r="D69" s="861"/>
      <c r="E69" s="861"/>
      <c r="F69" s="861"/>
      <c r="G69" s="861"/>
      <c r="H69" s="861"/>
      <c r="I69" s="861"/>
      <c r="J69" s="861"/>
      <c r="K69" s="861"/>
      <c r="L69" s="861"/>
      <c r="M69" s="861"/>
      <c r="N69" s="861"/>
      <c r="O69" s="861"/>
      <c r="P69" s="862"/>
      <c r="Q69" s="863">
        <v>25</v>
      </c>
      <c r="R69" s="817"/>
      <c r="S69" s="817"/>
      <c r="T69" s="817"/>
      <c r="U69" s="817"/>
      <c r="V69" s="817">
        <v>24</v>
      </c>
      <c r="W69" s="817"/>
      <c r="X69" s="817"/>
      <c r="Y69" s="817"/>
      <c r="Z69" s="817"/>
      <c r="AA69" s="817">
        <v>1</v>
      </c>
      <c r="AB69" s="817"/>
      <c r="AC69" s="817"/>
      <c r="AD69" s="817"/>
      <c r="AE69" s="817"/>
      <c r="AF69" s="817">
        <v>1</v>
      </c>
      <c r="AG69" s="817"/>
      <c r="AH69" s="817"/>
      <c r="AI69" s="817"/>
      <c r="AJ69" s="817"/>
      <c r="AK69" s="817">
        <v>10</v>
      </c>
      <c r="AL69" s="817"/>
      <c r="AM69" s="817"/>
      <c r="AN69" s="817"/>
      <c r="AO69" s="817"/>
      <c r="AP69" s="817" t="s">
        <v>518</v>
      </c>
      <c r="AQ69" s="817"/>
      <c r="AR69" s="817"/>
      <c r="AS69" s="817"/>
      <c r="AT69" s="817"/>
      <c r="AU69" s="817" t="s">
        <v>518</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602</v>
      </c>
      <c r="C70" s="861"/>
      <c r="D70" s="861"/>
      <c r="E70" s="861"/>
      <c r="F70" s="861"/>
      <c r="G70" s="861"/>
      <c r="H70" s="861"/>
      <c r="I70" s="861"/>
      <c r="J70" s="861"/>
      <c r="K70" s="861"/>
      <c r="L70" s="861"/>
      <c r="M70" s="861"/>
      <c r="N70" s="861"/>
      <c r="O70" s="861"/>
      <c r="P70" s="862"/>
      <c r="Q70" s="863">
        <v>38</v>
      </c>
      <c r="R70" s="817"/>
      <c r="S70" s="817"/>
      <c r="T70" s="817"/>
      <c r="U70" s="817"/>
      <c r="V70" s="817">
        <v>38</v>
      </c>
      <c r="W70" s="817"/>
      <c r="X70" s="817"/>
      <c r="Y70" s="817"/>
      <c r="Z70" s="817"/>
      <c r="AA70" s="817">
        <v>0</v>
      </c>
      <c r="AB70" s="817"/>
      <c r="AC70" s="817"/>
      <c r="AD70" s="817"/>
      <c r="AE70" s="817"/>
      <c r="AF70" s="817">
        <v>0</v>
      </c>
      <c r="AG70" s="817"/>
      <c r="AH70" s="817"/>
      <c r="AI70" s="817"/>
      <c r="AJ70" s="817"/>
      <c r="AK70" s="817">
        <v>0</v>
      </c>
      <c r="AL70" s="817"/>
      <c r="AM70" s="817"/>
      <c r="AN70" s="817"/>
      <c r="AO70" s="817"/>
      <c r="AP70" s="817" t="s">
        <v>518</v>
      </c>
      <c r="AQ70" s="817"/>
      <c r="AR70" s="817"/>
      <c r="AS70" s="817"/>
      <c r="AT70" s="817"/>
      <c r="AU70" s="817" t="s">
        <v>518</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591</v>
      </c>
      <c r="C71" s="861"/>
      <c r="D71" s="861"/>
      <c r="E71" s="861"/>
      <c r="F71" s="861"/>
      <c r="G71" s="861"/>
      <c r="H71" s="861"/>
      <c r="I71" s="861"/>
      <c r="J71" s="861"/>
      <c r="K71" s="861"/>
      <c r="L71" s="861"/>
      <c r="M71" s="861"/>
      <c r="N71" s="861"/>
      <c r="O71" s="861"/>
      <c r="P71" s="862"/>
      <c r="Q71" s="863">
        <v>73</v>
      </c>
      <c r="R71" s="817"/>
      <c r="S71" s="817"/>
      <c r="T71" s="817"/>
      <c r="U71" s="817"/>
      <c r="V71" s="817">
        <v>69</v>
      </c>
      <c r="W71" s="817"/>
      <c r="X71" s="817"/>
      <c r="Y71" s="817"/>
      <c r="Z71" s="817"/>
      <c r="AA71" s="817">
        <v>4</v>
      </c>
      <c r="AB71" s="817"/>
      <c r="AC71" s="817"/>
      <c r="AD71" s="817"/>
      <c r="AE71" s="817"/>
      <c r="AF71" s="817">
        <v>4</v>
      </c>
      <c r="AG71" s="817"/>
      <c r="AH71" s="817"/>
      <c r="AI71" s="817"/>
      <c r="AJ71" s="817"/>
      <c r="AK71" s="817">
        <v>6</v>
      </c>
      <c r="AL71" s="817"/>
      <c r="AM71" s="817"/>
      <c r="AN71" s="817"/>
      <c r="AO71" s="817"/>
      <c r="AP71" s="817" t="s">
        <v>518</v>
      </c>
      <c r="AQ71" s="817"/>
      <c r="AR71" s="817"/>
      <c r="AS71" s="817"/>
      <c r="AT71" s="817"/>
      <c r="AU71" s="817" t="s">
        <v>518</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t="s">
        <v>592</v>
      </c>
      <c r="C72" s="861"/>
      <c r="D72" s="861"/>
      <c r="E72" s="861"/>
      <c r="F72" s="861"/>
      <c r="G72" s="861"/>
      <c r="H72" s="861"/>
      <c r="I72" s="861"/>
      <c r="J72" s="861"/>
      <c r="K72" s="861"/>
      <c r="L72" s="861"/>
      <c r="M72" s="861"/>
      <c r="N72" s="861"/>
      <c r="O72" s="861"/>
      <c r="P72" s="862"/>
      <c r="Q72" s="863">
        <v>246035</v>
      </c>
      <c r="R72" s="817"/>
      <c r="S72" s="817"/>
      <c r="T72" s="817"/>
      <c r="U72" s="817"/>
      <c r="V72" s="817">
        <v>245170</v>
      </c>
      <c r="W72" s="817"/>
      <c r="X72" s="817"/>
      <c r="Y72" s="817"/>
      <c r="Z72" s="817"/>
      <c r="AA72" s="817">
        <v>866</v>
      </c>
      <c r="AB72" s="817"/>
      <c r="AC72" s="817"/>
      <c r="AD72" s="817"/>
      <c r="AE72" s="817"/>
      <c r="AF72" s="817">
        <v>866</v>
      </c>
      <c r="AG72" s="817"/>
      <c r="AH72" s="817"/>
      <c r="AI72" s="817"/>
      <c r="AJ72" s="817"/>
      <c r="AK72" s="817" t="s">
        <v>518</v>
      </c>
      <c r="AL72" s="817"/>
      <c r="AM72" s="817"/>
      <c r="AN72" s="817"/>
      <c r="AO72" s="817"/>
      <c r="AP72" s="817" t="s">
        <v>518</v>
      </c>
      <c r="AQ72" s="817"/>
      <c r="AR72" s="817"/>
      <c r="AS72" s="817"/>
      <c r="AT72" s="817"/>
      <c r="AU72" s="817" t="s">
        <v>518</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389</v>
      </c>
      <c r="B88" s="776" t="s">
        <v>427</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879</v>
      </c>
      <c r="AG88" s="831"/>
      <c r="AH88" s="831"/>
      <c r="AI88" s="831"/>
      <c r="AJ88" s="831"/>
      <c r="AK88" s="828"/>
      <c r="AL88" s="828"/>
      <c r="AM88" s="828"/>
      <c r="AN88" s="828"/>
      <c r="AO88" s="828"/>
      <c r="AP88" s="831" t="s">
        <v>586</v>
      </c>
      <c r="AQ88" s="831"/>
      <c r="AR88" s="831"/>
      <c r="AS88" s="831"/>
      <c r="AT88" s="831"/>
      <c r="AU88" s="831" t="s">
        <v>586</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389</v>
      </c>
      <c r="BR102" s="776" t="s">
        <v>428</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1292</v>
      </c>
      <c r="CS102" s="839"/>
      <c r="CT102" s="839"/>
      <c r="CU102" s="839"/>
      <c r="CV102" s="878"/>
      <c r="CW102" s="877">
        <v>179</v>
      </c>
      <c r="CX102" s="839"/>
      <c r="CY102" s="839"/>
      <c r="CZ102" s="839"/>
      <c r="DA102" s="878"/>
      <c r="DB102" s="877" t="s">
        <v>586</v>
      </c>
      <c r="DC102" s="839"/>
      <c r="DD102" s="839"/>
      <c r="DE102" s="839"/>
      <c r="DF102" s="878"/>
      <c r="DG102" s="877" t="s">
        <v>586</v>
      </c>
      <c r="DH102" s="839"/>
      <c r="DI102" s="839"/>
      <c r="DJ102" s="839"/>
      <c r="DK102" s="878"/>
      <c r="DL102" s="877" t="s">
        <v>586</v>
      </c>
      <c r="DM102" s="839"/>
      <c r="DN102" s="839"/>
      <c r="DO102" s="839"/>
      <c r="DP102" s="878"/>
      <c r="DQ102" s="877" t="s">
        <v>586</v>
      </c>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429</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430</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433</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434</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435</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436</v>
      </c>
      <c r="AB109" s="880"/>
      <c r="AC109" s="880"/>
      <c r="AD109" s="880"/>
      <c r="AE109" s="881"/>
      <c r="AF109" s="879" t="s">
        <v>437</v>
      </c>
      <c r="AG109" s="880"/>
      <c r="AH109" s="880"/>
      <c r="AI109" s="880"/>
      <c r="AJ109" s="881"/>
      <c r="AK109" s="879" t="s">
        <v>307</v>
      </c>
      <c r="AL109" s="880"/>
      <c r="AM109" s="880"/>
      <c r="AN109" s="880"/>
      <c r="AO109" s="881"/>
      <c r="AP109" s="879" t="s">
        <v>438</v>
      </c>
      <c r="AQ109" s="880"/>
      <c r="AR109" s="880"/>
      <c r="AS109" s="880"/>
      <c r="AT109" s="882"/>
      <c r="AU109" s="899" t="s">
        <v>435</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436</v>
      </c>
      <c r="BR109" s="880"/>
      <c r="BS109" s="880"/>
      <c r="BT109" s="880"/>
      <c r="BU109" s="881"/>
      <c r="BV109" s="879" t="s">
        <v>437</v>
      </c>
      <c r="BW109" s="880"/>
      <c r="BX109" s="880"/>
      <c r="BY109" s="880"/>
      <c r="BZ109" s="881"/>
      <c r="CA109" s="879" t="s">
        <v>307</v>
      </c>
      <c r="CB109" s="880"/>
      <c r="CC109" s="880"/>
      <c r="CD109" s="880"/>
      <c r="CE109" s="881"/>
      <c r="CF109" s="900" t="s">
        <v>438</v>
      </c>
      <c r="CG109" s="900"/>
      <c r="CH109" s="900"/>
      <c r="CI109" s="900"/>
      <c r="CJ109" s="900"/>
      <c r="CK109" s="879" t="s">
        <v>439</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436</v>
      </c>
      <c r="DH109" s="880"/>
      <c r="DI109" s="880"/>
      <c r="DJ109" s="880"/>
      <c r="DK109" s="881"/>
      <c r="DL109" s="879" t="s">
        <v>437</v>
      </c>
      <c r="DM109" s="880"/>
      <c r="DN109" s="880"/>
      <c r="DO109" s="880"/>
      <c r="DP109" s="881"/>
      <c r="DQ109" s="879" t="s">
        <v>307</v>
      </c>
      <c r="DR109" s="880"/>
      <c r="DS109" s="880"/>
      <c r="DT109" s="880"/>
      <c r="DU109" s="881"/>
      <c r="DV109" s="879" t="s">
        <v>438</v>
      </c>
      <c r="DW109" s="880"/>
      <c r="DX109" s="880"/>
      <c r="DY109" s="880"/>
      <c r="DZ109" s="882"/>
    </row>
    <row r="110" spans="1:131" s="224" customFormat="1" ht="26.25" customHeight="1" x14ac:dyDescent="0.15">
      <c r="A110" s="883" t="s">
        <v>440</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3736699</v>
      </c>
      <c r="AB110" s="887"/>
      <c r="AC110" s="887"/>
      <c r="AD110" s="887"/>
      <c r="AE110" s="888"/>
      <c r="AF110" s="889">
        <v>3865544</v>
      </c>
      <c r="AG110" s="887"/>
      <c r="AH110" s="887"/>
      <c r="AI110" s="887"/>
      <c r="AJ110" s="888"/>
      <c r="AK110" s="889">
        <v>3996695</v>
      </c>
      <c r="AL110" s="887"/>
      <c r="AM110" s="887"/>
      <c r="AN110" s="887"/>
      <c r="AO110" s="888"/>
      <c r="AP110" s="890">
        <v>18.8</v>
      </c>
      <c r="AQ110" s="891"/>
      <c r="AR110" s="891"/>
      <c r="AS110" s="891"/>
      <c r="AT110" s="892"/>
      <c r="AU110" s="893" t="s">
        <v>75</v>
      </c>
      <c r="AV110" s="894"/>
      <c r="AW110" s="894"/>
      <c r="AX110" s="894"/>
      <c r="AY110" s="894"/>
      <c r="AZ110" s="916" t="s">
        <v>441</v>
      </c>
      <c r="BA110" s="884"/>
      <c r="BB110" s="884"/>
      <c r="BC110" s="884"/>
      <c r="BD110" s="884"/>
      <c r="BE110" s="884"/>
      <c r="BF110" s="884"/>
      <c r="BG110" s="884"/>
      <c r="BH110" s="884"/>
      <c r="BI110" s="884"/>
      <c r="BJ110" s="884"/>
      <c r="BK110" s="884"/>
      <c r="BL110" s="884"/>
      <c r="BM110" s="884"/>
      <c r="BN110" s="884"/>
      <c r="BO110" s="884"/>
      <c r="BP110" s="885"/>
      <c r="BQ110" s="917">
        <v>42376584</v>
      </c>
      <c r="BR110" s="918"/>
      <c r="BS110" s="918"/>
      <c r="BT110" s="918"/>
      <c r="BU110" s="918"/>
      <c r="BV110" s="918">
        <v>42559036</v>
      </c>
      <c r="BW110" s="918"/>
      <c r="BX110" s="918"/>
      <c r="BY110" s="918"/>
      <c r="BZ110" s="918"/>
      <c r="CA110" s="918">
        <v>42170916</v>
      </c>
      <c r="CB110" s="918"/>
      <c r="CC110" s="918"/>
      <c r="CD110" s="918"/>
      <c r="CE110" s="918"/>
      <c r="CF110" s="931">
        <v>198.2</v>
      </c>
      <c r="CG110" s="932"/>
      <c r="CH110" s="932"/>
      <c r="CI110" s="932"/>
      <c r="CJ110" s="932"/>
      <c r="CK110" s="933" t="s">
        <v>442</v>
      </c>
      <c r="CL110" s="934"/>
      <c r="CM110" s="916" t="s">
        <v>443</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415</v>
      </c>
      <c r="DH110" s="918"/>
      <c r="DI110" s="918"/>
      <c r="DJ110" s="918"/>
      <c r="DK110" s="918"/>
      <c r="DL110" s="918" t="s">
        <v>245</v>
      </c>
      <c r="DM110" s="918"/>
      <c r="DN110" s="918"/>
      <c r="DO110" s="918"/>
      <c r="DP110" s="918"/>
      <c r="DQ110" s="918" t="s">
        <v>391</v>
      </c>
      <c r="DR110" s="918"/>
      <c r="DS110" s="918"/>
      <c r="DT110" s="918"/>
      <c r="DU110" s="918"/>
      <c r="DV110" s="919" t="s">
        <v>415</v>
      </c>
      <c r="DW110" s="919"/>
      <c r="DX110" s="919"/>
      <c r="DY110" s="919"/>
      <c r="DZ110" s="920"/>
    </row>
    <row r="111" spans="1:131" s="224" customFormat="1" ht="26.25" customHeight="1" x14ac:dyDescent="0.15">
      <c r="A111" s="921" t="s">
        <v>444</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415</v>
      </c>
      <c r="AB111" s="925"/>
      <c r="AC111" s="925"/>
      <c r="AD111" s="925"/>
      <c r="AE111" s="926"/>
      <c r="AF111" s="927" t="s">
        <v>415</v>
      </c>
      <c r="AG111" s="925"/>
      <c r="AH111" s="925"/>
      <c r="AI111" s="925"/>
      <c r="AJ111" s="926"/>
      <c r="AK111" s="927" t="s">
        <v>391</v>
      </c>
      <c r="AL111" s="925"/>
      <c r="AM111" s="925"/>
      <c r="AN111" s="925"/>
      <c r="AO111" s="926"/>
      <c r="AP111" s="928" t="s">
        <v>391</v>
      </c>
      <c r="AQ111" s="929"/>
      <c r="AR111" s="929"/>
      <c r="AS111" s="929"/>
      <c r="AT111" s="930"/>
      <c r="AU111" s="895"/>
      <c r="AV111" s="896"/>
      <c r="AW111" s="896"/>
      <c r="AX111" s="896"/>
      <c r="AY111" s="896"/>
      <c r="AZ111" s="909" t="s">
        <v>445</v>
      </c>
      <c r="BA111" s="910"/>
      <c r="BB111" s="910"/>
      <c r="BC111" s="910"/>
      <c r="BD111" s="910"/>
      <c r="BE111" s="910"/>
      <c r="BF111" s="910"/>
      <c r="BG111" s="910"/>
      <c r="BH111" s="910"/>
      <c r="BI111" s="910"/>
      <c r="BJ111" s="910"/>
      <c r="BK111" s="910"/>
      <c r="BL111" s="910"/>
      <c r="BM111" s="910"/>
      <c r="BN111" s="910"/>
      <c r="BO111" s="910"/>
      <c r="BP111" s="911"/>
      <c r="BQ111" s="912">
        <v>880688</v>
      </c>
      <c r="BR111" s="913"/>
      <c r="BS111" s="913"/>
      <c r="BT111" s="913"/>
      <c r="BU111" s="913"/>
      <c r="BV111" s="913">
        <v>1060080</v>
      </c>
      <c r="BW111" s="913"/>
      <c r="BX111" s="913"/>
      <c r="BY111" s="913"/>
      <c r="BZ111" s="913"/>
      <c r="CA111" s="913">
        <v>1267784</v>
      </c>
      <c r="CB111" s="913"/>
      <c r="CC111" s="913"/>
      <c r="CD111" s="913"/>
      <c r="CE111" s="913"/>
      <c r="CF111" s="907">
        <v>6</v>
      </c>
      <c r="CG111" s="908"/>
      <c r="CH111" s="908"/>
      <c r="CI111" s="908"/>
      <c r="CJ111" s="908"/>
      <c r="CK111" s="935"/>
      <c r="CL111" s="936"/>
      <c r="CM111" s="909" t="s">
        <v>446</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415</v>
      </c>
      <c r="DH111" s="913"/>
      <c r="DI111" s="913"/>
      <c r="DJ111" s="913"/>
      <c r="DK111" s="913"/>
      <c r="DL111" s="913" t="s">
        <v>415</v>
      </c>
      <c r="DM111" s="913"/>
      <c r="DN111" s="913"/>
      <c r="DO111" s="913"/>
      <c r="DP111" s="913"/>
      <c r="DQ111" s="913" t="s">
        <v>245</v>
      </c>
      <c r="DR111" s="913"/>
      <c r="DS111" s="913"/>
      <c r="DT111" s="913"/>
      <c r="DU111" s="913"/>
      <c r="DV111" s="914" t="s">
        <v>415</v>
      </c>
      <c r="DW111" s="914"/>
      <c r="DX111" s="914"/>
      <c r="DY111" s="914"/>
      <c r="DZ111" s="915"/>
    </row>
    <row r="112" spans="1:131" s="224" customFormat="1" ht="26.25" customHeight="1" x14ac:dyDescent="0.15">
      <c r="A112" s="939" t="s">
        <v>447</v>
      </c>
      <c r="B112" s="940"/>
      <c r="C112" s="910" t="s">
        <v>448</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391</v>
      </c>
      <c r="AB112" s="946"/>
      <c r="AC112" s="946"/>
      <c r="AD112" s="946"/>
      <c r="AE112" s="947"/>
      <c r="AF112" s="948" t="s">
        <v>245</v>
      </c>
      <c r="AG112" s="946"/>
      <c r="AH112" s="946"/>
      <c r="AI112" s="946"/>
      <c r="AJ112" s="947"/>
      <c r="AK112" s="948" t="s">
        <v>245</v>
      </c>
      <c r="AL112" s="946"/>
      <c r="AM112" s="946"/>
      <c r="AN112" s="946"/>
      <c r="AO112" s="947"/>
      <c r="AP112" s="949" t="s">
        <v>415</v>
      </c>
      <c r="AQ112" s="950"/>
      <c r="AR112" s="950"/>
      <c r="AS112" s="950"/>
      <c r="AT112" s="951"/>
      <c r="AU112" s="895"/>
      <c r="AV112" s="896"/>
      <c r="AW112" s="896"/>
      <c r="AX112" s="896"/>
      <c r="AY112" s="896"/>
      <c r="AZ112" s="909" t="s">
        <v>449</v>
      </c>
      <c r="BA112" s="910"/>
      <c r="BB112" s="910"/>
      <c r="BC112" s="910"/>
      <c r="BD112" s="910"/>
      <c r="BE112" s="910"/>
      <c r="BF112" s="910"/>
      <c r="BG112" s="910"/>
      <c r="BH112" s="910"/>
      <c r="BI112" s="910"/>
      <c r="BJ112" s="910"/>
      <c r="BK112" s="910"/>
      <c r="BL112" s="910"/>
      <c r="BM112" s="910"/>
      <c r="BN112" s="910"/>
      <c r="BO112" s="910"/>
      <c r="BP112" s="911"/>
      <c r="BQ112" s="912">
        <v>13338576</v>
      </c>
      <c r="BR112" s="913"/>
      <c r="BS112" s="913"/>
      <c r="BT112" s="913"/>
      <c r="BU112" s="913"/>
      <c r="BV112" s="913">
        <v>13187733</v>
      </c>
      <c r="BW112" s="913"/>
      <c r="BX112" s="913"/>
      <c r="BY112" s="913"/>
      <c r="BZ112" s="913"/>
      <c r="CA112" s="913">
        <v>12904061</v>
      </c>
      <c r="CB112" s="913"/>
      <c r="CC112" s="913"/>
      <c r="CD112" s="913"/>
      <c r="CE112" s="913"/>
      <c r="CF112" s="907">
        <v>60.6</v>
      </c>
      <c r="CG112" s="908"/>
      <c r="CH112" s="908"/>
      <c r="CI112" s="908"/>
      <c r="CJ112" s="908"/>
      <c r="CK112" s="935"/>
      <c r="CL112" s="936"/>
      <c r="CM112" s="909" t="s">
        <v>450</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451</v>
      </c>
      <c r="DH112" s="913"/>
      <c r="DI112" s="913"/>
      <c r="DJ112" s="913"/>
      <c r="DK112" s="913"/>
      <c r="DL112" s="913" t="s">
        <v>451</v>
      </c>
      <c r="DM112" s="913"/>
      <c r="DN112" s="913"/>
      <c r="DO112" s="913"/>
      <c r="DP112" s="913"/>
      <c r="DQ112" s="913" t="s">
        <v>391</v>
      </c>
      <c r="DR112" s="913"/>
      <c r="DS112" s="913"/>
      <c r="DT112" s="913"/>
      <c r="DU112" s="913"/>
      <c r="DV112" s="914" t="s">
        <v>245</v>
      </c>
      <c r="DW112" s="914"/>
      <c r="DX112" s="914"/>
      <c r="DY112" s="914"/>
      <c r="DZ112" s="915"/>
    </row>
    <row r="113" spans="1:130" s="224" customFormat="1" ht="26.25" customHeight="1" x14ac:dyDescent="0.15">
      <c r="A113" s="941"/>
      <c r="B113" s="942"/>
      <c r="C113" s="910" t="s">
        <v>452</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834347</v>
      </c>
      <c r="AB113" s="925"/>
      <c r="AC113" s="925"/>
      <c r="AD113" s="925"/>
      <c r="AE113" s="926"/>
      <c r="AF113" s="927">
        <v>831291</v>
      </c>
      <c r="AG113" s="925"/>
      <c r="AH113" s="925"/>
      <c r="AI113" s="925"/>
      <c r="AJ113" s="926"/>
      <c r="AK113" s="927">
        <v>837225</v>
      </c>
      <c r="AL113" s="925"/>
      <c r="AM113" s="925"/>
      <c r="AN113" s="925"/>
      <c r="AO113" s="926"/>
      <c r="AP113" s="928">
        <v>3.9</v>
      </c>
      <c r="AQ113" s="929"/>
      <c r="AR113" s="929"/>
      <c r="AS113" s="929"/>
      <c r="AT113" s="930"/>
      <c r="AU113" s="895"/>
      <c r="AV113" s="896"/>
      <c r="AW113" s="896"/>
      <c r="AX113" s="896"/>
      <c r="AY113" s="896"/>
      <c r="AZ113" s="909" t="s">
        <v>453</v>
      </c>
      <c r="BA113" s="910"/>
      <c r="BB113" s="910"/>
      <c r="BC113" s="910"/>
      <c r="BD113" s="910"/>
      <c r="BE113" s="910"/>
      <c r="BF113" s="910"/>
      <c r="BG113" s="910"/>
      <c r="BH113" s="910"/>
      <c r="BI113" s="910"/>
      <c r="BJ113" s="910"/>
      <c r="BK113" s="910"/>
      <c r="BL113" s="910"/>
      <c r="BM113" s="910"/>
      <c r="BN113" s="910"/>
      <c r="BO113" s="910"/>
      <c r="BP113" s="911"/>
      <c r="BQ113" s="912" t="s">
        <v>245</v>
      </c>
      <c r="BR113" s="913"/>
      <c r="BS113" s="913"/>
      <c r="BT113" s="913"/>
      <c r="BU113" s="913"/>
      <c r="BV113" s="913" t="s">
        <v>415</v>
      </c>
      <c r="BW113" s="913"/>
      <c r="BX113" s="913"/>
      <c r="BY113" s="913"/>
      <c r="BZ113" s="913"/>
      <c r="CA113" s="913" t="s">
        <v>415</v>
      </c>
      <c r="CB113" s="913"/>
      <c r="CC113" s="913"/>
      <c r="CD113" s="913"/>
      <c r="CE113" s="913"/>
      <c r="CF113" s="907" t="s">
        <v>451</v>
      </c>
      <c r="CG113" s="908"/>
      <c r="CH113" s="908"/>
      <c r="CI113" s="908"/>
      <c r="CJ113" s="908"/>
      <c r="CK113" s="935"/>
      <c r="CL113" s="936"/>
      <c r="CM113" s="909" t="s">
        <v>454</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415</v>
      </c>
      <c r="DH113" s="946"/>
      <c r="DI113" s="946"/>
      <c r="DJ113" s="946"/>
      <c r="DK113" s="947"/>
      <c r="DL113" s="948" t="s">
        <v>415</v>
      </c>
      <c r="DM113" s="946"/>
      <c r="DN113" s="946"/>
      <c r="DO113" s="946"/>
      <c r="DP113" s="947"/>
      <c r="DQ113" s="948" t="s">
        <v>451</v>
      </c>
      <c r="DR113" s="946"/>
      <c r="DS113" s="946"/>
      <c r="DT113" s="946"/>
      <c r="DU113" s="947"/>
      <c r="DV113" s="949" t="s">
        <v>245</v>
      </c>
      <c r="DW113" s="950"/>
      <c r="DX113" s="950"/>
      <c r="DY113" s="950"/>
      <c r="DZ113" s="951"/>
    </row>
    <row r="114" spans="1:130" s="224" customFormat="1" ht="26.25" customHeight="1" x14ac:dyDescent="0.15">
      <c r="A114" s="941"/>
      <c r="B114" s="942"/>
      <c r="C114" s="910" t="s">
        <v>455</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415</v>
      </c>
      <c r="AB114" s="946"/>
      <c r="AC114" s="946"/>
      <c r="AD114" s="946"/>
      <c r="AE114" s="947"/>
      <c r="AF114" s="948" t="s">
        <v>415</v>
      </c>
      <c r="AG114" s="946"/>
      <c r="AH114" s="946"/>
      <c r="AI114" s="946"/>
      <c r="AJ114" s="947"/>
      <c r="AK114" s="948" t="s">
        <v>451</v>
      </c>
      <c r="AL114" s="946"/>
      <c r="AM114" s="946"/>
      <c r="AN114" s="946"/>
      <c r="AO114" s="947"/>
      <c r="AP114" s="949" t="s">
        <v>451</v>
      </c>
      <c r="AQ114" s="950"/>
      <c r="AR114" s="950"/>
      <c r="AS114" s="950"/>
      <c r="AT114" s="951"/>
      <c r="AU114" s="895"/>
      <c r="AV114" s="896"/>
      <c r="AW114" s="896"/>
      <c r="AX114" s="896"/>
      <c r="AY114" s="896"/>
      <c r="AZ114" s="909" t="s">
        <v>456</v>
      </c>
      <c r="BA114" s="910"/>
      <c r="BB114" s="910"/>
      <c r="BC114" s="910"/>
      <c r="BD114" s="910"/>
      <c r="BE114" s="910"/>
      <c r="BF114" s="910"/>
      <c r="BG114" s="910"/>
      <c r="BH114" s="910"/>
      <c r="BI114" s="910"/>
      <c r="BJ114" s="910"/>
      <c r="BK114" s="910"/>
      <c r="BL114" s="910"/>
      <c r="BM114" s="910"/>
      <c r="BN114" s="910"/>
      <c r="BO114" s="910"/>
      <c r="BP114" s="911"/>
      <c r="BQ114" s="912">
        <v>5542907</v>
      </c>
      <c r="BR114" s="913"/>
      <c r="BS114" s="913"/>
      <c r="BT114" s="913"/>
      <c r="BU114" s="913"/>
      <c r="BV114" s="913">
        <v>5688757</v>
      </c>
      <c r="BW114" s="913"/>
      <c r="BX114" s="913"/>
      <c r="BY114" s="913"/>
      <c r="BZ114" s="913"/>
      <c r="CA114" s="913">
        <v>5421819</v>
      </c>
      <c r="CB114" s="913"/>
      <c r="CC114" s="913"/>
      <c r="CD114" s="913"/>
      <c r="CE114" s="913"/>
      <c r="CF114" s="907">
        <v>25.5</v>
      </c>
      <c r="CG114" s="908"/>
      <c r="CH114" s="908"/>
      <c r="CI114" s="908"/>
      <c r="CJ114" s="908"/>
      <c r="CK114" s="935"/>
      <c r="CL114" s="936"/>
      <c r="CM114" s="909" t="s">
        <v>457</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245</v>
      </c>
      <c r="DH114" s="946"/>
      <c r="DI114" s="946"/>
      <c r="DJ114" s="946"/>
      <c r="DK114" s="947"/>
      <c r="DL114" s="948" t="s">
        <v>415</v>
      </c>
      <c r="DM114" s="946"/>
      <c r="DN114" s="946"/>
      <c r="DO114" s="946"/>
      <c r="DP114" s="947"/>
      <c r="DQ114" s="948" t="s">
        <v>451</v>
      </c>
      <c r="DR114" s="946"/>
      <c r="DS114" s="946"/>
      <c r="DT114" s="946"/>
      <c r="DU114" s="947"/>
      <c r="DV114" s="949" t="s">
        <v>245</v>
      </c>
      <c r="DW114" s="950"/>
      <c r="DX114" s="950"/>
      <c r="DY114" s="950"/>
      <c r="DZ114" s="951"/>
    </row>
    <row r="115" spans="1:130" s="224" customFormat="1" ht="26.25" customHeight="1" x14ac:dyDescent="0.15">
      <c r="A115" s="941"/>
      <c r="B115" s="942"/>
      <c r="C115" s="910" t="s">
        <v>458</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391</v>
      </c>
      <c r="AB115" s="925"/>
      <c r="AC115" s="925"/>
      <c r="AD115" s="925"/>
      <c r="AE115" s="926"/>
      <c r="AF115" s="927" t="s">
        <v>245</v>
      </c>
      <c r="AG115" s="925"/>
      <c r="AH115" s="925"/>
      <c r="AI115" s="925"/>
      <c r="AJ115" s="926"/>
      <c r="AK115" s="927" t="s">
        <v>245</v>
      </c>
      <c r="AL115" s="925"/>
      <c r="AM115" s="925"/>
      <c r="AN115" s="925"/>
      <c r="AO115" s="926"/>
      <c r="AP115" s="928" t="s">
        <v>415</v>
      </c>
      <c r="AQ115" s="929"/>
      <c r="AR115" s="929"/>
      <c r="AS115" s="929"/>
      <c r="AT115" s="930"/>
      <c r="AU115" s="895"/>
      <c r="AV115" s="896"/>
      <c r="AW115" s="896"/>
      <c r="AX115" s="896"/>
      <c r="AY115" s="896"/>
      <c r="AZ115" s="909" t="s">
        <v>459</v>
      </c>
      <c r="BA115" s="910"/>
      <c r="BB115" s="910"/>
      <c r="BC115" s="910"/>
      <c r="BD115" s="910"/>
      <c r="BE115" s="910"/>
      <c r="BF115" s="910"/>
      <c r="BG115" s="910"/>
      <c r="BH115" s="910"/>
      <c r="BI115" s="910"/>
      <c r="BJ115" s="910"/>
      <c r="BK115" s="910"/>
      <c r="BL115" s="910"/>
      <c r="BM115" s="910"/>
      <c r="BN115" s="910"/>
      <c r="BO115" s="910"/>
      <c r="BP115" s="911"/>
      <c r="BQ115" s="912" t="s">
        <v>415</v>
      </c>
      <c r="BR115" s="913"/>
      <c r="BS115" s="913"/>
      <c r="BT115" s="913"/>
      <c r="BU115" s="913"/>
      <c r="BV115" s="913" t="s">
        <v>415</v>
      </c>
      <c r="BW115" s="913"/>
      <c r="BX115" s="913"/>
      <c r="BY115" s="913"/>
      <c r="BZ115" s="913"/>
      <c r="CA115" s="913" t="s">
        <v>245</v>
      </c>
      <c r="CB115" s="913"/>
      <c r="CC115" s="913"/>
      <c r="CD115" s="913"/>
      <c r="CE115" s="913"/>
      <c r="CF115" s="907" t="s">
        <v>391</v>
      </c>
      <c r="CG115" s="908"/>
      <c r="CH115" s="908"/>
      <c r="CI115" s="908"/>
      <c r="CJ115" s="908"/>
      <c r="CK115" s="935"/>
      <c r="CL115" s="936"/>
      <c r="CM115" s="909" t="s">
        <v>460</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451</v>
      </c>
      <c r="DH115" s="946"/>
      <c r="DI115" s="946"/>
      <c r="DJ115" s="946"/>
      <c r="DK115" s="947"/>
      <c r="DL115" s="948" t="s">
        <v>415</v>
      </c>
      <c r="DM115" s="946"/>
      <c r="DN115" s="946"/>
      <c r="DO115" s="946"/>
      <c r="DP115" s="947"/>
      <c r="DQ115" s="948" t="s">
        <v>415</v>
      </c>
      <c r="DR115" s="946"/>
      <c r="DS115" s="946"/>
      <c r="DT115" s="946"/>
      <c r="DU115" s="947"/>
      <c r="DV115" s="949" t="s">
        <v>245</v>
      </c>
      <c r="DW115" s="950"/>
      <c r="DX115" s="950"/>
      <c r="DY115" s="950"/>
      <c r="DZ115" s="951"/>
    </row>
    <row r="116" spans="1:130" s="224" customFormat="1" ht="26.25" customHeight="1" x14ac:dyDescent="0.15">
      <c r="A116" s="943"/>
      <c r="B116" s="944"/>
      <c r="C116" s="952" t="s">
        <v>461</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415</v>
      </c>
      <c r="AB116" s="946"/>
      <c r="AC116" s="946"/>
      <c r="AD116" s="946"/>
      <c r="AE116" s="947"/>
      <c r="AF116" s="948" t="s">
        <v>415</v>
      </c>
      <c r="AG116" s="946"/>
      <c r="AH116" s="946"/>
      <c r="AI116" s="946"/>
      <c r="AJ116" s="947"/>
      <c r="AK116" s="948" t="s">
        <v>415</v>
      </c>
      <c r="AL116" s="946"/>
      <c r="AM116" s="946"/>
      <c r="AN116" s="946"/>
      <c r="AO116" s="947"/>
      <c r="AP116" s="949" t="s">
        <v>245</v>
      </c>
      <c r="AQ116" s="950"/>
      <c r="AR116" s="950"/>
      <c r="AS116" s="950"/>
      <c r="AT116" s="951"/>
      <c r="AU116" s="895"/>
      <c r="AV116" s="896"/>
      <c r="AW116" s="896"/>
      <c r="AX116" s="896"/>
      <c r="AY116" s="896"/>
      <c r="AZ116" s="954" t="s">
        <v>462</v>
      </c>
      <c r="BA116" s="955"/>
      <c r="BB116" s="955"/>
      <c r="BC116" s="955"/>
      <c r="BD116" s="955"/>
      <c r="BE116" s="955"/>
      <c r="BF116" s="955"/>
      <c r="BG116" s="955"/>
      <c r="BH116" s="955"/>
      <c r="BI116" s="955"/>
      <c r="BJ116" s="955"/>
      <c r="BK116" s="955"/>
      <c r="BL116" s="955"/>
      <c r="BM116" s="955"/>
      <c r="BN116" s="955"/>
      <c r="BO116" s="955"/>
      <c r="BP116" s="956"/>
      <c r="BQ116" s="912" t="s">
        <v>415</v>
      </c>
      <c r="BR116" s="913"/>
      <c r="BS116" s="913"/>
      <c r="BT116" s="913"/>
      <c r="BU116" s="913"/>
      <c r="BV116" s="913" t="s">
        <v>245</v>
      </c>
      <c r="BW116" s="913"/>
      <c r="BX116" s="913"/>
      <c r="BY116" s="913"/>
      <c r="BZ116" s="913"/>
      <c r="CA116" s="913" t="s">
        <v>415</v>
      </c>
      <c r="CB116" s="913"/>
      <c r="CC116" s="913"/>
      <c r="CD116" s="913"/>
      <c r="CE116" s="913"/>
      <c r="CF116" s="907" t="s">
        <v>245</v>
      </c>
      <c r="CG116" s="908"/>
      <c r="CH116" s="908"/>
      <c r="CI116" s="908"/>
      <c r="CJ116" s="908"/>
      <c r="CK116" s="935"/>
      <c r="CL116" s="936"/>
      <c r="CM116" s="909" t="s">
        <v>463</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451</v>
      </c>
      <c r="DH116" s="946"/>
      <c r="DI116" s="946"/>
      <c r="DJ116" s="946"/>
      <c r="DK116" s="947"/>
      <c r="DL116" s="948" t="s">
        <v>451</v>
      </c>
      <c r="DM116" s="946"/>
      <c r="DN116" s="946"/>
      <c r="DO116" s="946"/>
      <c r="DP116" s="947"/>
      <c r="DQ116" s="948" t="s">
        <v>245</v>
      </c>
      <c r="DR116" s="946"/>
      <c r="DS116" s="946"/>
      <c r="DT116" s="946"/>
      <c r="DU116" s="947"/>
      <c r="DV116" s="949" t="s">
        <v>451</v>
      </c>
      <c r="DW116" s="950"/>
      <c r="DX116" s="950"/>
      <c r="DY116" s="950"/>
      <c r="DZ116" s="951"/>
    </row>
    <row r="117" spans="1:130" s="224" customFormat="1" ht="26.25" customHeight="1" x14ac:dyDescent="0.15">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464</v>
      </c>
      <c r="Z117" s="881"/>
      <c r="AA117" s="965">
        <v>4571046</v>
      </c>
      <c r="AB117" s="966"/>
      <c r="AC117" s="966"/>
      <c r="AD117" s="966"/>
      <c r="AE117" s="967"/>
      <c r="AF117" s="968">
        <v>4696835</v>
      </c>
      <c r="AG117" s="966"/>
      <c r="AH117" s="966"/>
      <c r="AI117" s="966"/>
      <c r="AJ117" s="967"/>
      <c r="AK117" s="968">
        <v>4833920</v>
      </c>
      <c r="AL117" s="966"/>
      <c r="AM117" s="966"/>
      <c r="AN117" s="966"/>
      <c r="AO117" s="967"/>
      <c r="AP117" s="969"/>
      <c r="AQ117" s="970"/>
      <c r="AR117" s="970"/>
      <c r="AS117" s="970"/>
      <c r="AT117" s="971"/>
      <c r="AU117" s="895"/>
      <c r="AV117" s="896"/>
      <c r="AW117" s="896"/>
      <c r="AX117" s="896"/>
      <c r="AY117" s="896"/>
      <c r="AZ117" s="961" t="s">
        <v>465</v>
      </c>
      <c r="BA117" s="962"/>
      <c r="BB117" s="962"/>
      <c r="BC117" s="962"/>
      <c r="BD117" s="962"/>
      <c r="BE117" s="962"/>
      <c r="BF117" s="962"/>
      <c r="BG117" s="962"/>
      <c r="BH117" s="962"/>
      <c r="BI117" s="962"/>
      <c r="BJ117" s="962"/>
      <c r="BK117" s="962"/>
      <c r="BL117" s="962"/>
      <c r="BM117" s="962"/>
      <c r="BN117" s="962"/>
      <c r="BO117" s="962"/>
      <c r="BP117" s="963"/>
      <c r="BQ117" s="912" t="s">
        <v>415</v>
      </c>
      <c r="BR117" s="913"/>
      <c r="BS117" s="913"/>
      <c r="BT117" s="913"/>
      <c r="BU117" s="913"/>
      <c r="BV117" s="913" t="s">
        <v>415</v>
      </c>
      <c r="BW117" s="913"/>
      <c r="BX117" s="913"/>
      <c r="BY117" s="913"/>
      <c r="BZ117" s="913"/>
      <c r="CA117" s="913" t="s">
        <v>415</v>
      </c>
      <c r="CB117" s="913"/>
      <c r="CC117" s="913"/>
      <c r="CD117" s="913"/>
      <c r="CE117" s="913"/>
      <c r="CF117" s="907" t="s">
        <v>451</v>
      </c>
      <c r="CG117" s="908"/>
      <c r="CH117" s="908"/>
      <c r="CI117" s="908"/>
      <c r="CJ117" s="908"/>
      <c r="CK117" s="935"/>
      <c r="CL117" s="936"/>
      <c r="CM117" s="909" t="s">
        <v>466</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245</v>
      </c>
      <c r="DH117" s="946"/>
      <c r="DI117" s="946"/>
      <c r="DJ117" s="946"/>
      <c r="DK117" s="947"/>
      <c r="DL117" s="948" t="s">
        <v>451</v>
      </c>
      <c r="DM117" s="946"/>
      <c r="DN117" s="946"/>
      <c r="DO117" s="946"/>
      <c r="DP117" s="947"/>
      <c r="DQ117" s="948" t="s">
        <v>415</v>
      </c>
      <c r="DR117" s="946"/>
      <c r="DS117" s="946"/>
      <c r="DT117" s="946"/>
      <c r="DU117" s="947"/>
      <c r="DV117" s="949" t="s">
        <v>245</v>
      </c>
      <c r="DW117" s="950"/>
      <c r="DX117" s="950"/>
      <c r="DY117" s="950"/>
      <c r="DZ117" s="951"/>
    </row>
    <row r="118" spans="1:130" s="224" customFormat="1" ht="26.25" customHeight="1" x14ac:dyDescent="0.15">
      <c r="A118" s="899" t="s">
        <v>439</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436</v>
      </c>
      <c r="AB118" s="880"/>
      <c r="AC118" s="880"/>
      <c r="AD118" s="880"/>
      <c r="AE118" s="881"/>
      <c r="AF118" s="879" t="s">
        <v>437</v>
      </c>
      <c r="AG118" s="880"/>
      <c r="AH118" s="880"/>
      <c r="AI118" s="880"/>
      <c r="AJ118" s="881"/>
      <c r="AK118" s="879" t="s">
        <v>307</v>
      </c>
      <c r="AL118" s="880"/>
      <c r="AM118" s="880"/>
      <c r="AN118" s="880"/>
      <c r="AO118" s="881"/>
      <c r="AP118" s="957" t="s">
        <v>438</v>
      </c>
      <c r="AQ118" s="958"/>
      <c r="AR118" s="958"/>
      <c r="AS118" s="958"/>
      <c r="AT118" s="959"/>
      <c r="AU118" s="895"/>
      <c r="AV118" s="896"/>
      <c r="AW118" s="896"/>
      <c r="AX118" s="896"/>
      <c r="AY118" s="896"/>
      <c r="AZ118" s="960" t="s">
        <v>467</v>
      </c>
      <c r="BA118" s="952"/>
      <c r="BB118" s="952"/>
      <c r="BC118" s="952"/>
      <c r="BD118" s="952"/>
      <c r="BE118" s="952"/>
      <c r="BF118" s="952"/>
      <c r="BG118" s="952"/>
      <c r="BH118" s="952"/>
      <c r="BI118" s="952"/>
      <c r="BJ118" s="952"/>
      <c r="BK118" s="952"/>
      <c r="BL118" s="952"/>
      <c r="BM118" s="952"/>
      <c r="BN118" s="952"/>
      <c r="BO118" s="952"/>
      <c r="BP118" s="953"/>
      <c r="BQ118" s="986" t="s">
        <v>245</v>
      </c>
      <c r="BR118" s="987"/>
      <c r="BS118" s="987"/>
      <c r="BT118" s="987"/>
      <c r="BU118" s="987"/>
      <c r="BV118" s="987" t="s">
        <v>415</v>
      </c>
      <c r="BW118" s="987"/>
      <c r="BX118" s="987"/>
      <c r="BY118" s="987"/>
      <c r="BZ118" s="987"/>
      <c r="CA118" s="987" t="s">
        <v>415</v>
      </c>
      <c r="CB118" s="987"/>
      <c r="CC118" s="987"/>
      <c r="CD118" s="987"/>
      <c r="CE118" s="987"/>
      <c r="CF118" s="907" t="s">
        <v>415</v>
      </c>
      <c r="CG118" s="908"/>
      <c r="CH118" s="908"/>
      <c r="CI118" s="908"/>
      <c r="CJ118" s="908"/>
      <c r="CK118" s="935"/>
      <c r="CL118" s="936"/>
      <c r="CM118" s="909" t="s">
        <v>468</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245</v>
      </c>
      <c r="DH118" s="946"/>
      <c r="DI118" s="946"/>
      <c r="DJ118" s="946"/>
      <c r="DK118" s="947"/>
      <c r="DL118" s="948" t="s">
        <v>245</v>
      </c>
      <c r="DM118" s="946"/>
      <c r="DN118" s="946"/>
      <c r="DO118" s="946"/>
      <c r="DP118" s="947"/>
      <c r="DQ118" s="948" t="s">
        <v>415</v>
      </c>
      <c r="DR118" s="946"/>
      <c r="DS118" s="946"/>
      <c r="DT118" s="946"/>
      <c r="DU118" s="947"/>
      <c r="DV118" s="949" t="s">
        <v>415</v>
      </c>
      <c r="DW118" s="950"/>
      <c r="DX118" s="950"/>
      <c r="DY118" s="950"/>
      <c r="DZ118" s="951"/>
    </row>
    <row r="119" spans="1:130" s="224" customFormat="1" ht="26.25" customHeight="1" x14ac:dyDescent="0.15">
      <c r="A119" s="1043" t="s">
        <v>442</v>
      </c>
      <c r="B119" s="934"/>
      <c r="C119" s="916" t="s">
        <v>443</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245</v>
      </c>
      <c r="AB119" s="887"/>
      <c r="AC119" s="887"/>
      <c r="AD119" s="887"/>
      <c r="AE119" s="888"/>
      <c r="AF119" s="889" t="s">
        <v>451</v>
      </c>
      <c r="AG119" s="887"/>
      <c r="AH119" s="887"/>
      <c r="AI119" s="887"/>
      <c r="AJ119" s="888"/>
      <c r="AK119" s="889" t="s">
        <v>391</v>
      </c>
      <c r="AL119" s="887"/>
      <c r="AM119" s="887"/>
      <c r="AN119" s="887"/>
      <c r="AO119" s="888"/>
      <c r="AP119" s="890" t="s">
        <v>245</v>
      </c>
      <c r="AQ119" s="891"/>
      <c r="AR119" s="891"/>
      <c r="AS119" s="891"/>
      <c r="AT119" s="892"/>
      <c r="AU119" s="897"/>
      <c r="AV119" s="898"/>
      <c r="AW119" s="898"/>
      <c r="AX119" s="898"/>
      <c r="AY119" s="898"/>
      <c r="AZ119" s="245" t="s">
        <v>188</v>
      </c>
      <c r="BA119" s="245"/>
      <c r="BB119" s="245"/>
      <c r="BC119" s="245"/>
      <c r="BD119" s="245"/>
      <c r="BE119" s="245"/>
      <c r="BF119" s="245"/>
      <c r="BG119" s="245"/>
      <c r="BH119" s="245"/>
      <c r="BI119" s="245"/>
      <c r="BJ119" s="245"/>
      <c r="BK119" s="245"/>
      <c r="BL119" s="245"/>
      <c r="BM119" s="245"/>
      <c r="BN119" s="245"/>
      <c r="BO119" s="964" t="s">
        <v>469</v>
      </c>
      <c r="BP119" s="992"/>
      <c r="BQ119" s="986">
        <v>62138755</v>
      </c>
      <c r="BR119" s="987"/>
      <c r="BS119" s="987"/>
      <c r="BT119" s="987"/>
      <c r="BU119" s="987"/>
      <c r="BV119" s="987">
        <v>62495606</v>
      </c>
      <c r="BW119" s="987"/>
      <c r="BX119" s="987"/>
      <c r="BY119" s="987"/>
      <c r="BZ119" s="987"/>
      <c r="CA119" s="987">
        <v>61764580</v>
      </c>
      <c r="CB119" s="987"/>
      <c r="CC119" s="987"/>
      <c r="CD119" s="987"/>
      <c r="CE119" s="987"/>
      <c r="CF119" s="988"/>
      <c r="CG119" s="989"/>
      <c r="CH119" s="989"/>
      <c r="CI119" s="989"/>
      <c r="CJ119" s="990"/>
      <c r="CK119" s="937"/>
      <c r="CL119" s="938"/>
      <c r="CM119" s="960" t="s">
        <v>470</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880688</v>
      </c>
      <c r="DH119" s="973"/>
      <c r="DI119" s="973"/>
      <c r="DJ119" s="973"/>
      <c r="DK119" s="974"/>
      <c r="DL119" s="972">
        <v>1060080</v>
      </c>
      <c r="DM119" s="973"/>
      <c r="DN119" s="973"/>
      <c r="DO119" s="973"/>
      <c r="DP119" s="974"/>
      <c r="DQ119" s="972">
        <v>1267784</v>
      </c>
      <c r="DR119" s="973"/>
      <c r="DS119" s="973"/>
      <c r="DT119" s="973"/>
      <c r="DU119" s="974"/>
      <c r="DV119" s="975">
        <v>6</v>
      </c>
      <c r="DW119" s="976"/>
      <c r="DX119" s="976"/>
      <c r="DY119" s="976"/>
      <c r="DZ119" s="977"/>
    </row>
    <row r="120" spans="1:130" s="224" customFormat="1" ht="26.25" customHeight="1" x14ac:dyDescent="0.15">
      <c r="A120" s="1044"/>
      <c r="B120" s="936"/>
      <c r="C120" s="909" t="s">
        <v>446</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451</v>
      </c>
      <c r="AB120" s="946"/>
      <c r="AC120" s="946"/>
      <c r="AD120" s="946"/>
      <c r="AE120" s="947"/>
      <c r="AF120" s="948" t="s">
        <v>245</v>
      </c>
      <c r="AG120" s="946"/>
      <c r="AH120" s="946"/>
      <c r="AI120" s="946"/>
      <c r="AJ120" s="947"/>
      <c r="AK120" s="948" t="s">
        <v>415</v>
      </c>
      <c r="AL120" s="946"/>
      <c r="AM120" s="946"/>
      <c r="AN120" s="946"/>
      <c r="AO120" s="947"/>
      <c r="AP120" s="949" t="s">
        <v>245</v>
      </c>
      <c r="AQ120" s="950"/>
      <c r="AR120" s="950"/>
      <c r="AS120" s="950"/>
      <c r="AT120" s="951"/>
      <c r="AU120" s="978" t="s">
        <v>471</v>
      </c>
      <c r="AV120" s="979"/>
      <c r="AW120" s="979"/>
      <c r="AX120" s="979"/>
      <c r="AY120" s="980"/>
      <c r="AZ120" s="916" t="s">
        <v>472</v>
      </c>
      <c r="BA120" s="884"/>
      <c r="BB120" s="884"/>
      <c r="BC120" s="884"/>
      <c r="BD120" s="884"/>
      <c r="BE120" s="884"/>
      <c r="BF120" s="884"/>
      <c r="BG120" s="884"/>
      <c r="BH120" s="884"/>
      <c r="BI120" s="884"/>
      <c r="BJ120" s="884"/>
      <c r="BK120" s="884"/>
      <c r="BL120" s="884"/>
      <c r="BM120" s="884"/>
      <c r="BN120" s="884"/>
      <c r="BO120" s="884"/>
      <c r="BP120" s="885"/>
      <c r="BQ120" s="917">
        <v>12334325</v>
      </c>
      <c r="BR120" s="918"/>
      <c r="BS120" s="918"/>
      <c r="BT120" s="918"/>
      <c r="BU120" s="918"/>
      <c r="BV120" s="918">
        <v>15380494</v>
      </c>
      <c r="BW120" s="918"/>
      <c r="BX120" s="918"/>
      <c r="BY120" s="918"/>
      <c r="BZ120" s="918"/>
      <c r="CA120" s="918">
        <v>16872272</v>
      </c>
      <c r="CB120" s="918"/>
      <c r="CC120" s="918"/>
      <c r="CD120" s="918"/>
      <c r="CE120" s="918"/>
      <c r="CF120" s="931">
        <v>79.3</v>
      </c>
      <c r="CG120" s="932"/>
      <c r="CH120" s="932"/>
      <c r="CI120" s="932"/>
      <c r="CJ120" s="932"/>
      <c r="CK120" s="993" t="s">
        <v>473</v>
      </c>
      <c r="CL120" s="994"/>
      <c r="CM120" s="994"/>
      <c r="CN120" s="994"/>
      <c r="CO120" s="995"/>
      <c r="CP120" s="1001" t="s">
        <v>474</v>
      </c>
      <c r="CQ120" s="1002"/>
      <c r="CR120" s="1002"/>
      <c r="CS120" s="1002"/>
      <c r="CT120" s="1002"/>
      <c r="CU120" s="1002"/>
      <c r="CV120" s="1002"/>
      <c r="CW120" s="1002"/>
      <c r="CX120" s="1002"/>
      <c r="CY120" s="1002"/>
      <c r="CZ120" s="1002"/>
      <c r="DA120" s="1002"/>
      <c r="DB120" s="1002"/>
      <c r="DC120" s="1002"/>
      <c r="DD120" s="1002"/>
      <c r="DE120" s="1002"/>
      <c r="DF120" s="1003"/>
      <c r="DG120" s="917">
        <v>13269233</v>
      </c>
      <c r="DH120" s="918"/>
      <c r="DI120" s="918"/>
      <c r="DJ120" s="918"/>
      <c r="DK120" s="918"/>
      <c r="DL120" s="918">
        <v>13119311</v>
      </c>
      <c r="DM120" s="918"/>
      <c r="DN120" s="918"/>
      <c r="DO120" s="918"/>
      <c r="DP120" s="918"/>
      <c r="DQ120" s="918">
        <v>12850312</v>
      </c>
      <c r="DR120" s="918"/>
      <c r="DS120" s="918"/>
      <c r="DT120" s="918"/>
      <c r="DU120" s="918"/>
      <c r="DV120" s="919">
        <v>60.4</v>
      </c>
      <c r="DW120" s="919"/>
      <c r="DX120" s="919"/>
      <c r="DY120" s="919"/>
      <c r="DZ120" s="920"/>
    </row>
    <row r="121" spans="1:130" s="224" customFormat="1" ht="26.25" customHeight="1" x14ac:dyDescent="0.15">
      <c r="A121" s="1044"/>
      <c r="B121" s="936"/>
      <c r="C121" s="961" t="s">
        <v>475</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415</v>
      </c>
      <c r="AB121" s="946"/>
      <c r="AC121" s="946"/>
      <c r="AD121" s="946"/>
      <c r="AE121" s="947"/>
      <c r="AF121" s="948" t="s">
        <v>451</v>
      </c>
      <c r="AG121" s="946"/>
      <c r="AH121" s="946"/>
      <c r="AI121" s="946"/>
      <c r="AJ121" s="947"/>
      <c r="AK121" s="948" t="s">
        <v>451</v>
      </c>
      <c r="AL121" s="946"/>
      <c r="AM121" s="946"/>
      <c r="AN121" s="946"/>
      <c r="AO121" s="947"/>
      <c r="AP121" s="949" t="s">
        <v>245</v>
      </c>
      <c r="AQ121" s="950"/>
      <c r="AR121" s="950"/>
      <c r="AS121" s="950"/>
      <c r="AT121" s="951"/>
      <c r="AU121" s="981"/>
      <c r="AV121" s="982"/>
      <c r="AW121" s="982"/>
      <c r="AX121" s="982"/>
      <c r="AY121" s="983"/>
      <c r="AZ121" s="909" t="s">
        <v>476</v>
      </c>
      <c r="BA121" s="910"/>
      <c r="BB121" s="910"/>
      <c r="BC121" s="910"/>
      <c r="BD121" s="910"/>
      <c r="BE121" s="910"/>
      <c r="BF121" s="910"/>
      <c r="BG121" s="910"/>
      <c r="BH121" s="910"/>
      <c r="BI121" s="910"/>
      <c r="BJ121" s="910"/>
      <c r="BK121" s="910"/>
      <c r="BL121" s="910"/>
      <c r="BM121" s="910"/>
      <c r="BN121" s="910"/>
      <c r="BO121" s="910"/>
      <c r="BP121" s="911"/>
      <c r="BQ121" s="912">
        <v>12740222</v>
      </c>
      <c r="BR121" s="913"/>
      <c r="BS121" s="913"/>
      <c r="BT121" s="913"/>
      <c r="BU121" s="913"/>
      <c r="BV121" s="913">
        <v>13238011</v>
      </c>
      <c r="BW121" s="913"/>
      <c r="BX121" s="913"/>
      <c r="BY121" s="913"/>
      <c r="BZ121" s="913"/>
      <c r="CA121" s="913">
        <v>13737197</v>
      </c>
      <c r="CB121" s="913"/>
      <c r="CC121" s="913"/>
      <c r="CD121" s="913"/>
      <c r="CE121" s="913"/>
      <c r="CF121" s="907">
        <v>64.599999999999994</v>
      </c>
      <c r="CG121" s="908"/>
      <c r="CH121" s="908"/>
      <c r="CI121" s="908"/>
      <c r="CJ121" s="908"/>
      <c r="CK121" s="996"/>
      <c r="CL121" s="997"/>
      <c r="CM121" s="997"/>
      <c r="CN121" s="997"/>
      <c r="CO121" s="998"/>
      <c r="CP121" s="1006" t="s">
        <v>477</v>
      </c>
      <c r="CQ121" s="1007"/>
      <c r="CR121" s="1007"/>
      <c r="CS121" s="1007"/>
      <c r="CT121" s="1007"/>
      <c r="CU121" s="1007"/>
      <c r="CV121" s="1007"/>
      <c r="CW121" s="1007"/>
      <c r="CX121" s="1007"/>
      <c r="CY121" s="1007"/>
      <c r="CZ121" s="1007"/>
      <c r="DA121" s="1007"/>
      <c r="DB121" s="1007"/>
      <c r="DC121" s="1007"/>
      <c r="DD121" s="1007"/>
      <c r="DE121" s="1007"/>
      <c r="DF121" s="1008"/>
      <c r="DG121" s="912">
        <v>47143</v>
      </c>
      <c r="DH121" s="913"/>
      <c r="DI121" s="913"/>
      <c r="DJ121" s="913"/>
      <c r="DK121" s="913"/>
      <c r="DL121" s="913">
        <v>46222</v>
      </c>
      <c r="DM121" s="913"/>
      <c r="DN121" s="913"/>
      <c r="DO121" s="913"/>
      <c r="DP121" s="913"/>
      <c r="DQ121" s="913">
        <v>44257</v>
      </c>
      <c r="DR121" s="913"/>
      <c r="DS121" s="913"/>
      <c r="DT121" s="913"/>
      <c r="DU121" s="913"/>
      <c r="DV121" s="914">
        <v>0.2</v>
      </c>
      <c r="DW121" s="914"/>
      <c r="DX121" s="914"/>
      <c r="DY121" s="914"/>
      <c r="DZ121" s="915"/>
    </row>
    <row r="122" spans="1:130" s="224" customFormat="1" ht="26.25" customHeight="1" x14ac:dyDescent="0.15">
      <c r="A122" s="1044"/>
      <c r="B122" s="936"/>
      <c r="C122" s="909" t="s">
        <v>457</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245</v>
      </c>
      <c r="AB122" s="946"/>
      <c r="AC122" s="946"/>
      <c r="AD122" s="946"/>
      <c r="AE122" s="947"/>
      <c r="AF122" s="948" t="s">
        <v>245</v>
      </c>
      <c r="AG122" s="946"/>
      <c r="AH122" s="946"/>
      <c r="AI122" s="946"/>
      <c r="AJ122" s="947"/>
      <c r="AK122" s="948" t="s">
        <v>415</v>
      </c>
      <c r="AL122" s="946"/>
      <c r="AM122" s="946"/>
      <c r="AN122" s="946"/>
      <c r="AO122" s="947"/>
      <c r="AP122" s="949" t="s">
        <v>451</v>
      </c>
      <c r="AQ122" s="950"/>
      <c r="AR122" s="950"/>
      <c r="AS122" s="950"/>
      <c r="AT122" s="951"/>
      <c r="AU122" s="981"/>
      <c r="AV122" s="982"/>
      <c r="AW122" s="982"/>
      <c r="AX122" s="982"/>
      <c r="AY122" s="983"/>
      <c r="AZ122" s="960" t="s">
        <v>478</v>
      </c>
      <c r="BA122" s="952"/>
      <c r="BB122" s="952"/>
      <c r="BC122" s="952"/>
      <c r="BD122" s="952"/>
      <c r="BE122" s="952"/>
      <c r="BF122" s="952"/>
      <c r="BG122" s="952"/>
      <c r="BH122" s="952"/>
      <c r="BI122" s="952"/>
      <c r="BJ122" s="952"/>
      <c r="BK122" s="952"/>
      <c r="BL122" s="952"/>
      <c r="BM122" s="952"/>
      <c r="BN122" s="952"/>
      <c r="BO122" s="952"/>
      <c r="BP122" s="953"/>
      <c r="BQ122" s="986">
        <v>39817255</v>
      </c>
      <c r="BR122" s="987"/>
      <c r="BS122" s="987"/>
      <c r="BT122" s="987"/>
      <c r="BU122" s="987"/>
      <c r="BV122" s="987">
        <v>39709582</v>
      </c>
      <c r="BW122" s="987"/>
      <c r="BX122" s="987"/>
      <c r="BY122" s="987"/>
      <c r="BZ122" s="987"/>
      <c r="CA122" s="987">
        <v>38948257</v>
      </c>
      <c r="CB122" s="987"/>
      <c r="CC122" s="987"/>
      <c r="CD122" s="987"/>
      <c r="CE122" s="987"/>
      <c r="CF122" s="1004">
        <v>183</v>
      </c>
      <c r="CG122" s="1005"/>
      <c r="CH122" s="1005"/>
      <c r="CI122" s="1005"/>
      <c r="CJ122" s="1005"/>
      <c r="CK122" s="996"/>
      <c r="CL122" s="997"/>
      <c r="CM122" s="997"/>
      <c r="CN122" s="997"/>
      <c r="CO122" s="998"/>
      <c r="CP122" s="1006" t="s">
        <v>414</v>
      </c>
      <c r="CQ122" s="1007"/>
      <c r="CR122" s="1007"/>
      <c r="CS122" s="1007"/>
      <c r="CT122" s="1007"/>
      <c r="CU122" s="1007"/>
      <c r="CV122" s="1007"/>
      <c r="CW122" s="1007"/>
      <c r="CX122" s="1007"/>
      <c r="CY122" s="1007"/>
      <c r="CZ122" s="1007"/>
      <c r="DA122" s="1007"/>
      <c r="DB122" s="1007"/>
      <c r="DC122" s="1007"/>
      <c r="DD122" s="1007"/>
      <c r="DE122" s="1007"/>
      <c r="DF122" s="1008"/>
      <c r="DG122" s="912">
        <v>22200</v>
      </c>
      <c r="DH122" s="913"/>
      <c r="DI122" s="913"/>
      <c r="DJ122" s="913"/>
      <c r="DK122" s="913"/>
      <c r="DL122" s="913">
        <v>22200</v>
      </c>
      <c r="DM122" s="913"/>
      <c r="DN122" s="913"/>
      <c r="DO122" s="913"/>
      <c r="DP122" s="913"/>
      <c r="DQ122" s="913">
        <v>9492</v>
      </c>
      <c r="DR122" s="913"/>
      <c r="DS122" s="913"/>
      <c r="DT122" s="913"/>
      <c r="DU122" s="913"/>
      <c r="DV122" s="914">
        <v>0</v>
      </c>
      <c r="DW122" s="914"/>
      <c r="DX122" s="914"/>
      <c r="DY122" s="914"/>
      <c r="DZ122" s="915"/>
    </row>
    <row r="123" spans="1:130" s="224" customFormat="1" ht="26.25" customHeight="1" x14ac:dyDescent="0.15">
      <c r="A123" s="1044"/>
      <c r="B123" s="936"/>
      <c r="C123" s="909" t="s">
        <v>463</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451</v>
      </c>
      <c r="AB123" s="946"/>
      <c r="AC123" s="946"/>
      <c r="AD123" s="946"/>
      <c r="AE123" s="947"/>
      <c r="AF123" s="948" t="s">
        <v>245</v>
      </c>
      <c r="AG123" s="946"/>
      <c r="AH123" s="946"/>
      <c r="AI123" s="946"/>
      <c r="AJ123" s="947"/>
      <c r="AK123" s="948" t="s">
        <v>415</v>
      </c>
      <c r="AL123" s="946"/>
      <c r="AM123" s="946"/>
      <c r="AN123" s="946"/>
      <c r="AO123" s="947"/>
      <c r="AP123" s="949" t="s">
        <v>451</v>
      </c>
      <c r="AQ123" s="950"/>
      <c r="AR123" s="950"/>
      <c r="AS123" s="950"/>
      <c r="AT123" s="951"/>
      <c r="AU123" s="984"/>
      <c r="AV123" s="985"/>
      <c r="AW123" s="985"/>
      <c r="AX123" s="985"/>
      <c r="AY123" s="985"/>
      <c r="AZ123" s="245" t="s">
        <v>188</v>
      </c>
      <c r="BA123" s="245"/>
      <c r="BB123" s="245"/>
      <c r="BC123" s="245"/>
      <c r="BD123" s="245"/>
      <c r="BE123" s="245"/>
      <c r="BF123" s="245"/>
      <c r="BG123" s="245"/>
      <c r="BH123" s="245"/>
      <c r="BI123" s="245"/>
      <c r="BJ123" s="245"/>
      <c r="BK123" s="245"/>
      <c r="BL123" s="245"/>
      <c r="BM123" s="245"/>
      <c r="BN123" s="245"/>
      <c r="BO123" s="964" t="s">
        <v>479</v>
      </c>
      <c r="BP123" s="992"/>
      <c r="BQ123" s="1050">
        <v>64891802</v>
      </c>
      <c r="BR123" s="1051"/>
      <c r="BS123" s="1051"/>
      <c r="BT123" s="1051"/>
      <c r="BU123" s="1051"/>
      <c r="BV123" s="1051">
        <v>68328087</v>
      </c>
      <c r="BW123" s="1051"/>
      <c r="BX123" s="1051"/>
      <c r="BY123" s="1051"/>
      <c r="BZ123" s="1051"/>
      <c r="CA123" s="1051">
        <v>69557726</v>
      </c>
      <c r="CB123" s="1051"/>
      <c r="CC123" s="1051"/>
      <c r="CD123" s="1051"/>
      <c r="CE123" s="1051"/>
      <c r="CF123" s="988"/>
      <c r="CG123" s="989"/>
      <c r="CH123" s="989"/>
      <c r="CI123" s="989"/>
      <c r="CJ123" s="990"/>
      <c r="CK123" s="996"/>
      <c r="CL123" s="997"/>
      <c r="CM123" s="997"/>
      <c r="CN123" s="997"/>
      <c r="CO123" s="998"/>
      <c r="CP123" s="1006" t="s">
        <v>405</v>
      </c>
      <c r="CQ123" s="1007"/>
      <c r="CR123" s="1007"/>
      <c r="CS123" s="1007"/>
      <c r="CT123" s="1007"/>
      <c r="CU123" s="1007"/>
      <c r="CV123" s="1007"/>
      <c r="CW123" s="1007"/>
      <c r="CX123" s="1007"/>
      <c r="CY123" s="1007"/>
      <c r="CZ123" s="1007"/>
      <c r="DA123" s="1007"/>
      <c r="DB123" s="1007"/>
      <c r="DC123" s="1007"/>
      <c r="DD123" s="1007"/>
      <c r="DE123" s="1007"/>
      <c r="DF123" s="1008"/>
      <c r="DG123" s="945" t="s">
        <v>415</v>
      </c>
      <c r="DH123" s="946"/>
      <c r="DI123" s="946"/>
      <c r="DJ123" s="946"/>
      <c r="DK123" s="947"/>
      <c r="DL123" s="948" t="s">
        <v>415</v>
      </c>
      <c r="DM123" s="946"/>
      <c r="DN123" s="946"/>
      <c r="DO123" s="946"/>
      <c r="DP123" s="947"/>
      <c r="DQ123" s="948" t="s">
        <v>245</v>
      </c>
      <c r="DR123" s="946"/>
      <c r="DS123" s="946"/>
      <c r="DT123" s="946"/>
      <c r="DU123" s="947"/>
      <c r="DV123" s="949" t="s">
        <v>415</v>
      </c>
      <c r="DW123" s="950"/>
      <c r="DX123" s="950"/>
      <c r="DY123" s="950"/>
      <c r="DZ123" s="951"/>
    </row>
    <row r="124" spans="1:130" s="224" customFormat="1" ht="26.25" customHeight="1" thickBot="1" x14ac:dyDescent="0.2">
      <c r="A124" s="1044"/>
      <c r="B124" s="936"/>
      <c r="C124" s="909" t="s">
        <v>466</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415</v>
      </c>
      <c r="AB124" s="946"/>
      <c r="AC124" s="946"/>
      <c r="AD124" s="946"/>
      <c r="AE124" s="947"/>
      <c r="AF124" s="948" t="s">
        <v>415</v>
      </c>
      <c r="AG124" s="946"/>
      <c r="AH124" s="946"/>
      <c r="AI124" s="946"/>
      <c r="AJ124" s="947"/>
      <c r="AK124" s="948" t="s">
        <v>415</v>
      </c>
      <c r="AL124" s="946"/>
      <c r="AM124" s="946"/>
      <c r="AN124" s="946"/>
      <c r="AO124" s="947"/>
      <c r="AP124" s="949" t="s">
        <v>451</v>
      </c>
      <c r="AQ124" s="950"/>
      <c r="AR124" s="950"/>
      <c r="AS124" s="950"/>
      <c r="AT124" s="951"/>
      <c r="AU124" s="1046" t="s">
        <v>480</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245</v>
      </c>
      <c r="BR124" s="1014"/>
      <c r="BS124" s="1014"/>
      <c r="BT124" s="1014"/>
      <c r="BU124" s="1014"/>
      <c r="BV124" s="1014" t="s">
        <v>415</v>
      </c>
      <c r="BW124" s="1014"/>
      <c r="BX124" s="1014"/>
      <c r="BY124" s="1014"/>
      <c r="BZ124" s="1014"/>
      <c r="CA124" s="1014" t="s">
        <v>415</v>
      </c>
      <c r="CB124" s="1014"/>
      <c r="CC124" s="1014"/>
      <c r="CD124" s="1014"/>
      <c r="CE124" s="1014"/>
      <c r="CF124" s="1015"/>
      <c r="CG124" s="1016"/>
      <c r="CH124" s="1016"/>
      <c r="CI124" s="1016"/>
      <c r="CJ124" s="1017"/>
      <c r="CK124" s="999"/>
      <c r="CL124" s="999"/>
      <c r="CM124" s="999"/>
      <c r="CN124" s="999"/>
      <c r="CO124" s="1000"/>
      <c r="CP124" s="1006" t="s">
        <v>481</v>
      </c>
      <c r="CQ124" s="1007"/>
      <c r="CR124" s="1007"/>
      <c r="CS124" s="1007"/>
      <c r="CT124" s="1007"/>
      <c r="CU124" s="1007"/>
      <c r="CV124" s="1007"/>
      <c r="CW124" s="1007"/>
      <c r="CX124" s="1007"/>
      <c r="CY124" s="1007"/>
      <c r="CZ124" s="1007"/>
      <c r="DA124" s="1007"/>
      <c r="DB124" s="1007"/>
      <c r="DC124" s="1007"/>
      <c r="DD124" s="1007"/>
      <c r="DE124" s="1007"/>
      <c r="DF124" s="1008"/>
      <c r="DG124" s="991" t="s">
        <v>451</v>
      </c>
      <c r="DH124" s="973"/>
      <c r="DI124" s="973"/>
      <c r="DJ124" s="973"/>
      <c r="DK124" s="974"/>
      <c r="DL124" s="972" t="s">
        <v>415</v>
      </c>
      <c r="DM124" s="973"/>
      <c r="DN124" s="973"/>
      <c r="DO124" s="973"/>
      <c r="DP124" s="974"/>
      <c r="DQ124" s="972" t="s">
        <v>415</v>
      </c>
      <c r="DR124" s="973"/>
      <c r="DS124" s="973"/>
      <c r="DT124" s="973"/>
      <c r="DU124" s="974"/>
      <c r="DV124" s="975" t="s">
        <v>415</v>
      </c>
      <c r="DW124" s="976"/>
      <c r="DX124" s="976"/>
      <c r="DY124" s="976"/>
      <c r="DZ124" s="977"/>
    </row>
    <row r="125" spans="1:130" s="224" customFormat="1" ht="26.25" customHeight="1" x14ac:dyDescent="0.15">
      <c r="A125" s="1044"/>
      <c r="B125" s="936"/>
      <c r="C125" s="909" t="s">
        <v>468</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391</v>
      </c>
      <c r="AB125" s="946"/>
      <c r="AC125" s="946"/>
      <c r="AD125" s="946"/>
      <c r="AE125" s="947"/>
      <c r="AF125" s="948" t="s">
        <v>415</v>
      </c>
      <c r="AG125" s="946"/>
      <c r="AH125" s="946"/>
      <c r="AI125" s="946"/>
      <c r="AJ125" s="947"/>
      <c r="AK125" s="948" t="s">
        <v>415</v>
      </c>
      <c r="AL125" s="946"/>
      <c r="AM125" s="946"/>
      <c r="AN125" s="946"/>
      <c r="AO125" s="947"/>
      <c r="AP125" s="949" t="s">
        <v>415</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482</v>
      </c>
      <c r="CL125" s="994"/>
      <c r="CM125" s="994"/>
      <c r="CN125" s="994"/>
      <c r="CO125" s="995"/>
      <c r="CP125" s="916" t="s">
        <v>483</v>
      </c>
      <c r="CQ125" s="884"/>
      <c r="CR125" s="884"/>
      <c r="CS125" s="884"/>
      <c r="CT125" s="884"/>
      <c r="CU125" s="884"/>
      <c r="CV125" s="884"/>
      <c r="CW125" s="884"/>
      <c r="CX125" s="884"/>
      <c r="CY125" s="884"/>
      <c r="CZ125" s="884"/>
      <c r="DA125" s="884"/>
      <c r="DB125" s="884"/>
      <c r="DC125" s="884"/>
      <c r="DD125" s="884"/>
      <c r="DE125" s="884"/>
      <c r="DF125" s="885"/>
      <c r="DG125" s="917" t="s">
        <v>415</v>
      </c>
      <c r="DH125" s="918"/>
      <c r="DI125" s="918"/>
      <c r="DJ125" s="918"/>
      <c r="DK125" s="918"/>
      <c r="DL125" s="918" t="s">
        <v>415</v>
      </c>
      <c r="DM125" s="918"/>
      <c r="DN125" s="918"/>
      <c r="DO125" s="918"/>
      <c r="DP125" s="918"/>
      <c r="DQ125" s="918" t="s">
        <v>391</v>
      </c>
      <c r="DR125" s="918"/>
      <c r="DS125" s="918"/>
      <c r="DT125" s="918"/>
      <c r="DU125" s="918"/>
      <c r="DV125" s="919" t="s">
        <v>451</v>
      </c>
      <c r="DW125" s="919"/>
      <c r="DX125" s="919"/>
      <c r="DY125" s="919"/>
      <c r="DZ125" s="920"/>
    </row>
    <row r="126" spans="1:130" s="224" customFormat="1" ht="26.25" customHeight="1" thickBot="1" x14ac:dyDescent="0.2">
      <c r="A126" s="1044"/>
      <c r="B126" s="936"/>
      <c r="C126" s="909" t="s">
        <v>470</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415</v>
      </c>
      <c r="AB126" s="946"/>
      <c r="AC126" s="946"/>
      <c r="AD126" s="946"/>
      <c r="AE126" s="947"/>
      <c r="AF126" s="948" t="s">
        <v>415</v>
      </c>
      <c r="AG126" s="946"/>
      <c r="AH126" s="946"/>
      <c r="AI126" s="946"/>
      <c r="AJ126" s="947"/>
      <c r="AK126" s="948" t="s">
        <v>391</v>
      </c>
      <c r="AL126" s="946"/>
      <c r="AM126" s="946"/>
      <c r="AN126" s="946"/>
      <c r="AO126" s="947"/>
      <c r="AP126" s="949" t="s">
        <v>415</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484</v>
      </c>
      <c r="CQ126" s="910"/>
      <c r="CR126" s="910"/>
      <c r="CS126" s="910"/>
      <c r="CT126" s="910"/>
      <c r="CU126" s="910"/>
      <c r="CV126" s="910"/>
      <c r="CW126" s="910"/>
      <c r="CX126" s="910"/>
      <c r="CY126" s="910"/>
      <c r="CZ126" s="910"/>
      <c r="DA126" s="910"/>
      <c r="DB126" s="910"/>
      <c r="DC126" s="910"/>
      <c r="DD126" s="910"/>
      <c r="DE126" s="910"/>
      <c r="DF126" s="911"/>
      <c r="DG126" s="912" t="s">
        <v>415</v>
      </c>
      <c r="DH126" s="913"/>
      <c r="DI126" s="913"/>
      <c r="DJ126" s="913"/>
      <c r="DK126" s="913"/>
      <c r="DL126" s="913" t="s">
        <v>415</v>
      </c>
      <c r="DM126" s="913"/>
      <c r="DN126" s="913"/>
      <c r="DO126" s="913"/>
      <c r="DP126" s="913"/>
      <c r="DQ126" s="913" t="s">
        <v>391</v>
      </c>
      <c r="DR126" s="913"/>
      <c r="DS126" s="913"/>
      <c r="DT126" s="913"/>
      <c r="DU126" s="913"/>
      <c r="DV126" s="914" t="s">
        <v>415</v>
      </c>
      <c r="DW126" s="914"/>
      <c r="DX126" s="914"/>
      <c r="DY126" s="914"/>
      <c r="DZ126" s="915"/>
    </row>
    <row r="127" spans="1:130" s="224" customFormat="1" ht="26.25" customHeight="1" x14ac:dyDescent="0.15">
      <c r="A127" s="1045"/>
      <c r="B127" s="938"/>
      <c r="C127" s="960" t="s">
        <v>485</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415</v>
      </c>
      <c r="AB127" s="946"/>
      <c r="AC127" s="946"/>
      <c r="AD127" s="946"/>
      <c r="AE127" s="947"/>
      <c r="AF127" s="948" t="s">
        <v>415</v>
      </c>
      <c r="AG127" s="946"/>
      <c r="AH127" s="946"/>
      <c r="AI127" s="946"/>
      <c r="AJ127" s="947"/>
      <c r="AK127" s="948" t="s">
        <v>415</v>
      </c>
      <c r="AL127" s="946"/>
      <c r="AM127" s="946"/>
      <c r="AN127" s="946"/>
      <c r="AO127" s="947"/>
      <c r="AP127" s="949" t="s">
        <v>415</v>
      </c>
      <c r="AQ127" s="950"/>
      <c r="AR127" s="950"/>
      <c r="AS127" s="950"/>
      <c r="AT127" s="951"/>
      <c r="AU127" s="226"/>
      <c r="AV127" s="226"/>
      <c r="AW127" s="226"/>
      <c r="AX127" s="1018" t="s">
        <v>486</v>
      </c>
      <c r="AY127" s="1019"/>
      <c r="AZ127" s="1019"/>
      <c r="BA127" s="1019"/>
      <c r="BB127" s="1019"/>
      <c r="BC127" s="1019"/>
      <c r="BD127" s="1019"/>
      <c r="BE127" s="1020"/>
      <c r="BF127" s="1021" t="s">
        <v>487</v>
      </c>
      <c r="BG127" s="1019"/>
      <c r="BH127" s="1019"/>
      <c r="BI127" s="1019"/>
      <c r="BJ127" s="1019"/>
      <c r="BK127" s="1019"/>
      <c r="BL127" s="1020"/>
      <c r="BM127" s="1021" t="s">
        <v>488</v>
      </c>
      <c r="BN127" s="1019"/>
      <c r="BO127" s="1019"/>
      <c r="BP127" s="1019"/>
      <c r="BQ127" s="1019"/>
      <c r="BR127" s="1019"/>
      <c r="BS127" s="1020"/>
      <c r="BT127" s="1021" t="s">
        <v>489</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490</v>
      </c>
      <c r="CQ127" s="910"/>
      <c r="CR127" s="910"/>
      <c r="CS127" s="910"/>
      <c r="CT127" s="910"/>
      <c r="CU127" s="910"/>
      <c r="CV127" s="910"/>
      <c r="CW127" s="910"/>
      <c r="CX127" s="910"/>
      <c r="CY127" s="910"/>
      <c r="CZ127" s="910"/>
      <c r="DA127" s="910"/>
      <c r="DB127" s="910"/>
      <c r="DC127" s="910"/>
      <c r="DD127" s="910"/>
      <c r="DE127" s="910"/>
      <c r="DF127" s="911"/>
      <c r="DG127" s="912" t="s">
        <v>415</v>
      </c>
      <c r="DH127" s="913"/>
      <c r="DI127" s="913"/>
      <c r="DJ127" s="913"/>
      <c r="DK127" s="913"/>
      <c r="DL127" s="913" t="s">
        <v>415</v>
      </c>
      <c r="DM127" s="913"/>
      <c r="DN127" s="913"/>
      <c r="DO127" s="913"/>
      <c r="DP127" s="913"/>
      <c r="DQ127" s="913" t="s">
        <v>451</v>
      </c>
      <c r="DR127" s="913"/>
      <c r="DS127" s="913"/>
      <c r="DT127" s="913"/>
      <c r="DU127" s="913"/>
      <c r="DV127" s="914" t="s">
        <v>415</v>
      </c>
      <c r="DW127" s="914"/>
      <c r="DX127" s="914"/>
      <c r="DY127" s="914"/>
      <c r="DZ127" s="915"/>
    </row>
    <row r="128" spans="1:130" s="224" customFormat="1" ht="26.25" customHeight="1" thickBot="1" x14ac:dyDescent="0.2">
      <c r="A128" s="1028" t="s">
        <v>491</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492</v>
      </c>
      <c r="X128" s="1030"/>
      <c r="Y128" s="1030"/>
      <c r="Z128" s="1031"/>
      <c r="AA128" s="1032">
        <v>896250</v>
      </c>
      <c r="AB128" s="1033"/>
      <c r="AC128" s="1033"/>
      <c r="AD128" s="1033"/>
      <c r="AE128" s="1034"/>
      <c r="AF128" s="1035">
        <v>910425</v>
      </c>
      <c r="AG128" s="1033"/>
      <c r="AH128" s="1033"/>
      <c r="AI128" s="1033"/>
      <c r="AJ128" s="1034"/>
      <c r="AK128" s="1035">
        <v>944686</v>
      </c>
      <c r="AL128" s="1033"/>
      <c r="AM128" s="1033"/>
      <c r="AN128" s="1033"/>
      <c r="AO128" s="1034"/>
      <c r="AP128" s="1036"/>
      <c r="AQ128" s="1037"/>
      <c r="AR128" s="1037"/>
      <c r="AS128" s="1037"/>
      <c r="AT128" s="1038"/>
      <c r="AU128" s="226"/>
      <c r="AV128" s="226"/>
      <c r="AW128" s="226"/>
      <c r="AX128" s="883" t="s">
        <v>493</v>
      </c>
      <c r="AY128" s="884"/>
      <c r="AZ128" s="884"/>
      <c r="BA128" s="884"/>
      <c r="BB128" s="884"/>
      <c r="BC128" s="884"/>
      <c r="BD128" s="884"/>
      <c r="BE128" s="885"/>
      <c r="BF128" s="1039" t="s">
        <v>391</v>
      </c>
      <c r="BG128" s="1040"/>
      <c r="BH128" s="1040"/>
      <c r="BI128" s="1040"/>
      <c r="BJ128" s="1040"/>
      <c r="BK128" s="1040"/>
      <c r="BL128" s="1041"/>
      <c r="BM128" s="1039">
        <v>12.13</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494</v>
      </c>
      <c r="CQ128" s="713"/>
      <c r="CR128" s="713"/>
      <c r="CS128" s="713"/>
      <c r="CT128" s="713"/>
      <c r="CU128" s="713"/>
      <c r="CV128" s="713"/>
      <c r="CW128" s="713"/>
      <c r="CX128" s="713"/>
      <c r="CY128" s="713"/>
      <c r="CZ128" s="713"/>
      <c r="DA128" s="713"/>
      <c r="DB128" s="713"/>
      <c r="DC128" s="713"/>
      <c r="DD128" s="713"/>
      <c r="DE128" s="713"/>
      <c r="DF128" s="1023"/>
      <c r="DG128" s="1024" t="s">
        <v>415</v>
      </c>
      <c r="DH128" s="1025"/>
      <c r="DI128" s="1025"/>
      <c r="DJ128" s="1025"/>
      <c r="DK128" s="1025"/>
      <c r="DL128" s="1025" t="s">
        <v>415</v>
      </c>
      <c r="DM128" s="1025"/>
      <c r="DN128" s="1025"/>
      <c r="DO128" s="1025"/>
      <c r="DP128" s="1025"/>
      <c r="DQ128" s="1025" t="s">
        <v>495</v>
      </c>
      <c r="DR128" s="1025"/>
      <c r="DS128" s="1025"/>
      <c r="DT128" s="1025"/>
      <c r="DU128" s="1025"/>
      <c r="DV128" s="1026" t="s">
        <v>415</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496</v>
      </c>
      <c r="X129" s="1058"/>
      <c r="Y129" s="1058"/>
      <c r="Z129" s="1059"/>
      <c r="AA129" s="945">
        <v>23927575</v>
      </c>
      <c r="AB129" s="946"/>
      <c r="AC129" s="946"/>
      <c r="AD129" s="946"/>
      <c r="AE129" s="947"/>
      <c r="AF129" s="948">
        <v>25165514</v>
      </c>
      <c r="AG129" s="946"/>
      <c r="AH129" s="946"/>
      <c r="AI129" s="946"/>
      <c r="AJ129" s="947"/>
      <c r="AK129" s="948">
        <v>24388247</v>
      </c>
      <c r="AL129" s="946"/>
      <c r="AM129" s="946"/>
      <c r="AN129" s="946"/>
      <c r="AO129" s="947"/>
      <c r="AP129" s="1060"/>
      <c r="AQ129" s="1061"/>
      <c r="AR129" s="1061"/>
      <c r="AS129" s="1061"/>
      <c r="AT129" s="1062"/>
      <c r="AU129" s="227"/>
      <c r="AV129" s="227"/>
      <c r="AW129" s="227"/>
      <c r="AX129" s="1052" t="s">
        <v>497</v>
      </c>
      <c r="AY129" s="910"/>
      <c r="AZ129" s="910"/>
      <c r="BA129" s="910"/>
      <c r="BB129" s="910"/>
      <c r="BC129" s="910"/>
      <c r="BD129" s="910"/>
      <c r="BE129" s="911"/>
      <c r="BF129" s="1053" t="s">
        <v>415</v>
      </c>
      <c r="BG129" s="1054"/>
      <c r="BH129" s="1054"/>
      <c r="BI129" s="1054"/>
      <c r="BJ129" s="1054"/>
      <c r="BK129" s="1054"/>
      <c r="BL129" s="1055"/>
      <c r="BM129" s="1053">
        <v>17.13</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498</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499</v>
      </c>
      <c r="X130" s="1058"/>
      <c r="Y130" s="1058"/>
      <c r="Z130" s="1059"/>
      <c r="AA130" s="945">
        <v>3047020</v>
      </c>
      <c r="AB130" s="946"/>
      <c r="AC130" s="946"/>
      <c r="AD130" s="946"/>
      <c r="AE130" s="947"/>
      <c r="AF130" s="948">
        <v>3060874</v>
      </c>
      <c r="AG130" s="946"/>
      <c r="AH130" s="946"/>
      <c r="AI130" s="946"/>
      <c r="AJ130" s="947"/>
      <c r="AK130" s="948">
        <v>3110246</v>
      </c>
      <c r="AL130" s="946"/>
      <c r="AM130" s="946"/>
      <c r="AN130" s="946"/>
      <c r="AO130" s="947"/>
      <c r="AP130" s="1060"/>
      <c r="AQ130" s="1061"/>
      <c r="AR130" s="1061"/>
      <c r="AS130" s="1061"/>
      <c r="AT130" s="1062"/>
      <c r="AU130" s="227"/>
      <c r="AV130" s="227"/>
      <c r="AW130" s="227"/>
      <c r="AX130" s="1052" t="s">
        <v>500</v>
      </c>
      <c r="AY130" s="910"/>
      <c r="AZ130" s="910"/>
      <c r="BA130" s="910"/>
      <c r="BB130" s="910"/>
      <c r="BC130" s="910"/>
      <c r="BD130" s="910"/>
      <c r="BE130" s="911"/>
      <c r="BF130" s="1088">
        <v>3.3</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501</v>
      </c>
      <c r="X131" s="1095"/>
      <c r="Y131" s="1095"/>
      <c r="Z131" s="1096"/>
      <c r="AA131" s="991">
        <v>20880555</v>
      </c>
      <c r="AB131" s="973"/>
      <c r="AC131" s="973"/>
      <c r="AD131" s="973"/>
      <c r="AE131" s="974"/>
      <c r="AF131" s="972">
        <v>22104640</v>
      </c>
      <c r="AG131" s="973"/>
      <c r="AH131" s="973"/>
      <c r="AI131" s="973"/>
      <c r="AJ131" s="974"/>
      <c r="AK131" s="972">
        <v>21278001</v>
      </c>
      <c r="AL131" s="973"/>
      <c r="AM131" s="973"/>
      <c r="AN131" s="973"/>
      <c r="AO131" s="974"/>
      <c r="AP131" s="1097"/>
      <c r="AQ131" s="1098"/>
      <c r="AR131" s="1098"/>
      <c r="AS131" s="1098"/>
      <c r="AT131" s="1099"/>
      <c r="AU131" s="227"/>
      <c r="AV131" s="227"/>
      <c r="AW131" s="227"/>
      <c r="AX131" s="1070" t="s">
        <v>502</v>
      </c>
      <c r="AY131" s="713"/>
      <c r="AZ131" s="713"/>
      <c r="BA131" s="713"/>
      <c r="BB131" s="713"/>
      <c r="BC131" s="713"/>
      <c r="BD131" s="713"/>
      <c r="BE131" s="1023"/>
      <c r="BF131" s="1071" t="s">
        <v>415</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503</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504</v>
      </c>
      <c r="W132" s="1081"/>
      <c r="X132" s="1081"/>
      <c r="Y132" s="1081"/>
      <c r="Z132" s="1082"/>
      <c r="AA132" s="1083">
        <v>3.0065101240000001</v>
      </c>
      <c r="AB132" s="1084"/>
      <c r="AC132" s="1084"/>
      <c r="AD132" s="1084"/>
      <c r="AE132" s="1085"/>
      <c r="AF132" s="1086">
        <v>3.2822791960000002</v>
      </c>
      <c r="AG132" s="1084"/>
      <c r="AH132" s="1084"/>
      <c r="AI132" s="1084"/>
      <c r="AJ132" s="1085"/>
      <c r="AK132" s="1086">
        <v>3.6610018019999999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505</v>
      </c>
      <c r="W133" s="1064"/>
      <c r="X133" s="1064"/>
      <c r="Y133" s="1064"/>
      <c r="Z133" s="1065"/>
      <c r="AA133" s="1066">
        <v>3.2</v>
      </c>
      <c r="AB133" s="1067"/>
      <c r="AC133" s="1067"/>
      <c r="AD133" s="1067"/>
      <c r="AE133" s="1068"/>
      <c r="AF133" s="1066">
        <v>3.2</v>
      </c>
      <c r="AG133" s="1067"/>
      <c r="AH133" s="1067"/>
      <c r="AI133" s="1067"/>
      <c r="AJ133" s="1068"/>
      <c r="AK133" s="1066">
        <v>3.3</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cthdmmu+OgRAWaVObbUnbAwGNFc0vkxJo3U09VyYtpFqh95RtomNS/EyOMSY6zvbsPTZupkUSyALtUflTBoyxg==" saltValue="COVmTXf1wPs1Bxa4DEqoo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F14AA-2D8E-46AD-AC9C-7269E1580DAB}">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506</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WyzQ+01Em8nMjEKqxN1/iV7W0uoDFbwGBUmF+aokmS2XgRP5QAPHCVRfPHyeC7CYnd+bOxrexy+KUVn4SdjXRg==" saltValue="hAGfRLKR09HdeqGMdNNdX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GO5k+Bq40BUbqw9d+w84wrlWISi4afXNEWFjNRKkA21SKZckIfcpMCUR6eOvQmlBtV1AI6QvsuTgM+Tr8sL6Q==" saltValue="wzhU/0qNdSxY0de7p6U+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508</v>
      </c>
      <c r="AL6" s="260"/>
      <c r="AM6" s="260"/>
      <c r="AN6" s="260"/>
    </row>
    <row r="7" spans="1:46" ht="13.5" customHeight="1" x14ac:dyDescent="0.15">
      <c r="A7" s="259"/>
      <c r="AK7" s="262"/>
      <c r="AL7" s="263"/>
      <c r="AM7" s="263"/>
      <c r="AN7" s="264"/>
      <c r="AO7" s="1101" t="s">
        <v>509</v>
      </c>
      <c r="AP7" s="265"/>
      <c r="AQ7" s="266" t="s">
        <v>510</v>
      </c>
      <c r="AR7" s="267"/>
    </row>
    <row r="8" spans="1:46" x14ac:dyDescent="0.15">
      <c r="A8" s="259"/>
      <c r="AK8" s="268"/>
      <c r="AL8" s="269"/>
      <c r="AM8" s="269"/>
      <c r="AN8" s="270"/>
      <c r="AO8" s="1102"/>
      <c r="AP8" s="271" t="s">
        <v>511</v>
      </c>
      <c r="AQ8" s="272" t="s">
        <v>512</v>
      </c>
      <c r="AR8" s="273" t="s">
        <v>513</v>
      </c>
    </row>
    <row r="9" spans="1:46" x14ac:dyDescent="0.15">
      <c r="A9" s="259"/>
      <c r="AK9" s="1103" t="s">
        <v>514</v>
      </c>
      <c r="AL9" s="1104"/>
      <c r="AM9" s="1104"/>
      <c r="AN9" s="1105"/>
      <c r="AO9" s="274">
        <v>7358922</v>
      </c>
      <c r="AP9" s="274">
        <v>64593</v>
      </c>
      <c r="AQ9" s="275">
        <v>66247</v>
      </c>
      <c r="AR9" s="276">
        <v>-2.5</v>
      </c>
    </row>
    <row r="10" spans="1:46" ht="13.5" customHeight="1" x14ac:dyDescent="0.15">
      <c r="A10" s="259"/>
      <c r="AK10" s="1103" t="s">
        <v>515</v>
      </c>
      <c r="AL10" s="1104"/>
      <c r="AM10" s="1104"/>
      <c r="AN10" s="1105"/>
      <c r="AO10" s="277">
        <v>263</v>
      </c>
      <c r="AP10" s="277">
        <v>2</v>
      </c>
      <c r="AQ10" s="278">
        <v>4001</v>
      </c>
      <c r="AR10" s="279">
        <v>-100</v>
      </c>
    </row>
    <row r="11" spans="1:46" ht="13.5" customHeight="1" x14ac:dyDescent="0.15">
      <c r="A11" s="259"/>
      <c r="AK11" s="1103" t="s">
        <v>516</v>
      </c>
      <c r="AL11" s="1104"/>
      <c r="AM11" s="1104"/>
      <c r="AN11" s="1105"/>
      <c r="AO11" s="277">
        <v>18010</v>
      </c>
      <c r="AP11" s="277">
        <v>158</v>
      </c>
      <c r="AQ11" s="278">
        <v>2117</v>
      </c>
      <c r="AR11" s="279">
        <v>-92.5</v>
      </c>
    </row>
    <row r="12" spans="1:46" ht="13.5" customHeight="1" x14ac:dyDescent="0.15">
      <c r="A12" s="259"/>
      <c r="AK12" s="1103" t="s">
        <v>517</v>
      </c>
      <c r="AL12" s="1104"/>
      <c r="AM12" s="1104"/>
      <c r="AN12" s="1105"/>
      <c r="AO12" s="277" t="s">
        <v>518</v>
      </c>
      <c r="AP12" s="277" t="s">
        <v>518</v>
      </c>
      <c r="AQ12" s="278">
        <v>23</v>
      </c>
      <c r="AR12" s="279" t="s">
        <v>518</v>
      </c>
    </row>
    <row r="13" spans="1:46" ht="13.5" customHeight="1" x14ac:dyDescent="0.15">
      <c r="A13" s="259"/>
      <c r="AK13" s="1103" t="s">
        <v>519</v>
      </c>
      <c r="AL13" s="1104"/>
      <c r="AM13" s="1104"/>
      <c r="AN13" s="1105"/>
      <c r="AO13" s="277">
        <v>121768</v>
      </c>
      <c r="AP13" s="277">
        <v>1069</v>
      </c>
      <c r="AQ13" s="278">
        <v>2449</v>
      </c>
      <c r="AR13" s="279">
        <v>-56.3</v>
      </c>
    </row>
    <row r="14" spans="1:46" ht="13.5" customHeight="1" x14ac:dyDescent="0.15">
      <c r="A14" s="259"/>
      <c r="AK14" s="1103" t="s">
        <v>520</v>
      </c>
      <c r="AL14" s="1104"/>
      <c r="AM14" s="1104"/>
      <c r="AN14" s="1105"/>
      <c r="AO14" s="277">
        <v>193413</v>
      </c>
      <c r="AP14" s="277">
        <v>1698</v>
      </c>
      <c r="AQ14" s="278">
        <v>1636</v>
      </c>
      <c r="AR14" s="279">
        <v>3.8</v>
      </c>
    </row>
    <row r="15" spans="1:46" ht="13.5" customHeight="1" x14ac:dyDescent="0.15">
      <c r="A15" s="259"/>
      <c r="AK15" s="1106" t="s">
        <v>521</v>
      </c>
      <c r="AL15" s="1107"/>
      <c r="AM15" s="1107"/>
      <c r="AN15" s="1108"/>
      <c r="AO15" s="277">
        <v>-765776</v>
      </c>
      <c r="AP15" s="277">
        <v>-6722</v>
      </c>
      <c r="AQ15" s="278">
        <v>-3889</v>
      </c>
      <c r="AR15" s="279">
        <v>72.8</v>
      </c>
    </row>
    <row r="16" spans="1:46" x14ac:dyDescent="0.15">
      <c r="A16" s="259"/>
      <c r="AK16" s="1106" t="s">
        <v>188</v>
      </c>
      <c r="AL16" s="1107"/>
      <c r="AM16" s="1107"/>
      <c r="AN16" s="1108"/>
      <c r="AO16" s="277">
        <v>6926600</v>
      </c>
      <c r="AP16" s="277">
        <v>60799</v>
      </c>
      <c r="AQ16" s="278">
        <v>72585</v>
      </c>
      <c r="AR16" s="279">
        <v>-16.2</v>
      </c>
    </row>
    <row r="17" spans="1:46" x14ac:dyDescent="0.15">
      <c r="A17" s="259"/>
    </row>
    <row r="18" spans="1:46" x14ac:dyDescent="0.15">
      <c r="A18" s="259"/>
      <c r="AQ18" s="280"/>
      <c r="AR18" s="280"/>
    </row>
    <row r="19" spans="1:46" x14ac:dyDescent="0.15">
      <c r="A19" s="259"/>
      <c r="AK19" s="255" t="s">
        <v>522</v>
      </c>
    </row>
    <row r="20" spans="1:46" x14ac:dyDescent="0.15">
      <c r="A20" s="259"/>
      <c r="AK20" s="281"/>
      <c r="AL20" s="282"/>
      <c r="AM20" s="282"/>
      <c r="AN20" s="283"/>
      <c r="AO20" s="284" t="s">
        <v>523</v>
      </c>
      <c r="AP20" s="285" t="s">
        <v>524</v>
      </c>
      <c r="AQ20" s="286" t="s">
        <v>525</v>
      </c>
      <c r="AR20" s="287"/>
    </row>
    <row r="21" spans="1:46" s="260" customFormat="1" x14ac:dyDescent="0.15">
      <c r="A21" s="288"/>
      <c r="AK21" s="1109" t="s">
        <v>526</v>
      </c>
      <c r="AL21" s="1110"/>
      <c r="AM21" s="1110"/>
      <c r="AN21" s="1111"/>
      <c r="AO21" s="289">
        <v>6.72</v>
      </c>
      <c r="AP21" s="290">
        <v>6.82</v>
      </c>
      <c r="AQ21" s="291">
        <v>-0.1</v>
      </c>
      <c r="AS21" s="292"/>
      <c r="AT21" s="288"/>
    </row>
    <row r="22" spans="1:46" s="260" customFormat="1" x14ac:dyDescent="0.15">
      <c r="A22" s="288"/>
      <c r="AK22" s="1109" t="s">
        <v>527</v>
      </c>
      <c r="AL22" s="1110"/>
      <c r="AM22" s="1110"/>
      <c r="AN22" s="1111"/>
      <c r="AO22" s="293">
        <v>99.9</v>
      </c>
      <c r="AP22" s="294">
        <v>99.4</v>
      </c>
      <c r="AQ22" s="295">
        <v>0.5</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528</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529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530</v>
      </c>
      <c r="AL29" s="260"/>
      <c r="AM29" s="260"/>
      <c r="AN29" s="260"/>
      <c r="AS29" s="302"/>
    </row>
    <row r="30" spans="1:46" ht="13.5" customHeight="1" x14ac:dyDescent="0.15">
      <c r="A30" s="259"/>
      <c r="AK30" s="262"/>
      <c r="AL30" s="263"/>
      <c r="AM30" s="263"/>
      <c r="AN30" s="264"/>
      <c r="AO30" s="1101" t="s">
        <v>509</v>
      </c>
      <c r="AP30" s="265"/>
      <c r="AQ30" s="266" t="s">
        <v>510</v>
      </c>
      <c r="AR30" s="267"/>
    </row>
    <row r="31" spans="1:46" x14ac:dyDescent="0.15">
      <c r="A31" s="259"/>
      <c r="AK31" s="268"/>
      <c r="AL31" s="269"/>
      <c r="AM31" s="269"/>
      <c r="AN31" s="270"/>
      <c r="AO31" s="1102"/>
      <c r="AP31" s="271" t="s">
        <v>511</v>
      </c>
      <c r="AQ31" s="272" t="s">
        <v>512</v>
      </c>
      <c r="AR31" s="273" t="s">
        <v>513</v>
      </c>
    </row>
    <row r="32" spans="1:46" ht="27" customHeight="1" x14ac:dyDescent="0.15">
      <c r="A32" s="259"/>
      <c r="AK32" s="1117" t="s">
        <v>531</v>
      </c>
      <c r="AL32" s="1118"/>
      <c r="AM32" s="1118"/>
      <c r="AN32" s="1119"/>
      <c r="AO32" s="303">
        <v>3996695</v>
      </c>
      <c r="AP32" s="303">
        <v>35081</v>
      </c>
      <c r="AQ32" s="304">
        <v>38122</v>
      </c>
      <c r="AR32" s="305">
        <v>-8</v>
      </c>
    </row>
    <row r="33" spans="1:46" ht="13.5" customHeight="1" x14ac:dyDescent="0.15">
      <c r="A33" s="259"/>
      <c r="AK33" s="1117" t="s">
        <v>532</v>
      </c>
      <c r="AL33" s="1118"/>
      <c r="AM33" s="1118"/>
      <c r="AN33" s="1119"/>
      <c r="AO33" s="303" t="s">
        <v>518</v>
      </c>
      <c r="AP33" s="303" t="s">
        <v>518</v>
      </c>
      <c r="AQ33" s="304" t="s">
        <v>518</v>
      </c>
      <c r="AR33" s="305" t="s">
        <v>518</v>
      </c>
    </row>
    <row r="34" spans="1:46" ht="27" customHeight="1" x14ac:dyDescent="0.15">
      <c r="A34" s="259"/>
      <c r="AK34" s="1117" t="s">
        <v>533</v>
      </c>
      <c r="AL34" s="1118"/>
      <c r="AM34" s="1118"/>
      <c r="AN34" s="1119"/>
      <c r="AO34" s="303" t="s">
        <v>518</v>
      </c>
      <c r="AP34" s="303" t="s">
        <v>518</v>
      </c>
      <c r="AQ34" s="304">
        <v>19</v>
      </c>
      <c r="AR34" s="305" t="s">
        <v>518</v>
      </c>
    </row>
    <row r="35" spans="1:46" ht="27" customHeight="1" x14ac:dyDescent="0.15">
      <c r="A35" s="259"/>
      <c r="AK35" s="1117" t="s">
        <v>534</v>
      </c>
      <c r="AL35" s="1118"/>
      <c r="AM35" s="1118"/>
      <c r="AN35" s="1119"/>
      <c r="AO35" s="303">
        <v>837225</v>
      </c>
      <c r="AP35" s="303">
        <v>7349</v>
      </c>
      <c r="AQ35" s="304">
        <v>11292</v>
      </c>
      <c r="AR35" s="305">
        <v>-34.9</v>
      </c>
    </row>
    <row r="36" spans="1:46" ht="27" customHeight="1" x14ac:dyDescent="0.15">
      <c r="A36" s="259"/>
      <c r="AK36" s="1117" t="s">
        <v>535</v>
      </c>
      <c r="AL36" s="1118"/>
      <c r="AM36" s="1118"/>
      <c r="AN36" s="1119"/>
      <c r="AO36" s="303" t="s">
        <v>518</v>
      </c>
      <c r="AP36" s="303" t="s">
        <v>518</v>
      </c>
      <c r="AQ36" s="304">
        <v>1617</v>
      </c>
      <c r="AR36" s="305" t="s">
        <v>518</v>
      </c>
    </row>
    <row r="37" spans="1:46" ht="13.5" customHeight="1" x14ac:dyDescent="0.15">
      <c r="A37" s="259"/>
      <c r="AK37" s="1117" t="s">
        <v>536</v>
      </c>
      <c r="AL37" s="1118"/>
      <c r="AM37" s="1118"/>
      <c r="AN37" s="1119"/>
      <c r="AO37" s="303" t="s">
        <v>518</v>
      </c>
      <c r="AP37" s="303" t="s">
        <v>518</v>
      </c>
      <c r="AQ37" s="304">
        <v>410</v>
      </c>
      <c r="AR37" s="305" t="s">
        <v>518</v>
      </c>
    </row>
    <row r="38" spans="1:46" ht="27" customHeight="1" x14ac:dyDescent="0.15">
      <c r="A38" s="259"/>
      <c r="AK38" s="1120" t="s">
        <v>537</v>
      </c>
      <c r="AL38" s="1121"/>
      <c r="AM38" s="1121"/>
      <c r="AN38" s="1122"/>
      <c r="AO38" s="306" t="s">
        <v>518</v>
      </c>
      <c r="AP38" s="306" t="s">
        <v>518</v>
      </c>
      <c r="AQ38" s="307">
        <v>1</v>
      </c>
      <c r="AR38" s="295" t="s">
        <v>518</v>
      </c>
      <c r="AS38" s="302"/>
    </row>
    <row r="39" spans="1:46" x14ac:dyDescent="0.15">
      <c r="A39" s="259"/>
      <c r="AK39" s="1120" t="s">
        <v>538</v>
      </c>
      <c r="AL39" s="1121"/>
      <c r="AM39" s="1121"/>
      <c r="AN39" s="1122"/>
      <c r="AO39" s="303">
        <v>-944686</v>
      </c>
      <c r="AP39" s="303">
        <v>-8292</v>
      </c>
      <c r="AQ39" s="304">
        <v>-6908</v>
      </c>
      <c r="AR39" s="305">
        <v>20</v>
      </c>
      <c r="AS39" s="302"/>
    </row>
    <row r="40" spans="1:46" ht="27" customHeight="1" x14ac:dyDescent="0.15">
      <c r="A40" s="259"/>
      <c r="AK40" s="1117" t="s">
        <v>539</v>
      </c>
      <c r="AL40" s="1118"/>
      <c r="AM40" s="1118"/>
      <c r="AN40" s="1119"/>
      <c r="AO40" s="303">
        <v>-3110246</v>
      </c>
      <c r="AP40" s="303">
        <v>-27300</v>
      </c>
      <c r="AQ40" s="304">
        <v>-33487</v>
      </c>
      <c r="AR40" s="305">
        <v>-18.5</v>
      </c>
      <c r="AS40" s="302"/>
    </row>
    <row r="41" spans="1:46" x14ac:dyDescent="0.15">
      <c r="A41" s="259"/>
      <c r="AK41" s="1123" t="s">
        <v>300</v>
      </c>
      <c r="AL41" s="1124"/>
      <c r="AM41" s="1124"/>
      <c r="AN41" s="1125"/>
      <c r="AO41" s="303">
        <v>778988</v>
      </c>
      <c r="AP41" s="303">
        <v>6838</v>
      </c>
      <c r="AQ41" s="304">
        <v>11065</v>
      </c>
      <c r="AR41" s="305">
        <v>-38.200000000000003</v>
      </c>
      <c r="AS41" s="302"/>
    </row>
    <row r="42" spans="1:46" x14ac:dyDescent="0.15">
      <c r="A42" s="259"/>
      <c r="AK42" s="308" t="s">
        <v>540</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541</v>
      </c>
    </row>
    <row r="48" spans="1:46" x14ac:dyDescent="0.15">
      <c r="A48" s="259"/>
      <c r="AK48" s="313" t="s">
        <v>542</v>
      </c>
      <c r="AL48" s="313"/>
      <c r="AM48" s="313"/>
      <c r="AN48" s="313"/>
      <c r="AO48" s="313"/>
      <c r="AP48" s="313"/>
      <c r="AQ48" s="314"/>
      <c r="AR48" s="313"/>
    </row>
    <row r="49" spans="1:44" ht="13.5" customHeight="1" x14ac:dyDescent="0.15">
      <c r="A49" s="259"/>
      <c r="AK49" s="315"/>
      <c r="AL49" s="316"/>
      <c r="AM49" s="1112" t="s">
        <v>509</v>
      </c>
      <c r="AN49" s="1114" t="s">
        <v>543</v>
      </c>
      <c r="AO49" s="1115"/>
      <c r="AP49" s="1115"/>
      <c r="AQ49" s="1115"/>
      <c r="AR49" s="1116"/>
    </row>
    <row r="50" spans="1:44" x14ac:dyDescent="0.15">
      <c r="A50" s="259"/>
      <c r="AK50" s="317"/>
      <c r="AL50" s="318"/>
      <c r="AM50" s="1113"/>
      <c r="AN50" s="319" t="s">
        <v>544</v>
      </c>
      <c r="AO50" s="320" t="s">
        <v>545</v>
      </c>
      <c r="AP50" s="321" t="s">
        <v>546</v>
      </c>
      <c r="AQ50" s="322" t="s">
        <v>547</v>
      </c>
      <c r="AR50" s="323" t="s">
        <v>548</v>
      </c>
    </row>
    <row r="51" spans="1:44" x14ac:dyDescent="0.15">
      <c r="A51" s="259"/>
      <c r="AK51" s="315" t="s">
        <v>549</v>
      </c>
      <c r="AL51" s="316"/>
      <c r="AM51" s="324">
        <v>4491625</v>
      </c>
      <c r="AN51" s="325">
        <v>38576</v>
      </c>
      <c r="AO51" s="326">
        <v>-9.6999999999999993</v>
      </c>
      <c r="AP51" s="327">
        <v>46402</v>
      </c>
      <c r="AQ51" s="328">
        <v>-11.3</v>
      </c>
      <c r="AR51" s="329">
        <v>1.6</v>
      </c>
    </row>
    <row r="52" spans="1:44" x14ac:dyDescent="0.15">
      <c r="A52" s="259"/>
      <c r="AK52" s="330"/>
      <c r="AL52" s="331" t="s">
        <v>550</v>
      </c>
      <c r="AM52" s="332">
        <v>2107987</v>
      </c>
      <c r="AN52" s="333">
        <v>18104</v>
      </c>
      <c r="AO52" s="334">
        <v>-19</v>
      </c>
      <c r="AP52" s="335">
        <v>26897</v>
      </c>
      <c r="AQ52" s="336">
        <v>-6.3</v>
      </c>
      <c r="AR52" s="337">
        <v>-12.7</v>
      </c>
    </row>
    <row r="53" spans="1:44" x14ac:dyDescent="0.15">
      <c r="A53" s="259"/>
      <c r="AK53" s="315" t="s">
        <v>551</v>
      </c>
      <c r="AL53" s="316"/>
      <c r="AM53" s="324">
        <v>7147502</v>
      </c>
      <c r="AN53" s="325">
        <v>61676</v>
      </c>
      <c r="AO53" s="326">
        <v>59.9</v>
      </c>
      <c r="AP53" s="327">
        <v>66343</v>
      </c>
      <c r="AQ53" s="328">
        <v>43</v>
      </c>
      <c r="AR53" s="329">
        <v>16.899999999999999</v>
      </c>
    </row>
    <row r="54" spans="1:44" x14ac:dyDescent="0.15">
      <c r="A54" s="259"/>
      <c r="AK54" s="330"/>
      <c r="AL54" s="331" t="s">
        <v>550</v>
      </c>
      <c r="AM54" s="332">
        <v>4433518</v>
      </c>
      <c r="AN54" s="333">
        <v>38257</v>
      </c>
      <c r="AO54" s="334">
        <v>111.3</v>
      </c>
      <c r="AP54" s="335">
        <v>34529</v>
      </c>
      <c r="AQ54" s="336">
        <v>28.4</v>
      </c>
      <c r="AR54" s="337">
        <v>82.9</v>
      </c>
    </row>
    <row r="55" spans="1:44" x14ac:dyDescent="0.15">
      <c r="A55" s="259"/>
      <c r="AK55" s="315" t="s">
        <v>552</v>
      </c>
      <c r="AL55" s="316"/>
      <c r="AM55" s="324">
        <v>3381766</v>
      </c>
      <c r="AN55" s="325">
        <v>29303</v>
      </c>
      <c r="AO55" s="326">
        <v>-52.5</v>
      </c>
      <c r="AP55" s="327">
        <v>56416</v>
      </c>
      <c r="AQ55" s="328">
        <v>-15</v>
      </c>
      <c r="AR55" s="329">
        <v>-37.5</v>
      </c>
    </row>
    <row r="56" spans="1:44" x14ac:dyDescent="0.15">
      <c r="A56" s="259"/>
      <c r="AK56" s="330"/>
      <c r="AL56" s="331" t="s">
        <v>550</v>
      </c>
      <c r="AM56" s="332">
        <v>1748911</v>
      </c>
      <c r="AN56" s="333">
        <v>15155</v>
      </c>
      <c r="AO56" s="334">
        <v>-60.4</v>
      </c>
      <c r="AP56" s="335">
        <v>32623</v>
      </c>
      <c r="AQ56" s="336">
        <v>-5.5</v>
      </c>
      <c r="AR56" s="337">
        <v>-54.9</v>
      </c>
    </row>
    <row r="57" spans="1:44" x14ac:dyDescent="0.15">
      <c r="A57" s="259"/>
      <c r="AK57" s="315" t="s">
        <v>553</v>
      </c>
      <c r="AL57" s="316"/>
      <c r="AM57" s="324">
        <v>3433164</v>
      </c>
      <c r="AN57" s="325">
        <v>30003</v>
      </c>
      <c r="AO57" s="326">
        <v>2.4</v>
      </c>
      <c r="AP57" s="327">
        <v>49217</v>
      </c>
      <c r="AQ57" s="328">
        <v>-12.8</v>
      </c>
      <c r="AR57" s="329">
        <v>15.2</v>
      </c>
    </row>
    <row r="58" spans="1:44" x14ac:dyDescent="0.15">
      <c r="A58" s="259"/>
      <c r="AK58" s="330"/>
      <c r="AL58" s="331" t="s">
        <v>550</v>
      </c>
      <c r="AM58" s="332">
        <v>1770369</v>
      </c>
      <c r="AN58" s="333">
        <v>15472</v>
      </c>
      <c r="AO58" s="334">
        <v>2.1</v>
      </c>
      <c r="AP58" s="335">
        <v>27232</v>
      </c>
      <c r="AQ58" s="336">
        <v>-16.5</v>
      </c>
      <c r="AR58" s="337">
        <v>18.600000000000001</v>
      </c>
    </row>
    <row r="59" spans="1:44" x14ac:dyDescent="0.15">
      <c r="A59" s="259"/>
      <c r="AK59" s="315" t="s">
        <v>554</v>
      </c>
      <c r="AL59" s="316"/>
      <c r="AM59" s="324">
        <v>4855180</v>
      </c>
      <c r="AN59" s="325">
        <v>42617</v>
      </c>
      <c r="AO59" s="326">
        <v>42</v>
      </c>
      <c r="AP59" s="327">
        <v>49211</v>
      </c>
      <c r="AQ59" s="328">
        <v>0</v>
      </c>
      <c r="AR59" s="329">
        <v>42</v>
      </c>
    </row>
    <row r="60" spans="1:44" x14ac:dyDescent="0.15">
      <c r="A60" s="259"/>
      <c r="AK60" s="330"/>
      <c r="AL60" s="331" t="s">
        <v>550</v>
      </c>
      <c r="AM60" s="332">
        <v>3112088</v>
      </c>
      <c r="AN60" s="333">
        <v>27317</v>
      </c>
      <c r="AO60" s="334">
        <v>76.599999999999994</v>
      </c>
      <c r="AP60" s="335">
        <v>28367</v>
      </c>
      <c r="AQ60" s="336">
        <v>4.2</v>
      </c>
      <c r="AR60" s="337">
        <v>72.400000000000006</v>
      </c>
    </row>
    <row r="61" spans="1:44" x14ac:dyDescent="0.15">
      <c r="A61" s="259"/>
      <c r="AK61" s="315" t="s">
        <v>555</v>
      </c>
      <c r="AL61" s="338"/>
      <c r="AM61" s="324">
        <v>4661847</v>
      </c>
      <c r="AN61" s="325">
        <v>40435</v>
      </c>
      <c r="AO61" s="326">
        <v>8.4</v>
      </c>
      <c r="AP61" s="327">
        <v>53518</v>
      </c>
      <c r="AQ61" s="339">
        <v>0.8</v>
      </c>
      <c r="AR61" s="329">
        <v>7.6</v>
      </c>
    </row>
    <row r="62" spans="1:44" x14ac:dyDescent="0.15">
      <c r="A62" s="259"/>
      <c r="AK62" s="330"/>
      <c r="AL62" s="331" t="s">
        <v>550</v>
      </c>
      <c r="AM62" s="332">
        <v>2634575</v>
      </c>
      <c r="AN62" s="333">
        <v>22861</v>
      </c>
      <c r="AO62" s="334">
        <v>22.1</v>
      </c>
      <c r="AP62" s="335">
        <v>29930</v>
      </c>
      <c r="AQ62" s="336">
        <v>0.9</v>
      </c>
      <c r="AR62" s="337">
        <v>21.2</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N8g/fnwffuPWchUH0aTh6NR1iN+on2pdBxGRvjjL1RN6kMUBRdH7D8Nad0ai/jymHU3uXyExC0oIjoiOJ3xkNA==" saltValue="eK2j30zw9cmWL4ESh1ad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557</v>
      </c>
    </row>
    <row r="121" spans="125:125" ht="13.5" hidden="1" customHeight="1" x14ac:dyDescent="0.15">
      <c r="DU121" s="253"/>
    </row>
  </sheetData>
  <sheetProtection algorithmName="SHA-512" hashValue="kdmjd7gmNzR+rQU5+3Nz2RYML9csG0LXHZZ5uxkWCfSV7RPVYR1PvW3eaGP1xKbOpAE5uVD4NThqY/1pb/g3dA==" saltValue="OpQrrylEOyPfQb6qX43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558</v>
      </c>
    </row>
  </sheetData>
  <sheetProtection algorithmName="SHA-512" hashValue="d4XAUx9+03HnRgWyF3fixifCkbl3JfWQHqxljuTLrPe7MgCLCnQTpsH//XDa4w+lbjqPU388wAny+sungevrwQ==" saltValue="OFV5bHQrpL1lbapfZVS11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26" t="s">
        <v>3</v>
      </c>
      <c r="D47" s="1126"/>
      <c r="E47" s="1127"/>
      <c r="F47" s="11">
        <v>13.57</v>
      </c>
      <c r="G47" s="12">
        <v>12.82</v>
      </c>
      <c r="H47" s="12">
        <v>11.62</v>
      </c>
      <c r="I47" s="12">
        <v>12.61</v>
      </c>
      <c r="J47" s="13">
        <v>14.18</v>
      </c>
    </row>
    <row r="48" spans="2:10" ht="57.75" customHeight="1" x14ac:dyDescent="0.15">
      <c r="B48" s="14"/>
      <c r="C48" s="1128" t="s">
        <v>4</v>
      </c>
      <c r="D48" s="1128"/>
      <c r="E48" s="1129"/>
      <c r="F48" s="15">
        <v>4.49</v>
      </c>
      <c r="G48" s="16">
        <v>4.45</v>
      </c>
      <c r="H48" s="16">
        <v>8.01</v>
      </c>
      <c r="I48" s="16">
        <v>6.55</v>
      </c>
      <c r="J48" s="17">
        <v>8.6</v>
      </c>
    </row>
    <row r="49" spans="2:10" ht="57.75" customHeight="1" thickBot="1" x14ac:dyDescent="0.2">
      <c r="B49" s="18"/>
      <c r="C49" s="1130" t="s">
        <v>5</v>
      </c>
      <c r="D49" s="1130"/>
      <c r="E49" s="1131"/>
      <c r="F49" s="19" t="s">
        <v>564</v>
      </c>
      <c r="G49" s="20" t="s">
        <v>565</v>
      </c>
      <c r="H49" s="20">
        <v>2.76</v>
      </c>
      <c r="I49" s="20">
        <v>0.5</v>
      </c>
      <c r="J49" s="21">
        <v>3.02</v>
      </c>
    </row>
    <row r="50" spans="2:10" x14ac:dyDescent="0.15"/>
  </sheetData>
  <sheetProtection algorithmName="SHA-512" hashValue="ztBswl37vfrLQRLwBsifkYdrc3RBNpJfDhaXifVV1uIxCqhYzVgPc1ryqQOkQgBmvUw1TMmzyYCM20k/4hcDUQ==" saltValue="bMzeS2xiHND5nywRfXff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cp:lastPrinted>2024-03-11T06:17:46Z</cp:lastPrinted>
  <dcterms:created xsi:type="dcterms:W3CDTF">2024-02-05T02:56:02Z</dcterms:created>
  <dcterms:modified xsi:type="dcterms:W3CDTF">2024-03-18T07:03:17Z</dcterms:modified>
  <cp:category/>
</cp:coreProperties>
</file>