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7BCE30B0-50C4-4829-B7B5-B3DFA4FA7D8C}" xr6:coauthVersionLast="47" xr6:coauthVersionMax="47" xr10:uidLastSave="{00000000-0000-0000-0000-000000000000}"/>
  <bookViews>
    <workbookView xWindow="-120" yWindow="-120" windowWidth="20730" windowHeight="11160" tabRatio="81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63" i="12"/>
  <c r="AP63"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5"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<sst xmlns="http://schemas.openxmlformats.org/spreadsheetml/2006/main" count="1107" uniqueCount="615">
  <si>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</si>
  <si>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</si>
  <si>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</si>
  <si>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</si>
  <si>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</si>
  <si>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</si>
  <si>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</si>
  <si>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</si>
  <si>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</si>
  <si>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</si>
  <si>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</si>
  <si>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</si>
  <si>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</si>
  <si>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</si>
  <si>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</si>
  <si>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</si>
  <si>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</si>
  <si>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</si>
  <si>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</si>
  <si>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</si>
  <si>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</si>
  <si>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</si>
  <si>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</si>
  <si>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</si>
  <si>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</si>
  <si>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</si>
  <si>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</si>
  <si>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</si>
  <si>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</si>
  <si>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</si>
  <si>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</si>
  <si>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</si>
  <si>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</si>
  <si>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</si>
  <si>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</si>
  <si>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</si>
  <si>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</si>
  <si>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</si>
  <si>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</si>
  <si>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</si>
  <si>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</si>
  <si>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</si>
  <si>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</si>
  <si>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</si>
  <si>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</si>
  <si>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</si>
  <si>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</si>
  <si>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</si>
  <si>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</si>
  <si>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</si>
  <si>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</si>
  <si>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</si>
  <si>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</si>
  <si>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</si>
  <si>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</si>
  <si>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</si>
  <si>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</si>
  <si>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</si>
  <si>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</si>
  <si>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</si>
  <si>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</si>
  <si>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</si>
  <si>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</si>
  <si>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</si>
  <si>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</si>
  <si>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</si>
  <si>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</si>
  <si>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</si>
  <si>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</si>
  <si>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</si>
  <si>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</si>
  <si>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</si>
  <si>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</si>
  <si>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</si>
  <si>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</si>
  <si>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</si>
  <si>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</si>
  <si>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</si>
  <si>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</si>
  <si>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</si>
  <si>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</si>
  <si>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</si>
  <si>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</si>
  <si>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</si>
  <si>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</si>
  <si>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</si>
  <si>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</si>
  <si>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</si>
  <si>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</si>
  <si>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</si>
  <si>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</si>
  <si>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</si>
  <si>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</si>
  <si>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</si>
  <si>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</si>
  <si>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</si>
  <si>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</si>
  <si>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</si>
  <si>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</si>
  <si>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</si>
  <si>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</si>
  <si>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</si>
  <si>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</si>
  <si>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</si>
  <si>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</si>
  <si>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</si>
  <si>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</si>
  <si>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</si>
  <si>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</si>
  <si>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</si>
  <si>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</si>
  <si>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</si>
  <si>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</si>
  <si>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</si>
  <si>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</si>
  <si>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</si>
  <si>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</si>
  <si>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</si>
  <si>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</si>
  <si>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</si>
  <si>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</si>
  <si>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</si>
  <si>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</si>
  <si>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</si>
  <si>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</si>
  <si>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</si>
  <si>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</si>
  <si>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</si>
  <si>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</si>
  <si>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</si>
  <si>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</si>
  <si>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</si>
  <si>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</si>
  <si>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</si>
  <si>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</si>
  <si>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</si>
  <si>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</si>
  <si>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</si>
  <si>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</si>
  <si>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</si>
  <si>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</si>
  <si>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</si>
  <si>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</si>
  <si>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</si>
  <si>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</si>
  <si>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</si>
  <si>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</si>
  <si>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</si>
  <si>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</si>
  <si>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</si>
  <si>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</si>
  <si>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</si>
  <si>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</si>
  <si>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</si>
  <si>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</si>
  <si>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</si>
  <si>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</si>
  <si>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</si>
  <si>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</si>
  <si>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</si>
  <si>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</si>
  <si>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</si>
  <si>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</si>
  <si>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</si>
  <si>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</si>
  <si>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</si>
  <si>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</si>
  <si>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</si>
  <si>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</si>
  <si>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</si>
  <si>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</si>
  <si>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</si>
  <si>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</si>
  <si>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</si>
  <si>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</si>
  <si>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</si>
  <si>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</si>
  <si>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</si>
  <si>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</si>
  <si>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</si>
  <si>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</si>
  <si>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</si>
  <si>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</si>
  <si>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</si>
  <si>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</si>
  <si>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</si>
  <si>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</si>
  <si>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</si>
  <si>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</si>
  <si>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</si>
  <si>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</si>
  <si>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</si>
  <si>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</si>
  <si>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</si>
  <si>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</si>
  <si>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</si>
  <si>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</si>
  <si>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</si>
  <si>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</si>
  <si>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</si>
  <si>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</si>
  <si>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</si>
  <si>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</si>
  <si>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</si>
  <si>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</si>
  <si>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</si>
  <si>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</si>
  <si>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</si>
  <si>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</si>
  <si>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</si>
  <si>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</si>
  <si>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</si>
  <si>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</si>
  <si>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</si>
  <si>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</si>
  <si>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</si>
  <si>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</si>
  <si>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</si>
  <si>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</si>
  <si>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山口県下松市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</si>
  <si>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</si>
  <si>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</si>
  <si>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</si>
  <si>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</si>
  <si>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</si>
  <si>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</si>
  <si>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</si>
  <si>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</si>
  <si>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</si>
  <si>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</si>
  <si>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</si>
  <si>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</si>
  <si>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</si>
  <si>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</si>
  <si>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</si>
  <si>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</si>
  <si>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</si>
  <si>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</si>
  <si>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</si>
  <si>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</si>
  <si>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</si>
  <si>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</si>
  <si>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</si>
  <si>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</si>
  <si>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</si>
  <si>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</si>
  <si>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</si>
  <si>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</si>
  <si>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</si>
  <si>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</si>
  <si>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</si>
  <si>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</si>
  <si>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</si>
  <si>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</si>
  <si>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</si>
  <si>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</si>
  <si>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</si>
  <si>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</si>
  <si>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</si>
  <si>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</si>
  <si>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</si>
  <si>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</si>
  <si>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</si>
  <si>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</si>
  <si>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</si>
  <si>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</si>
  <si>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</si>
  <si>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</si>
  <si>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</si>
  <si>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</si>
  <si>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</si>
  <si>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</si>
  <si>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</si>
  <si>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</si>
  <si>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</si>
  <si>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</si>
  <si>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</si>
  <si>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</si>
  <si>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</si>
  <si>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</si>
  <si>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</si>
  <si>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</si>
  <si>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</si>
  <si>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</si>
  <si>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</si>
  <si>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</si>
  <si>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</si>
  <si>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</si>
  <si>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</si>
  <si>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</si>
  <si>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</si>
  <si>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</si>
  <si>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</si>
  <si>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</si>
  <si>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</si>
  <si>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</si>
  <si>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</si>
  <si>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</si>
  <si>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</si>
  <si>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</si>
  <si>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</si>
  <si>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</si>
  <si>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</si>
  <si>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</si>
  <si>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</si>
  <si>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</si>
  <si>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</si>
  <si>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</si>
  <si>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</si>
  <si>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</si>
  <si>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</si>
  <si>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</si>
  <si>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</si>
  <si>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</si>
  <si>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</si>
  <si>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</si>
  <si>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</si>
  <si>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</si>
  <si>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</si>
  <si>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</si>
  <si>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</si>
  <si>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</si>
  <si>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</si>
  <si>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</si>
  <si>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</si>
  <si>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</si>
  <si>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</si>
  <si>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</si>
  <si>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</si>
  <si>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</si>
  <si>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</si>
  <si>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</si>
  <si>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</si>
  <si>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</si>
  <si>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</si>
  <si>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</si>
  <si>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</si>
  <si>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</si>
  <si>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</si>
  <si>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</si>
  <si>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</si>
  <si>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</si>
  <si>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</si>
  <si>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</si>
  <si>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</si>
  <si>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</si>
  <si>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</si>
  <si>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</si>
  <si>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</si>
  <si>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</si>
  <si>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</si>
  <si>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</si>
  <si>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</si>
  <si>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</si>
  <si>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</si>
  <si>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</si>
  <si>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</si>
  <si>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</si>
  <si>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</si>
  <si>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</si>
  <si>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</si>
  <si>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</si>
  <si>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</si>
  <si>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</si>
  <si>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</si>
  <si>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</si>
  <si>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</si>
  <si>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</si>
  <si>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</si>
  <si>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</si>
  <si>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</si>
  <si>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</si>
  <si>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山口県下松市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</si>
  <si>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</si>
  <si>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</si>
  <si>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</si>
  <si>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</si>
  <si>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</si>
  <si>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</si>
  <si>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</si>
  <si>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</si>
  <si>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</si>
  <si>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</si>
  <si>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</si>
  <si>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</si>
  <si>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</si>
  <si>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</si>
  <si>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</si>
  <si>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</si>
  <si>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</si>
  <si>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</si>
  <si>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</si>
  <si>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</si>
  <si>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</si>
  <si>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</si>
  <si>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</si>
  <si>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</si>
  <si>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</si>
  <si>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</si>
  <si>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</si>
  <si>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</si>
  <si>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</si>
  <si>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</si>
  <si>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</si>
  <si>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</si>
  <si>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</si>
  <si>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</si>
  <si>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</si>
  <si>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</si>
  <si>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</si>
  <si>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</si>
  <si>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</si>
  <si>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</si>
  <si>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工業用水道事業会計</t>
    <phoneticPr fontId="5"/>
  </si>
  <si>
    <t>法適用企業</t>
    <phoneticPr fontId="5"/>
  </si>
  <si>
    <t>公共下水道事業会計</t>
    <phoneticPr fontId="5"/>
  </si>
  <si>
    <t>法適用企業</t>
    <phoneticPr fontId="5"/>
  </si>
  <si>
    <t>国民宿舎特別会計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</si>
  <si>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</si>
  <si>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</si>
  <si>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</si>
  <si>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</si>
  <si>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</si>
  <si>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</si>
  <si>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</si>
  <si>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</si>
  <si>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</si>
  <si>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</si>
  <si>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</si>
  <si>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</si>
  <si>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</si>
  <si>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</si>
  <si>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</si>
  <si>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</si>
  <si>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</si>
  <si>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</si>
  <si>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</si>
  <si>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</si>
  <si>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</si>
  <si>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</si>
  <si>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</si>
  <si>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</si>
  <si>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</si>
  <si>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</si>
  <si>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</si>
  <si>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</si>
  <si>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</si>
  <si>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</si>
  <si>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</si>
  <si>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</si>
  <si>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</si>
  <si>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</si>
  <si>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</si>
  <si>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</si>
  <si>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</si>
  <si>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</si>
  <si>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</si>
  <si>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</si>
  <si>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</si>
  <si>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</si>
  <si>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</si>
  <si>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</si>
  <si>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</si>
  <si>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</si>
  <si>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</si>
  <si>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</si>
  <si>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</si>
  <si>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</si>
  <si>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</si>
  <si>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</si>
  <si>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</si>
  <si>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</si>
  <si>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</si>
  <si>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</si>
  <si>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</si>
  <si>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</si>
  <si>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</si>
  <si>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</si>
  <si>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</si>
  <si>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</si>
  <si>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</si>
  <si>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</si>
  <si>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</si>
  <si>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</si>
  <si>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</si>
  <si>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</si>
  <si>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</si>
  <si>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</si>
  <si>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国民宿舎特別会計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</si>
  <si>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</si>
  <si>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</si>
  <si>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</si>
  <si>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</si>
  <si>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</si>
  <si>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</si>
  <si>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</si>
  <si>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</si>
  <si>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</si>
  <si>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</si>
  <si>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</si>
  <si>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</si>
  <si>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</si>
  <si>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</si>
  <si>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</si>
  <si>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</si>
  <si>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</si>
  <si>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</si>
  <si>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</si>
  <si>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</si>
  <si>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</si>
  <si>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</si>
  <si>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</si>
  <si>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</si>
  <si>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</si>
  <si>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</si>
  <si>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</si>
  <si>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</si>
  <si>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</si>
  <si>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</si>
  <si>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</si>
  <si>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</si>
  <si>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</si>
  <si>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</si>
  <si>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</si>
  <si>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</si>
  <si>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</si>
  <si>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</si>
  <si>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</si>
  <si>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</si>
  <si>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</si>
  <si>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</si>
  <si>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</si>
  <si>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</si>
  <si>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</si>
  <si>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</si>
  <si>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</si>
  <si>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</si>
  <si>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</si>
  <si>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</si>
  <si>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</si>
  <si>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</si>
  <si>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</si>
  <si>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</si>
  <si>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</si>
  <si>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</si>
  <si>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</si>
  <si>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</si>
  <si>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</si>
  <si>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</si>
  <si>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</si>
  <si>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</si>
  <si>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</si>
  <si>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</si>
  <si>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</si>
  <si>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</si>
  <si>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</si>
  <si>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</si>
  <si>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</si>
  <si>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</si>
  <si>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</si>
  <si>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</si>
  <si>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</si>
  <si>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</si>
  <si>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</si>
  <si>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</si>
  <si>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</si>
  <si>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</si>
  <si>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</si>
  <si>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</si>
  <si>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</si>
  <si>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</si>
  <si>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</si>
  <si>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</si>
  <si>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</si>
  <si>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</si>
  <si>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</si>
  <si>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</si>
  <si>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0.56</t>
  </si>
  <si>
    <t>水道事業会計</t>
  </si>
  <si>
    <t>一般会計</t>
  </si>
  <si>
    <t>公共下水道事業会計</t>
  </si>
  <si>
    <t>国民健康保険特別会計</t>
  </si>
  <si>
    <t>工業用水道事業会計</t>
  </si>
  <si>
    <t>介護保険特別会計</t>
  </si>
  <si>
    <t>簡易水道事業会計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</si>
  <si>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</si>
  <si>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</si>
  <si>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</si>
  <si>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</si>
  <si>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</si>
  <si>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</si>
  <si>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</si>
  <si>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</si>
  <si>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</si>
  <si>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</si>
  <si>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周南地区福祉施設組合（一般会計）</t>
  </si>
  <si>
    <t>周南地区衛生施設組合（一般会計）</t>
  </si>
  <si>
    <t>周南東部環境施設組合（一般会計）</t>
  </si>
  <si>
    <t>山口県市町総合事務組合（一般会計）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</si>
  <si>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</si>
  <si>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</si>
  <si>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</si>
  <si>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</si>
  <si>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</si>
  <si>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</si>
  <si>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下松市水産振興基金協会</t>
  </si>
  <si>
    <t>下松市笠戸島開発センター</t>
  </si>
  <si>
    <t>下松市施設管理公社</t>
  </si>
  <si>
    <t>下松市文化振興財団</t>
  </si>
  <si>
    <t>-</t>
    <phoneticPr fontId="2"/>
  </si>
  <si>
    <t>まちづくり推進基金</t>
    <rPh sb="5" eb="7">
      <t>スイシン</t>
    </rPh>
    <rPh sb="7" eb="9">
      <t>キキン</t>
    </rPh>
    <phoneticPr fontId="2"/>
  </si>
  <si>
    <t>職員退職手当積立金</t>
    <rPh sb="0" eb="2">
      <t>ショクイン</t>
    </rPh>
    <rPh sb="2" eb="4">
      <t>タイショク</t>
    </rPh>
    <rPh sb="4" eb="6">
      <t>テアテ</t>
    </rPh>
    <rPh sb="6" eb="8">
      <t>ツミタテ</t>
    </rPh>
    <rPh sb="8" eb="9">
      <t>キン</t>
    </rPh>
    <phoneticPr fontId="2"/>
  </si>
  <si>
    <t>ふるさと納税基金</t>
  </si>
  <si>
    <t>新型コロナウイルス感染症対策基金</t>
  </si>
  <si>
    <t>森林環境基金</t>
    <rPh sb="0" eb="2">
      <t>シンリン</t>
    </rPh>
    <rPh sb="2" eb="4">
      <t>カンキョウ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</si>
</sst>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DCCE-425D-8834-CEAD79ED27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65885</c:v>
                </c:pt>
                <c:pt idx="1">
                  <c:v>89436</c:v>
                </c:pt>
                <c:pt idx="2">
                  <c:v>47740</c:v>
                </c:pt>
                <c:pt idx="3">
                  <c:v>40073</c:v>
                </c:pt>
                <c:pt idx="4">
                  <c:v>47391</c:v>
                </c:pt>
              </c:numCache>
            </c:numRef>
          </c:val>
          <c:smooth val="0"/>
          <c:extLst>
            <c:ext xmlns:c16="http://schemas.microsoft.com/office/drawing/2014/chart" uri="{C3380CC4-5D6E-409C-BE32-E72D297353CC}">
              <c16:uniqueId val="{00000001-DCCE-425D-8834-CEAD79ED27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4.7300000000000004</c:v>
                </c:pt>
                <c:pt idx="1">
                  <c:v>5.72</c:v>
                </c:pt>
                <c:pt idx="2">
                  <c:v>7.14</c:v>
                </c:pt>
                <c:pt idx="3">
                  <c:v>8.3000000000000007</c:v>
                </c:pt>
                <c:pt idx="4">
                  <c:v>6.86</c:v>
                </c:pt>
              </c:numCache>
            </c:numRef>
          </c:val>
          <c:extLst>
            <c:ext xmlns:c16="http://schemas.microsoft.com/office/drawing/2014/chart" uri="{C3380CC4-5D6E-409C-BE32-E72D297353CC}">
              <c16:uniqueId val="{00000000-420B-408B-99BC-353796FECC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16.61</c:v>
                </c:pt>
                <c:pt idx="1">
                  <c:v>17.329999999999998</c:v>
                </c:pt>
                <c:pt idx="2">
                  <c:v>17.86</c:v>
                </c:pt>
                <c:pt idx="3">
                  <c:v>18.809999999999999</c:v>
                </c:pt>
                <c:pt idx="4">
                  <c:v>21.29</c:v>
                </c:pt>
              </c:numCache>
            </c:numRef>
          </c:val>
          <c:extLst>
            <c:ext xmlns:c16="http://schemas.microsoft.com/office/drawing/2014/chart" uri="{C3380CC4-5D6E-409C-BE32-E72D297353CC}">
              <c16:uniqueId val="{00000001-420B-408B-99BC-353796FECC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1.78</c:v>
                </c:pt>
                <c:pt idx="2">
                  <c:v>2.79</c:v>
                </c:pt>
                <c:pt idx="3">
                  <c:v>3.5</c:v>
                </c:pt>
                <c:pt idx="4">
                  <c:v>0.68</c:v>
                </c:pt>
              </c:numCache>
            </c:numRef>
          </c:val>
          <c:smooth val="0"/>
          <c:extLst>
            <c:ext xmlns:c16="http://schemas.microsoft.com/office/drawing/2014/chart" uri="{C3380CC4-5D6E-409C-BE32-E72D297353CC}">
              <c16:uniqueId val="{00000002-420B-408B-99BC-353796FECC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CFB-46C3-8815-3ECE441B9D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FB-46C3-8815-3ECE441B9D2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0.23</c:v>
                </c:pt>
                <c:pt idx="2">
                  <c:v>#N/A</c:v>
                </c:pt>
                <c:pt idx="3">
                  <c:v>0.24</c:v>
                </c:pt>
                <c:pt idx="4">
                  <c:v>#N/A</c:v>
                </c:pt>
                <c:pt idx="5">
                  <c:v>0.22</c:v>
                </c:pt>
                <c:pt idx="6">
                  <c:v>#N/A</c:v>
                </c:pt>
                <c:pt idx="7">
                  <c:v>0.24</c:v>
                </c:pt>
                <c:pt idx="8">
                  <c:v>#N/A</c:v>
                </c:pt>
                <c:pt idx="9">
                  <c:v>0.25</c:v>
                </c:pt>
              </c:numCache>
            </c:numRef>
          </c:val>
          <c:extLst>
            <c:ext xmlns:c16="http://schemas.microsoft.com/office/drawing/2014/chart" uri="{C3380CC4-5D6E-409C-BE32-E72D297353CC}">
              <c16:uniqueId val="{00000002-3CFB-46C3-8815-3ECE441B9D2A}"/>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c:v>
                </c:pt>
                <c:pt idx="2">
                  <c:v>#N/A</c:v>
                </c:pt>
                <c:pt idx="3">
                  <c:v>0.41</c:v>
                </c:pt>
                <c:pt idx="4">
                  <c:v>#N/A</c:v>
                </c:pt>
                <c:pt idx="5">
                  <c:v>0.4</c:v>
                </c:pt>
                <c:pt idx="6">
                  <c:v>#N/A</c:v>
                </c:pt>
                <c:pt idx="7">
                  <c:v>0.37</c:v>
                </c:pt>
                <c:pt idx="8">
                  <c:v>#N/A</c:v>
                </c:pt>
                <c:pt idx="9">
                  <c:v>0.38</c:v>
                </c:pt>
              </c:numCache>
            </c:numRef>
          </c:val>
          <c:extLst>
            <c:ext xmlns:c16="http://schemas.microsoft.com/office/drawing/2014/chart" uri="{C3380CC4-5D6E-409C-BE32-E72D297353CC}">
              <c16:uniqueId val="{00000003-3CFB-46C3-8815-3ECE441B9D2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1.21</c:v>
                </c:pt>
                <c:pt idx="4">
                  <c:v>#N/A</c:v>
                </c:pt>
                <c:pt idx="5">
                  <c:v>1.0900000000000001</c:v>
                </c:pt>
                <c:pt idx="6">
                  <c:v>#N/A</c:v>
                </c:pt>
                <c:pt idx="7">
                  <c:v>1.37</c:v>
                </c:pt>
                <c:pt idx="8">
                  <c:v>#N/A</c:v>
                </c:pt>
                <c:pt idx="9">
                  <c:v>1.76</c:v>
                </c:pt>
              </c:numCache>
            </c:numRef>
          </c:val>
          <c:extLst>
            <c:ext xmlns:c16="http://schemas.microsoft.com/office/drawing/2014/chart" uri="{C3380CC4-5D6E-409C-BE32-E72D297353CC}">
              <c16:uniqueId val="{00000004-3CFB-46C3-8815-3ECE441B9D2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5.47</c:v>
                </c:pt>
                <c:pt idx="2">
                  <c:v>#N/A</c:v>
                </c:pt>
                <c:pt idx="3">
                  <c:v>5.31</c:v>
                </c:pt>
                <c:pt idx="4">
                  <c:v>#N/A</c:v>
                </c:pt>
                <c:pt idx="5">
                  <c:v>4.75</c:v>
                </c:pt>
                <c:pt idx="6">
                  <c:v>#N/A</c:v>
                </c:pt>
                <c:pt idx="7">
                  <c:v>4.16</c:v>
                </c:pt>
                <c:pt idx="8">
                  <c:v>#N/A</c:v>
                </c:pt>
                <c:pt idx="9">
                  <c:v>3.8</c:v>
                </c:pt>
              </c:numCache>
            </c:numRef>
          </c:val>
          <c:extLst>
            <c:ext xmlns:c16="http://schemas.microsoft.com/office/drawing/2014/chart" uri="{C3380CC4-5D6E-409C-BE32-E72D297353CC}">
              <c16:uniqueId val="{00000005-3CFB-46C3-8815-3ECE441B9D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1.36</c:v>
                </c:pt>
                <c:pt idx="2">
                  <c:v>#N/A</c:v>
                </c:pt>
                <c:pt idx="3">
                  <c:v>2.04</c:v>
                </c:pt>
                <c:pt idx="4">
                  <c:v>#N/A</c:v>
                </c:pt>
                <c:pt idx="5">
                  <c:v>3.15</c:v>
                </c:pt>
                <c:pt idx="6">
                  <c:v>#N/A</c:v>
                </c:pt>
                <c:pt idx="7">
                  <c:v>4.26</c:v>
                </c:pt>
                <c:pt idx="8">
                  <c:v>#N/A</c:v>
                </c:pt>
                <c:pt idx="9">
                  <c:v>4.7</c:v>
                </c:pt>
              </c:numCache>
            </c:numRef>
          </c:val>
          <c:extLst>
            <c:ext xmlns:c16="http://schemas.microsoft.com/office/drawing/2014/chart" uri="{C3380CC4-5D6E-409C-BE32-E72D297353CC}">
              <c16:uniqueId val="{00000006-3CFB-46C3-8815-3ECE441B9D2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3.71</c:v>
                </c:pt>
                <c:pt idx="2">
                  <c:v>#N/A</c:v>
                </c:pt>
                <c:pt idx="3">
                  <c:v>4.17</c:v>
                </c:pt>
                <c:pt idx="4">
                  <c:v>#N/A</c:v>
                </c:pt>
                <c:pt idx="5">
                  <c:v>5.14</c:v>
                </c:pt>
                <c:pt idx="6">
                  <c:v>#N/A</c:v>
                </c:pt>
                <c:pt idx="7">
                  <c:v>5.44</c:v>
                </c:pt>
                <c:pt idx="8">
                  <c:v>#N/A</c:v>
                </c:pt>
                <c:pt idx="9">
                  <c:v>5.74</c:v>
                </c:pt>
              </c:numCache>
            </c:numRef>
          </c:val>
          <c:extLst>
            <c:ext xmlns:c16="http://schemas.microsoft.com/office/drawing/2014/chart" uri="{C3380CC4-5D6E-409C-BE32-E72D297353CC}">
              <c16:uniqueId val="{00000007-3CFB-46C3-8815-3ECE441B9D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4.72</c:v>
                </c:pt>
                <c:pt idx="2">
                  <c:v>#N/A</c:v>
                </c:pt>
                <c:pt idx="3">
                  <c:v>5.71</c:v>
                </c:pt>
                <c:pt idx="4">
                  <c:v>#N/A</c:v>
                </c:pt>
                <c:pt idx="5">
                  <c:v>7.13</c:v>
                </c:pt>
                <c:pt idx="6">
                  <c:v>#N/A</c:v>
                </c:pt>
                <c:pt idx="7">
                  <c:v>8.2899999999999991</c:v>
                </c:pt>
                <c:pt idx="8">
                  <c:v>#N/A</c:v>
                </c:pt>
                <c:pt idx="9">
                  <c:v>6.85</c:v>
                </c:pt>
              </c:numCache>
            </c:numRef>
          </c:val>
          <c:extLst>
            <c:ext xmlns:c16="http://schemas.microsoft.com/office/drawing/2014/chart" uri="{C3380CC4-5D6E-409C-BE32-E72D297353CC}">
              <c16:uniqueId val="{00000008-3CFB-46C3-8815-3ECE441B9D2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11.75</c:v>
                </c:pt>
                <c:pt idx="2">
                  <c:v>#N/A</c:v>
                </c:pt>
                <c:pt idx="3">
                  <c:v>13.02</c:v>
                </c:pt>
                <c:pt idx="4">
                  <c:v>#N/A</c:v>
                </c:pt>
                <c:pt idx="5">
                  <c:v>13.57</c:v>
                </c:pt>
                <c:pt idx="6">
                  <c:v>#N/A</c:v>
                </c:pt>
                <c:pt idx="7">
                  <c:v>12.19</c:v>
                </c:pt>
                <c:pt idx="8">
                  <c:v>#N/A</c:v>
                </c:pt>
                <c:pt idx="9">
                  <c:v>10.41</c:v>
                </c:pt>
              </c:numCache>
            </c:numRef>
          </c:val>
          <c:extLst>
            <c:ext xmlns:c16="http://schemas.microsoft.com/office/drawing/2014/chart" uri="{C3380CC4-5D6E-409C-BE32-E72D297353CC}">
              <c16:uniqueId val="{00000009-3CFB-46C3-8815-3ECE441B9D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1825</c:v>
                </c:pt>
                <c:pt idx="5">
                  <c:v>1832</c:v>
                </c:pt>
                <c:pt idx="8">
                  <c:v>1846</c:v>
                </c:pt>
                <c:pt idx="11">
                  <c:v>1847</c:v>
                </c:pt>
                <c:pt idx="14">
                  <c:v>1887</c:v>
                </c:pt>
              </c:numCache>
            </c:numRef>
          </c:val>
          <c:extLst>
            <c:ext xmlns:c16="http://schemas.microsoft.com/office/drawing/2014/chart" uri="{C3380CC4-5D6E-409C-BE32-E72D297353CC}">
              <c16:uniqueId val="{00000000-3C7D-4B81-9743-DFF4976716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7D-4B81-9743-DFF4976716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3</c:v>
                </c:pt>
                <c:pt idx="12">
                  <c:v>6</c:v>
                </c:pt>
              </c:numCache>
            </c:numRef>
          </c:val>
          <c:extLst>
            <c:ext xmlns:c16="http://schemas.microsoft.com/office/drawing/2014/chart" uri="{C3380CC4-5D6E-409C-BE32-E72D297353CC}">
              <c16:uniqueId val="{00000002-3C7D-4B81-9743-DFF4976716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99</c:v>
                </c:pt>
                <c:pt idx="3">
                  <c:v>125</c:v>
                </c:pt>
                <c:pt idx="6">
                  <c:v>143</c:v>
                </c:pt>
                <c:pt idx="9">
                  <c:v>133</c:v>
                </c:pt>
                <c:pt idx="12">
                  <c:v>117</c:v>
                </c:pt>
              </c:numCache>
            </c:numRef>
          </c:val>
          <c:extLst>
            <c:ext xmlns:c16="http://schemas.microsoft.com/office/drawing/2014/chart" uri="{C3380CC4-5D6E-409C-BE32-E72D297353CC}">
              <c16:uniqueId val="{00000003-3C7D-4B81-9743-DFF4976716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298</c:v>
                </c:pt>
                <c:pt idx="3">
                  <c:v>285</c:v>
                </c:pt>
                <c:pt idx="6">
                  <c:v>275</c:v>
                </c:pt>
                <c:pt idx="9">
                  <c:v>447</c:v>
                </c:pt>
                <c:pt idx="12">
                  <c:v>269</c:v>
                </c:pt>
              </c:numCache>
            </c:numRef>
          </c:val>
          <c:extLst>
            <c:ext xmlns:c16="http://schemas.microsoft.com/office/drawing/2014/chart" uri="{C3380CC4-5D6E-409C-BE32-E72D297353CC}">
              <c16:uniqueId val="{00000004-3C7D-4B81-9743-DFF4976716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7D-4B81-9743-DFF4976716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7D-4B81-9743-DFF4976716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1778</c:v>
                </c:pt>
                <c:pt idx="3">
                  <c:v>1796</c:v>
                </c:pt>
                <c:pt idx="6">
                  <c:v>1806</c:v>
                </c:pt>
                <c:pt idx="9">
                  <c:v>1852</c:v>
                </c:pt>
                <c:pt idx="12">
                  <c:v>1925</c:v>
                </c:pt>
              </c:numCache>
            </c:numRef>
          </c:val>
          <c:extLst>
            <c:ext xmlns:c16="http://schemas.microsoft.com/office/drawing/2014/chart" uri="{C3380CC4-5D6E-409C-BE32-E72D297353CC}">
              <c16:uniqueId val="{00000007-3C7D-4B81-9743-DFF4976716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352</c:v>
                </c:pt>
                <c:pt idx="2">
                  <c:v>#N/A</c:v>
                </c:pt>
                <c:pt idx="3">
                  <c:v>#N/A</c:v>
                </c:pt>
                <c:pt idx="4">
                  <c:v>376</c:v>
                </c:pt>
                <c:pt idx="5">
                  <c:v>#N/A</c:v>
                </c:pt>
                <c:pt idx="6">
                  <c:v>#N/A</c:v>
                </c:pt>
                <c:pt idx="7">
                  <c:v>380</c:v>
                </c:pt>
                <c:pt idx="8">
                  <c:v>#N/A</c:v>
                </c:pt>
                <c:pt idx="9">
                  <c:v>#N/A</c:v>
                </c:pt>
                <c:pt idx="10">
                  <c:v>588</c:v>
                </c:pt>
                <c:pt idx="11">
                  <c:v>#N/A</c:v>
                </c:pt>
                <c:pt idx="12">
                  <c:v>#N/A</c:v>
                </c:pt>
                <c:pt idx="13">
                  <c:v>430</c:v>
                </c:pt>
                <c:pt idx="14">
                  <c:v>#N/A</c:v>
                </c:pt>
              </c:numCache>
            </c:numRef>
          </c:val>
          <c:smooth val="0"/>
          <c:extLst>
            <c:ext xmlns:c16="http://schemas.microsoft.com/office/drawing/2014/chart" uri="{C3380CC4-5D6E-409C-BE32-E72D297353CC}">
              <c16:uniqueId val="{00000008-3C7D-4B81-9743-DFF4976716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16723</c:v>
                </c:pt>
                <c:pt idx="5">
                  <c:v>17079</c:v>
                </c:pt>
                <c:pt idx="8">
                  <c:v>17008</c:v>
                </c:pt>
                <c:pt idx="11">
                  <c:v>16926</c:v>
                </c:pt>
                <c:pt idx="14">
                  <c:v>16496</c:v>
                </c:pt>
              </c:numCache>
            </c:numRef>
          </c:val>
          <c:extLst>
            <c:ext xmlns:c16="http://schemas.microsoft.com/office/drawing/2014/chart" uri="{C3380CC4-5D6E-409C-BE32-E72D297353CC}">
              <c16:uniqueId val="{00000000-0C37-4FE7-8E93-2C92F924BD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5534</c:v>
                </c:pt>
                <c:pt idx="5">
                  <c:v>5603</c:v>
                </c:pt>
                <c:pt idx="8">
                  <c:v>5889</c:v>
                </c:pt>
                <c:pt idx="11">
                  <c:v>5796</c:v>
                </c:pt>
                <c:pt idx="14">
                  <c:v>6573</c:v>
                </c:pt>
              </c:numCache>
            </c:numRef>
          </c:val>
          <c:extLst>
            <c:ext xmlns:c16="http://schemas.microsoft.com/office/drawing/2014/chart" uri="{C3380CC4-5D6E-409C-BE32-E72D297353CC}">
              <c16:uniqueId val="{00000001-0C37-4FE7-8E93-2C92F924BD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5099</c:v>
                </c:pt>
                <c:pt idx="5">
                  <c:v>5776</c:v>
                </c:pt>
                <c:pt idx="8">
                  <c:v>5773</c:v>
                </c:pt>
                <c:pt idx="11">
                  <c:v>6783</c:v>
                </c:pt>
                <c:pt idx="14">
                  <c:v>6938</c:v>
                </c:pt>
              </c:numCache>
            </c:numRef>
          </c:val>
          <c:extLst>
            <c:ext xmlns:c16="http://schemas.microsoft.com/office/drawing/2014/chart" uri="{C3380CC4-5D6E-409C-BE32-E72D297353CC}">
              <c16:uniqueId val="{00000002-0C37-4FE7-8E93-2C92F924BD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37-4FE7-8E93-2C92F924BD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37-4FE7-8E93-2C92F924BD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37-4FE7-8E93-2C92F924BD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2557</c:v>
                </c:pt>
                <c:pt idx="3">
                  <c:v>2692</c:v>
                </c:pt>
                <c:pt idx="6">
                  <c:v>2662</c:v>
                </c:pt>
                <c:pt idx="9">
                  <c:v>2751</c:v>
                </c:pt>
                <c:pt idx="12">
                  <c:v>2845</c:v>
                </c:pt>
              </c:numCache>
            </c:numRef>
          </c:val>
          <c:extLst>
            <c:ext xmlns:c16="http://schemas.microsoft.com/office/drawing/2014/chart" uri="{C3380CC4-5D6E-409C-BE32-E72D297353CC}">
              <c16:uniqueId val="{00000006-0C37-4FE7-8E93-2C92F924BD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1116</c:v>
                </c:pt>
                <c:pt idx="3">
                  <c:v>1153</c:v>
                </c:pt>
                <c:pt idx="6">
                  <c:v>1164</c:v>
                </c:pt>
                <c:pt idx="9">
                  <c:v>1030</c:v>
                </c:pt>
                <c:pt idx="12">
                  <c:v>948</c:v>
                </c:pt>
              </c:numCache>
            </c:numRef>
          </c:val>
          <c:extLst>
            <c:ext xmlns:c16="http://schemas.microsoft.com/office/drawing/2014/chart" uri="{C3380CC4-5D6E-409C-BE32-E72D297353CC}">
              <c16:uniqueId val="{00000007-0C37-4FE7-8E93-2C92F924BD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4958</c:v>
                </c:pt>
                <c:pt idx="3">
                  <c:v>4844</c:v>
                </c:pt>
                <c:pt idx="6">
                  <c:v>5029</c:v>
                </c:pt>
                <c:pt idx="9">
                  <c:v>4614</c:v>
                </c:pt>
                <c:pt idx="12">
                  <c:v>4368</c:v>
                </c:pt>
              </c:numCache>
            </c:numRef>
          </c:val>
          <c:extLst>
            <c:ext xmlns:c16="http://schemas.microsoft.com/office/drawing/2014/chart" uri="{C3380CC4-5D6E-409C-BE32-E72D297353CC}">
              <c16:uniqueId val="{00000008-0C37-4FE7-8E93-2C92F924BD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207</c:v>
                </c:pt>
                <c:pt idx="3">
                  <c:v>173</c:v>
                </c:pt>
                <c:pt idx="6">
                  <c:v>173</c:v>
                </c:pt>
                <c:pt idx="9">
                  <c:v>195</c:v>
                </c:pt>
                <c:pt idx="12">
                  <c:v>804</c:v>
                </c:pt>
              </c:numCache>
            </c:numRef>
          </c:val>
          <c:extLst>
            <c:ext xmlns:c16="http://schemas.microsoft.com/office/drawing/2014/chart" uri="{C3380CC4-5D6E-409C-BE32-E72D297353CC}">
              <c16:uniqueId val="{00000009-0C37-4FE7-8E93-2C92F924BD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21049</c:v>
                </c:pt>
                <c:pt idx="3">
                  <c:v>22569</c:v>
                </c:pt>
                <c:pt idx="6">
                  <c:v>22879</c:v>
                </c:pt>
                <c:pt idx="9">
                  <c:v>23376</c:v>
                </c:pt>
                <c:pt idx="12">
                  <c:v>23143</c:v>
                </c:pt>
              </c:numCache>
            </c:numRef>
          </c:val>
          <c:extLst>
            <c:ext xmlns:c16="http://schemas.microsoft.com/office/drawing/2014/chart" uri="{C3380CC4-5D6E-409C-BE32-E72D297353CC}">
              <c16:uniqueId val="{0000000A-0C37-4FE7-8E93-2C92F924BD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2531</c:v>
                </c:pt>
                <c:pt idx="2">
                  <c:v>#N/A</c:v>
                </c:pt>
                <c:pt idx="3">
                  <c:v>#N/A</c:v>
                </c:pt>
                <c:pt idx="4">
                  <c:v>2973</c:v>
                </c:pt>
                <c:pt idx="5">
                  <c:v>#N/A</c:v>
                </c:pt>
                <c:pt idx="6">
                  <c:v>#N/A</c:v>
                </c:pt>
                <c:pt idx="7">
                  <c:v>3237</c:v>
                </c:pt>
                <c:pt idx="8">
                  <c:v>#N/A</c:v>
                </c:pt>
                <c:pt idx="9">
                  <c:v>#N/A</c:v>
                </c:pt>
                <c:pt idx="10">
                  <c:v>2461</c:v>
                </c:pt>
                <c:pt idx="11">
                  <c:v>#N/A</c:v>
                </c:pt>
                <c:pt idx="12">
                  <c:v>#N/A</c:v>
                </c:pt>
                <c:pt idx="13">
                  <c:v>2099</c:v>
                </c:pt>
                <c:pt idx="14">
                  <c:v>#N/A</c:v>
                </c:pt>
              </c:numCache>
            </c:numRef>
          </c:val>
          <c:smooth val="0"/>
          <c:extLst>
            <c:ext xmlns:c16="http://schemas.microsoft.com/office/drawing/2014/chart" uri="{C3380CC4-5D6E-409C-BE32-E72D297353CC}">
              <c16:uniqueId val="{0000000B-0C37-4FE7-8E93-2C92F924BD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2154</c:v>
                </c:pt>
                <c:pt idx="1">
                  <c:v>2395</c:v>
                </c:pt>
                <c:pt idx="2">
                  <c:v>2675</c:v>
                </c:pt>
              </c:numCache>
            </c:numRef>
          </c:val>
          <c:extLst>
            <c:ext xmlns:c16="http://schemas.microsoft.com/office/drawing/2014/chart" uri="{C3380CC4-5D6E-409C-BE32-E72D297353CC}">
              <c16:uniqueId val="{00000000-B442-4282-AE95-6AAF7189C3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1095</c:v>
                </c:pt>
                <c:pt idx="1">
                  <c:v>1234</c:v>
                </c:pt>
                <c:pt idx="2">
                  <c:v>1425</c:v>
                </c:pt>
              </c:numCache>
            </c:numRef>
          </c:val>
          <c:extLst>
            <c:ext xmlns:c16="http://schemas.microsoft.com/office/drawing/2014/chart" uri="{C3380CC4-5D6E-409C-BE32-E72D297353CC}">
              <c16:uniqueId val="{00000001-B442-4282-AE95-6AAF7189C3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1266</c:v>
                </c:pt>
                <c:pt idx="1">
                  <c:v>1638</c:v>
                </c:pt>
                <c:pt idx="2">
                  <c:v>1423</c:v>
                </c:pt>
              </c:numCache>
            </c:numRef>
          </c:val>
          <c:extLst>
            <c:ext xmlns:c16="http://schemas.microsoft.com/office/drawing/2014/chart" uri="{C3380CC4-5D6E-409C-BE32-E72D297353CC}">
              <c16:uniqueId val="{00000002-B442-4282-AE95-6AAF7189C3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か年平均では前年度と同じ</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％、単年度では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主な要因としては、前年度は一時的に準元利償還金の増があったが（国民宿舎特別会計における市民公募債の満期一括償還）、それが元の水準に戻ったことである。</a:t>
          </a:r>
        </a:p>
        <a:p>
          <a:r>
            <a:rPr kumimoji="1" lang="ja-JP" altLang="en-US" sz="1400">
              <a:latin typeface="ＭＳ ゴシック" pitchFamily="49" charset="-128"/>
              <a:ea typeface="ＭＳ ゴシック" pitchFamily="49" charset="-128"/>
            </a:rPr>
            <a:t>　しかしながら、近年実施した大型建設事業の元金償還が開始されており、今後も元利償還金は増加する見込みである。市債以外の財源の活用や事業コストの削減に努めていく。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％）となった。地方債現在高の減少（前年度比▲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億円）や充当可能基金の増加（前年度比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億円）が主な要因である。</a:t>
          </a:r>
        </a:p>
        <a:p>
          <a:r>
            <a:rPr kumimoji="1" lang="ja-JP" altLang="en-US" sz="1400">
              <a:latin typeface="ＭＳ ゴシック" pitchFamily="49" charset="-128"/>
              <a:ea typeface="ＭＳ ゴシック" pitchFamily="49" charset="-128"/>
            </a:rPr>
            <a:t>　今後も継続して、基金の計画的な積立・取崩や交付税措置のある事業債の活用等を行うことで公債費負担の平準化を図り、将来世代へ先送りしない財政運営を行っていく。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○積立額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億円：前年度比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・前年度実質収支の増加による財政調整基金への積立ての増（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・基準財政需要額（臨時財政対策債償還基金費算定分）の減に伴う減債基金への積立ての減（▲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・まちづくり推進基金への積立ての減（▲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○取崩額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億円：前年度比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・市民公募債の満期一括償還が終了したことによる減債基金の取り崩しの減（▲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○現在高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億円：前年度比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市税収入が堅調であり、年度中の補正予算により積み増しを行うことができた。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しかしながら、建設事業を中心に活用しているまちづくり推進基金が減少していることから、次のピークに備えた計画的な運営を行っていく。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・まちづくり推進基金：まちづくりの推進に必要な経費に充当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・職員退職手当積立金：職員退職手当に充当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・ふるさと納税基金：寄附者の意向を反映した施策に充当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・新型コロナウイルス感染症対策基金：新型コロナウイルス感染症対策に係る経費に充当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・森林環境基金：森林環境譲与税を原資として積み立て、森林環境整備に充当</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まちづくり推進基金への積立金が減少したことにより（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億円）、特定目的基金全体としては、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億円の減となった。なお、同基金の取り崩し額については前年度と同水準であった（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・まちづくり推進基金：主に建設事業の財源として活用するため、中期財政計画及び公共施設総合管理計画に基づき、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概ね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億円を残高の目安として、計画的な運用を行っていく。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・ふるさと納税基金：これまで取り崩したことはないが、今後は寄附者の意向を反映した事業の財源として活用する予定。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・森林環境基金積立金：森林経営管理法に基づく森林経営の効率化及び適切な林業管理事業の財源として活用する予定。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今後の積み増しは行わない見込みである。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歳入では市税が堅調であり（前年度比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億円）、歳出では不用額の創出に努めたことで取り崩し額を最小限に留めることができたため、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今後の社会保障経費の増大や災害への備え等のため、減債基金と合わせて標準財政規模の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市民公募債の満期一括償還が終了したことによる減債基金の取り崩しの減（▲</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億円）に加え、市税収入の上振れを原資として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億円の積立を行うことができたため、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元利償還金が年々増加しており、令和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年度頃がそのピークとなる見通しである。これに備えて計画的に基金を活用していく。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B81383E-3BD1-43BA-9D47-DDB9C15E621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E00D624-0FB7-498F-A527-4AA7022A570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B8B7536-9DEE-4691-9F50-97557CBA261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3831AFA-B350-469A-8CFB-881FEAF4F69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062BF44-30AD-49C3-937A-8C6D44EE581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A36013C-C8A6-4509-8C90-FD86A8A55EE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6646A14-0A8F-4181-970F-19265CB69F7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C9F0B5C-1F87-4C07-B2F2-D6990F4C83E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E023D6A-74FD-4D7F-8647-68F3EB5CC19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0D85652-D4CA-44FF-B67C-C20357929DC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57,120
56,424
89.34
25,126,816
23,981,427
861,637
12,567,134
23,142,751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BD6011C-CF6A-4F7A-9F0F-4BD7EA3DEFA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03701DD-F63C-45DC-9DBE-41C305E3AE1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2EFE0E1-81C8-4DCC-83EC-0C63C70A8FB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F132786-3856-43E8-83FA-3CA336508DE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BB7DF0B-28BD-4395-9069-6B8124D1443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85888DF-4660-4E12-9477-961D5F23E62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046385E-631E-4282-A574-67B7EBC2594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CC1FB2B-D39B-467D-8B4F-5E6193BA18C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296C856-AB63-4DC9-93CB-7AFC2720135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BE28423-C983-4F7E-862C-08806E2C5EA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A5F640E-08FE-4BAD-B186-E615A02DFE3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411F09A-12BB-4447-81A6-D5BF0DB494A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AC5401-71D2-490C-AB44-746036DB027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D049AC7-07A6-45C5-91C5-833918151CC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F3CDE58-4496-4A6A-AB7D-E6FBF55A3A2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644918F-8256-46AE-ACB3-49A0BA7A131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D7ADF04-AB68-4A45-A5F1-CF974466318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CB2C226-8BB9-4A23-853B-2ED1319FD01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CD84E10-35F8-4F29-A5C0-96C3DF5257C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CB1ED36-D8BC-4CAA-BCD1-C6B0A62DECD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C7BB880-4C70-470C-A073-47F9B2B9BC5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5250CEA-D27E-4A01-B655-A32D12ACADE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5F91BAF-1778-4EFB-B7A3-55DB290095C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C58ECE1-088D-41B3-B826-7BEC7DD2F12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10F24A8-125B-4640-9755-D9072D24C71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D55798C-9B75-4A4A-8485-E043412B6A6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037F9F9-FFA4-4A4F-A90A-66ACC3B06C0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B15E942-A486-44EF-80E4-8EACB5F74E0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D04BD70-D620-402B-A0DD-2C888863929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45923CC-8359-4D7E-82D8-B50D4C0E529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7328423-6190-479B-A580-D6AB7675D2C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38C0904-FB88-4EC7-819D-DA7A5D45ED0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32031C7-6B9C-4FEC-9E77-E2D9B402D80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41BC23D-CDE7-4BA2-B389-F7B21ACCEFC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6F511A6-CBC5-42EB-B05E-87DBAF0EB27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5C1BCD9-21DB-4820-AFA9-C3EFB377FF5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8EB3D19-E304-48E6-B094-C1EC9BFFB49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mn-lt"/>
              <a:ea typeface="+mn-ea"/>
              <a:cs typeface="+mn-cs"/>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単年度指数は前年度と同じ</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であり、類似団体平均と比して良好な値を維持しているものの、指数は低下した。</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収入額：</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（市民税個人所得割</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億、法人税割</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億、固定資産税</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需要額：</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（臨時財政対策債償還基金費▲</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億、臨時財政対策債振替相当額 </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市税収入が堅調であるものの、</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社会保障関係経費</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の増大</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といった需要額の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増加は不可避であるため、</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引き続き行政の効率化に努めることにより、健全</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保つ</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D9EA7C3-242D-4411-9898-C54D282FA28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F2C282D-087E-41E8-A56D-C05E5864141F}"/>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8D737B3-6B7A-4481-B735-44C81BE9672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8E34D78-E5DC-4A89-8A1A-77EDCDC1BCE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1F29B67-6894-4343-84FD-1F28CB3B9DC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14AF425-2ABB-40CB-9379-41D197F4115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10A9E19-C288-4E02-ABA2-FBD0EE2D74C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9322161-72B7-4CEE-8C64-4DD0E823035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EED4678-2576-4A5D-A27A-3FDE1819C07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93EFED9E-A88B-4B95-91C4-A8E766809D4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BFBBF19-534B-49F4-BD48-7595B4DFD50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3A79BC4-2FC7-42F4-9360-706C02FD67D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A21F9A5-8DEC-4FB8-B0A0-6C5DCD2E76B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C09B12D-80E6-4678-BA15-2D9E6C05062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0BF12FD-90DA-43EC-903F-C29B7B60404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3AF24C7B-D18C-4F12-B853-7348DC12D8D6}"/>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6045FFB1-2697-4435-9800-489B23D4761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94791179-737C-4297-A2D4-CC30B1B6AF3E}"/>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16E03566-DC9D-45BA-A532-5BE91C5F9882}"/>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F7446F5F-0E7E-4EAC-A51F-EDB36E81192A}"/>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8F6E4864-E0BA-4577-A178-F66F8C247AA4}"/>
            </a:ext>
          </a:extLst>
        </xdr:cNvPr>
        <xdr:cNvCxnSpPr/>
      </xdr:nvCxnSpPr>
      <xdr:spPr>
        <a:xfrm>
          <a:off x="4114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AA84FF5A-31FD-415F-9E2A-077AABDEF6B9}"/>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E160EBAD-959A-4972-9BC6-D0CDF021C98D}"/>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933E0A5E-4D79-46FB-AEA3-7C90F609D882}"/>
            </a:ext>
          </a:extLst>
        </xdr:cNvPr>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94801BBB-91F6-494D-BA1A-15BE70508374}"/>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6A5FB56E-9CE2-40DF-9955-99660CD519A3}"/>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4EFCE9AB-98FB-48C3-9D04-C486065833BD}"/>
            </a:ext>
          </a:extLst>
        </xdr:cNvPr>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6D84B7A3-E582-4882-A04B-E50194208B6A}"/>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CE18193-A7B6-4FFD-B8C2-BD3042B5A34A}"/>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140405</xdr:rowOff>
    </xdr:to>
    <xdr:cxnSp macro="">
      <xdr:nvCxnSpPr>
        <xdr:cNvPr id="78" name="直線コネクタ 77">
          <a:extLst>
            <a:ext uri="{FF2B5EF4-FFF2-40B4-BE49-F238E27FC236}">
              <a16:creationId xmlns:a16="http://schemas.microsoft.com/office/drawing/2014/main" id="{12FFD65D-A7DD-49D8-B012-B79BFC52E029}"/>
            </a:ext>
          </a:extLst>
        </xdr:cNvPr>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CFE94A1A-1801-4B61-A3A8-9394D159362E}"/>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7B7CDF2-37AB-4685-AD11-7FE62E8CF7C1}"/>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2E80AB45-3EE8-49AE-8E3C-CEABC743E9AB}"/>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A3A4CEDB-94BF-4145-80FB-E4BDC7DAF76F}"/>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E76C9C3-2653-4C35-BD37-6698A74BCAB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27F6D38-F77B-4EF1-B2EC-39E26B7C6B0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10C18B0-844D-4DB4-BA9F-CEF68803A2A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FADFA60-24B8-4C1C-885E-799FA6C201C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7D615D7-34F6-44B9-A08C-DD81BBDE823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56DC917E-B173-4C0A-92FB-6D7A74447784}"/>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4D34A1C-1B1B-4D69-BE73-DB4C20ADBB16}"/>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C970F7E7-8E73-48D1-9E69-CFF67CB5A54B}"/>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7D441216-90BB-447D-8B73-069FF0418E1C}"/>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6411E612-5A6A-48DA-AA22-B03D2BB051AD}"/>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41E8AE16-A5C5-4163-8FC5-2316A8F143F6}"/>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a:extLst>
            <a:ext uri="{FF2B5EF4-FFF2-40B4-BE49-F238E27FC236}">
              <a16:creationId xmlns:a16="http://schemas.microsoft.com/office/drawing/2014/main" id="{80047FE9-3705-4B67-98BD-815597939F36}"/>
            </a:ext>
          </a:extLst>
        </xdr:cNvPr>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a:extLst>
            <a:ext uri="{FF2B5EF4-FFF2-40B4-BE49-F238E27FC236}">
              <a16:creationId xmlns:a16="http://schemas.microsoft.com/office/drawing/2014/main" id="{AA8B6D97-4F30-407D-8EF7-D230753EBAF6}"/>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a:extLst>
            <a:ext uri="{FF2B5EF4-FFF2-40B4-BE49-F238E27FC236}">
              <a16:creationId xmlns:a16="http://schemas.microsoft.com/office/drawing/2014/main" id="{B52A132B-8707-425F-8050-34DD828C176F}"/>
            </a:ext>
          </a:extLst>
        </xdr:cNvPr>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a:extLst>
            <a:ext uri="{FF2B5EF4-FFF2-40B4-BE49-F238E27FC236}">
              <a16:creationId xmlns:a16="http://schemas.microsoft.com/office/drawing/2014/main" id="{D4A95D1A-EA47-4429-9F82-72F3B89AB7AF}"/>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9AFA38B-CFFA-41E2-9A0D-593DE9DB01D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954B99C-CF0A-4D17-9BA7-F1970742552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6979850-19AD-424D-9428-BFD61755677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8C004A0-C57C-427F-976B-9D383209DD0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6ED5578-C670-4D82-AF79-E5A91FCBCF2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1D4F456-F01E-43CB-B8B5-AFC8A81F4E6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8017A1F-E57F-4E96-91A8-2337328F6E3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7821418-CB2E-40B8-95A0-58108319EAE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AA45745-AE3E-457E-9BD9-C698CB88123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C48E9F3-0183-4513-B492-ED5AF483A60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4EAE0A1-9B8D-4904-9C11-F35043D4591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532A798-6D5D-4218-B280-E971EE10AB0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F6FF785-2720-4952-A9E5-A13D44B1481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他の団体と同様に、前年度と比較して普通交付税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臨時財政対策債の減により、数値が上昇している。加えて、経常経費は漸増傾向にあり、財政の硬直化が進んでいると考えられる。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今後も扶助費や公債費の増加が予想されているため、「財政構造の見直し指針」に掲げたとおり、行財政改革への取組を通じて経費の縮減等に努める。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B0F001DF-F396-44C0-AD7E-BC655C805E5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534C735-F82B-4D46-AEF7-5D5789632F8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B695F8D-F4FB-495B-8A39-8B96602D5C5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AE303053-34A9-4A5E-AA42-D3F6ED15B2D8}"/>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6D757E5B-2799-47A2-95EF-5C033CF68AC6}"/>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2A7A8058-8757-40BB-99B0-326F6581410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96028F1F-2393-40A9-AA6F-69940E8AB69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5A419D20-732A-4EB5-859A-40A787E042BD}"/>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2039E5BC-186D-4C19-B436-A43EA3BB853D}"/>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6577E946-D864-47AA-98EC-4F2D5A65F32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3CA5BBAD-DC5A-4090-8366-C050424ED6C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4E12DC8-548D-48C9-9109-BD5C578096B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823921A2-99E1-4F78-886D-3588EB825DC9}"/>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50D2AE20-D6F2-4EF4-ABA3-AB89C7914484}"/>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7B4D40E2-216E-45F8-BD98-B3BA7EAEF7BE}"/>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27112031-40A3-4E10-8785-868F4B6E12F8}"/>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2DCC87C4-80D9-497B-8BF3-E03D0F03210A}"/>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64</xdr:row>
      <xdr:rowOff>75565</xdr:rowOff>
    </xdr:to>
    <xdr:cxnSp macro="">
      <xdr:nvCxnSpPr>
        <xdr:cNvPr id="128" name="直線コネクタ 127">
          <a:extLst>
            <a:ext uri="{FF2B5EF4-FFF2-40B4-BE49-F238E27FC236}">
              <a16:creationId xmlns:a16="http://schemas.microsoft.com/office/drawing/2014/main" id="{2AF2EC0B-9BAD-46C3-B8DD-13B6E07F9713}"/>
            </a:ext>
          </a:extLst>
        </xdr:cNvPr>
        <xdr:cNvCxnSpPr/>
      </xdr:nvCxnSpPr>
      <xdr:spPr>
        <a:xfrm>
          <a:off x="4114800" y="10764838"/>
          <a:ext cx="838200" cy="2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C76CE849-AD7A-4B6C-AC9B-86C79804F484}"/>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2F226E0D-E66D-4900-BC2A-1596F4FD0C68}"/>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65</xdr:row>
      <xdr:rowOff>121285</xdr:rowOff>
    </xdr:to>
    <xdr:cxnSp macro="">
      <xdr:nvCxnSpPr>
        <xdr:cNvPr id="131" name="直線コネクタ 130">
          <a:extLst>
            <a:ext uri="{FF2B5EF4-FFF2-40B4-BE49-F238E27FC236}">
              <a16:creationId xmlns:a16="http://schemas.microsoft.com/office/drawing/2014/main" id="{CB36CFE4-D4D9-4239-8962-27401A9E5A6F}"/>
            </a:ext>
          </a:extLst>
        </xdr:cNvPr>
        <xdr:cNvCxnSpPr/>
      </xdr:nvCxnSpPr>
      <xdr:spPr>
        <a:xfrm flipV="1">
          <a:off x="3225800" y="10764838"/>
          <a:ext cx="889000" cy="5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192CD3C0-914C-4082-81A3-FFBCAC04EA27}"/>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B7DFA54B-9A6C-458F-A5D1-428B708B3CDD}"/>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121285</xdr:rowOff>
    </xdr:to>
    <xdr:cxnSp macro="">
      <xdr:nvCxnSpPr>
        <xdr:cNvPr id="134" name="直線コネクタ 133">
          <a:extLst>
            <a:ext uri="{FF2B5EF4-FFF2-40B4-BE49-F238E27FC236}">
              <a16:creationId xmlns:a16="http://schemas.microsoft.com/office/drawing/2014/main" id="{F10C7144-A4EA-413A-BA58-E964A06FA78A}"/>
            </a:ext>
          </a:extLst>
        </xdr:cNvPr>
        <xdr:cNvCxnSpPr/>
      </xdr:nvCxnSpPr>
      <xdr:spPr>
        <a:xfrm>
          <a:off x="2336800" y="1106043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9C37F481-AF9B-4719-9D9A-A3443852858D}"/>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6E7C6086-69BE-4ABC-944A-4F914644FA14}"/>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60960</xdr:rowOff>
    </xdr:to>
    <xdr:cxnSp macro="">
      <xdr:nvCxnSpPr>
        <xdr:cNvPr id="137" name="直線コネクタ 136">
          <a:extLst>
            <a:ext uri="{FF2B5EF4-FFF2-40B4-BE49-F238E27FC236}">
              <a16:creationId xmlns:a16="http://schemas.microsoft.com/office/drawing/2014/main" id="{2B06E95A-0BE7-42E1-876C-74E9A90B2D6F}"/>
            </a:ext>
          </a:extLst>
        </xdr:cNvPr>
        <xdr:cNvCxnSpPr/>
      </xdr:nvCxnSpPr>
      <xdr:spPr>
        <a:xfrm flipV="1">
          <a:off x="1447800" y="110604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307AEBA1-0FA6-4D77-BF17-D1694E66F1C9}"/>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26BC59B0-901D-4812-8425-686F7D1AF4EA}"/>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43F589E6-1245-43BE-BF3F-57B8C6FA3576}"/>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6DA220DD-26AA-4110-95C6-2D3E9F0CA05A}"/>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5D0F018C-5874-4C90-856B-9CA89DDDBA2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95B14F8-0741-42A3-A061-5D8167C9F87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35A3385-BF7A-461E-B7D0-1A989E46645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C366165-BA13-4E20-BBB0-2FF341D5FB7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778A50A-355D-497C-ABD0-FDD513B78DA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7" name="楕円 146">
          <a:extLst>
            <a:ext uri="{FF2B5EF4-FFF2-40B4-BE49-F238E27FC236}">
              <a16:creationId xmlns:a16="http://schemas.microsoft.com/office/drawing/2014/main" id="{E88C51D3-971E-4E06-97C7-1CDCBE20B988}"/>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8" name="財政構造の弾力性該当値テキスト">
          <a:extLst>
            <a:ext uri="{FF2B5EF4-FFF2-40B4-BE49-F238E27FC236}">
              <a16:creationId xmlns:a16="http://schemas.microsoft.com/office/drawing/2014/main" id="{A23C497C-777B-45B8-8B40-C697E7F47B55}"/>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49" name="楕円 148">
          <a:extLst>
            <a:ext uri="{FF2B5EF4-FFF2-40B4-BE49-F238E27FC236}">
              <a16:creationId xmlns:a16="http://schemas.microsoft.com/office/drawing/2014/main" id="{3872EF49-3103-4DBF-AB83-24D5E9E4B66F}"/>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170515</xdr:rowOff>
    </xdr:from>
    <xdr:ext cx="736600" cy="259045"/>
    <xdr:sp macro="" textlink="">
      <xdr:nvSpPr>
        <xdr:cNvPr id="150" name="テキスト ボックス 149">
          <a:extLst>
            <a:ext uri="{FF2B5EF4-FFF2-40B4-BE49-F238E27FC236}">
              <a16:creationId xmlns:a16="http://schemas.microsoft.com/office/drawing/2014/main" id="{8F2C8C07-A0EA-4DC1-A027-9CBDF003363F}"/>
            </a:ext>
          </a:extLst>
        </xdr:cNvPr>
        <xdr:cNvSpPr txBox="1"/>
      </xdr:nvSpPr>
      <xdr:spPr>
        <a:xfrm>
          <a:off x="3733800" y="1080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70485</xdr:rowOff>
    </xdr:from>
    <xdr:to>
      <xdr:col>15</xdr:col>
      <xdr:colOff>133350</xdr:colOff>
      <xdr:row>66</xdr:row>
      <xdr:rowOff>635</xdr:rowOff>
    </xdr:to>
    <xdr:sp macro="" textlink="">
      <xdr:nvSpPr>
        <xdr:cNvPr id="151" name="楕円 150">
          <a:extLst>
            <a:ext uri="{FF2B5EF4-FFF2-40B4-BE49-F238E27FC236}">
              <a16:creationId xmlns:a16="http://schemas.microsoft.com/office/drawing/2014/main" id="{3610D9E5-63D4-4319-A55C-1F69B25874B9}"/>
            </a:ext>
          </a:extLst>
        </xdr:cNvPr>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156862</xdr:rowOff>
    </xdr:from>
    <xdr:ext cx="762000" cy="259045"/>
    <xdr:sp macro="" textlink="">
      <xdr:nvSpPr>
        <xdr:cNvPr id="152" name="テキスト ボックス 151">
          <a:extLst>
            <a:ext uri="{FF2B5EF4-FFF2-40B4-BE49-F238E27FC236}">
              <a16:creationId xmlns:a16="http://schemas.microsoft.com/office/drawing/2014/main" id="{8244E3C5-A361-45A1-B981-3C39325DF6F3}"/>
            </a:ext>
          </a:extLst>
        </xdr:cNvPr>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3" name="楕円 152">
          <a:extLst>
            <a:ext uri="{FF2B5EF4-FFF2-40B4-BE49-F238E27FC236}">
              <a16:creationId xmlns:a16="http://schemas.microsoft.com/office/drawing/2014/main" id="{141E4BC7-EE05-4BD5-A089-09CB63C5B90F}"/>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4" name="テキスト ボックス 153">
          <a:extLst>
            <a:ext uri="{FF2B5EF4-FFF2-40B4-BE49-F238E27FC236}">
              <a16:creationId xmlns:a16="http://schemas.microsoft.com/office/drawing/2014/main" id="{6DFA6461-03BC-47B8-802E-C5BDCE16C2F1}"/>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a:extLst>
            <a:ext uri="{FF2B5EF4-FFF2-40B4-BE49-F238E27FC236}">
              <a16:creationId xmlns:a16="http://schemas.microsoft.com/office/drawing/2014/main" id="{4350A248-3A2E-453B-B7F8-55F22148A0FD}"/>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28856732-7F8B-4E7F-BDFB-890A904F60C8}"/>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AD6984F3-BA89-4F1A-9EB9-ACC47B9789C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51A92990-C035-423E-BB86-E36B97C43A6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9A312569-6EEC-4860-8943-AA43F9D56DE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6ABE81FB-E3ED-43F2-B2DD-E064CEB7C3C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42F91280-A613-4021-A93F-2E6BE99F454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9ADA763B-7462-4FA7-BC49-71AE756BEA2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B03843C8-E0D5-45EF-8F4E-C51202A6347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B4E1A01E-77EA-4875-B912-A7E50FF5E3F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41CC05B9-EC11-4C86-84B2-1EA502568B4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75E80F8A-1B56-43E9-B5CA-6884BDC8B22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99CDD1A1-87DB-4288-B062-3633B5CCB20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10E2B058-EF38-4D04-9D73-C48BD0D23F0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59441203-A61B-4CE5-8043-BBD6A5A688D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類似団体平均よりは低い水準を保っているが、前年度から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給与改定に伴う人件費の増（前年度比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％）や、物価高騰に伴う物件費の増（前年度比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％）が要因として考えられる。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今後も引き続き、経常経費の縮減や職員の適正配置、民間活力の導入を進め、コストの低減を図っていく。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D8CB1D60-6E13-43A2-9165-9A171408E0C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40437101-4637-4348-98AD-7258898E034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264E7DA5-51A2-459C-9AAF-C325D471447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BBAD52A-E6AA-4FD0-98B4-4C4A6411D19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3E7704DF-7233-4190-82B6-247B45491A7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45244897-B329-47D2-ABE3-F9B08709BD85}"/>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7660BB4A-BA69-4F7C-8ECF-57953C151148}"/>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5743538-C38D-4680-BB55-B815A0F4A85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F20F9BD3-8B97-4E91-A656-259C80C8D0E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F59FCAC1-3694-44C2-AACA-BB2691CA6FB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8E91BDB4-BF46-48B5-937C-792687E9C56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5A4E48C3-D736-4BDA-9308-BE5AE6F481D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546C5268-7D90-438A-A083-BEFC33D1AC8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407F3D66-2FCF-40C3-97D1-569106133E7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51B53BA8-D3CA-4318-8718-6EC1565F076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71030DF-8193-4486-A2DB-793DDE18C26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76AEFE00-9C97-41D0-9E55-58FF425174B3}"/>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3CEA56B0-B923-426D-A7F4-1FACCB5330C2}"/>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19924C75-1B92-4575-8F85-80A1B56684C2}"/>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ED7AEFD3-C1DD-4726-B97D-8C1783C6A5DD}"/>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E90B1BFA-DE0C-4D59-B569-8AD267D1F751}"/>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127563</xdr:rowOff>
    </xdr:from>
    <xdr:to>
      <xdr:col>23</xdr:col>
      <xdr:colOff>133350</xdr:colOff>
      <xdr:row>81</xdr:row>
      <xdr:rowOff>164998</xdr:rowOff>
    </xdr:to>
    <xdr:cxnSp macro="">
      <xdr:nvCxnSpPr>
        <xdr:cNvPr id="191" name="直線コネクタ 190">
          <a:extLst>
            <a:ext uri="{FF2B5EF4-FFF2-40B4-BE49-F238E27FC236}">
              <a16:creationId xmlns:a16="http://schemas.microsoft.com/office/drawing/2014/main" id="{6DE8F880-0B7D-47FE-B6AC-8CBC988999CD}"/>
            </a:ext>
          </a:extLst>
        </xdr:cNvPr>
        <xdr:cNvCxnSpPr/>
      </xdr:nvCxnSpPr>
      <xdr:spPr>
        <a:xfrm>
          <a:off x="4114800" y="14015013"/>
          <a:ext cx="838200" cy="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98534120-4BF8-4161-B07F-83C90DCF6AC9}"/>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B03600B0-2492-47D6-8578-4899A4DB9503}"/>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112610</xdr:rowOff>
    </xdr:from>
    <xdr:to>
      <xdr:col>19</xdr:col>
      <xdr:colOff>133350</xdr:colOff>
      <xdr:row>81</xdr:row>
      <xdr:rowOff>127563</xdr:rowOff>
    </xdr:to>
    <xdr:cxnSp macro="">
      <xdr:nvCxnSpPr>
        <xdr:cNvPr id="194" name="直線コネクタ 193">
          <a:extLst>
            <a:ext uri="{FF2B5EF4-FFF2-40B4-BE49-F238E27FC236}">
              <a16:creationId xmlns:a16="http://schemas.microsoft.com/office/drawing/2014/main" id="{CF7940F6-8042-4C48-81C6-ACA8D9A84AAA}"/>
            </a:ext>
          </a:extLst>
        </xdr:cNvPr>
        <xdr:cNvCxnSpPr/>
      </xdr:nvCxnSpPr>
      <xdr:spPr>
        <a:xfrm>
          <a:off x="3225800" y="14000060"/>
          <a:ext cx="8890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B98DF5B9-A8A1-492A-A3DC-406C52545C3A}"/>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52112794-A834-431D-9D01-4EB202D4A86E}"/>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38097</xdr:rowOff>
    </xdr:from>
    <xdr:to>
      <xdr:col>15</xdr:col>
      <xdr:colOff>82550</xdr:colOff>
      <xdr:row>81</xdr:row>
      <xdr:rowOff>112610</xdr:rowOff>
    </xdr:to>
    <xdr:cxnSp macro="">
      <xdr:nvCxnSpPr>
        <xdr:cNvPr id="197" name="直線コネクタ 196">
          <a:extLst>
            <a:ext uri="{FF2B5EF4-FFF2-40B4-BE49-F238E27FC236}">
              <a16:creationId xmlns:a16="http://schemas.microsoft.com/office/drawing/2014/main" id="{D48A4558-68A6-4B97-9BAB-89C7FB59FFBC}"/>
            </a:ext>
          </a:extLst>
        </xdr:cNvPr>
        <xdr:cNvCxnSpPr/>
      </xdr:nvCxnSpPr>
      <xdr:spPr>
        <a:xfrm>
          <a:off x="2336800" y="13925547"/>
          <a:ext cx="889000" cy="7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270697F9-EF67-47DF-890D-15548F7D6EE9}"/>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CEC65897-1F04-4703-8DC5-E65A5C248081}"/>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18343</xdr:rowOff>
    </xdr:from>
    <xdr:to>
      <xdr:col>11</xdr:col>
      <xdr:colOff>31750</xdr:colOff>
      <xdr:row>81</xdr:row>
      <xdr:rowOff>38097</xdr:rowOff>
    </xdr:to>
    <xdr:cxnSp macro="">
      <xdr:nvCxnSpPr>
        <xdr:cNvPr id="200" name="直線コネクタ 199">
          <a:extLst>
            <a:ext uri="{FF2B5EF4-FFF2-40B4-BE49-F238E27FC236}">
              <a16:creationId xmlns:a16="http://schemas.microsoft.com/office/drawing/2014/main" id="{32E06D21-8D04-45CD-9A77-908FA255FED0}"/>
            </a:ext>
          </a:extLst>
        </xdr:cNvPr>
        <xdr:cNvCxnSpPr/>
      </xdr:nvCxnSpPr>
      <xdr:spPr>
        <a:xfrm>
          <a:off x="1447800" y="13905793"/>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39A94ED6-4C14-4854-8FF6-E72EA9DE47B7}"/>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9AD76067-97CF-4095-8C6D-FFF9EE8AE1E4}"/>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6BE5AFFF-4F65-4188-847E-E5116BFCE1B7}"/>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BBB750BB-6C8B-4238-B46C-E3FC7C7228F5}"/>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B1B58482-E81C-4C2D-BA81-4BE30A94758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97AC547-7E63-4627-8F5A-841E1490566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E2084CE-2F1C-4B08-9ABE-70AF2199C9C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08B505C-3A18-4988-8FD2-07B8FC3A8EB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9B24B69-10CC-4407-B10C-DF8714549CC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114198</xdr:rowOff>
    </xdr:from>
    <xdr:to>
      <xdr:col>23</xdr:col>
      <xdr:colOff>184150</xdr:colOff>
      <xdr:row>82</xdr:row>
      <xdr:rowOff>44348</xdr:rowOff>
    </xdr:to>
    <xdr:sp macro="" textlink="">
      <xdr:nvSpPr>
        <xdr:cNvPr id="210" name="楕円 209">
          <a:extLst>
            <a:ext uri="{FF2B5EF4-FFF2-40B4-BE49-F238E27FC236}">
              <a16:creationId xmlns:a16="http://schemas.microsoft.com/office/drawing/2014/main" id="{B50B13C7-0556-4198-B3CD-D75F2E2A02C6}"/>
            </a:ext>
          </a:extLst>
        </xdr:cNvPr>
        <xdr:cNvSpPr/>
      </xdr:nvSpPr>
      <xdr:spPr>
        <a:xfrm>
          <a:off x="4902200" y="14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130725</xdr:rowOff>
    </xdr:from>
    <xdr:ext cx="762000" cy="259045"/>
    <xdr:sp macro="" textlink="">
      <xdr:nvSpPr>
        <xdr:cNvPr id="211" name="人件費・物件費等の状況該当値テキスト">
          <a:extLst>
            <a:ext uri="{FF2B5EF4-FFF2-40B4-BE49-F238E27FC236}">
              <a16:creationId xmlns:a16="http://schemas.microsoft.com/office/drawing/2014/main" id="{526F24DA-E1B3-433A-BD9A-FA467C125E90}"/>
            </a:ext>
          </a:extLst>
        </xdr:cNvPr>
        <xdr:cNvSpPr txBox="1"/>
      </xdr:nvSpPr>
      <xdr:spPr>
        <a:xfrm>
          <a:off x="5041900" y="1384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76763</xdr:rowOff>
    </xdr:from>
    <xdr:to>
      <xdr:col>19</xdr:col>
      <xdr:colOff>184150</xdr:colOff>
      <xdr:row>82</xdr:row>
      <xdr:rowOff>6913</xdr:rowOff>
    </xdr:to>
    <xdr:sp macro="" textlink="">
      <xdr:nvSpPr>
        <xdr:cNvPr id="212" name="楕円 211">
          <a:extLst>
            <a:ext uri="{FF2B5EF4-FFF2-40B4-BE49-F238E27FC236}">
              <a16:creationId xmlns:a16="http://schemas.microsoft.com/office/drawing/2014/main" id="{EF4365B4-D1FF-4C83-9879-6046D1B22FE4}"/>
            </a:ext>
          </a:extLst>
        </xdr:cNvPr>
        <xdr:cNvSpPr/>
      </xdr:nvSpPr>
      <xdr:spPr>
        <a:xfrm>
          <a:off x="4064000" y="139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17090</xdr:rowOff>
    </xdr:from>
    <xdr:ext cx="736600" cy="259045"/>
    <xdr:sp macro="" textlink="">
      <xdr:nvSpPr>
        <xdr:cNvPr id="213" name="テキスト ボックス 212">
          <a:extLst>
            <a:ext uri="{FF2B5EF4-FFF2-40B4-BE49-F238E27FC236}">
              <a16:creationId xmlns:a16="http://schemas.microsoft.com/office/drawing/2014/main" id="{0A23BA3D-B33E-4645-A9B4-F57C0833BDAC}"/>
            </a:ext>
          </a:extLst>
        </xdr:cNvPr>
        <xdr:cNvSpPr txBox="1"/>
      </xdr:nvSpPr>
      <xdr:spPr>
        <a:xfrm>
          <a:off x="3733800" y="1373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61810</xdr:rowOff>
    </xdr:from>
    <xdr:to>
      <xdr:col>15</xdr:col>
      <xdr:colOff>133350</xdr:colOff>
      <xdr:row>81</xdr:row>
      <xdr:rowOff>163410</xdr:rowOff>
    </xdr:to>
    <xdr:sp macro="" textlink="">
      <xdr:nvSpPr>
        <xdr:cNvPr id="214" name="楕円 213">
          <a:extLst>
            <a:ext uri="{FF2B5EF4-FFF2-40B4-BE49-F238E27FC236}">
              <a16:creationId xmlns:a16="http://schemas.microsoft.com/office/drawing/2014/main" id="{37598059-39F2-45D3-8815-F338D1884F4C}"/>
            </a:ext>
          </a:extLst>
        </xdr:cNvPr>
        <xdr:cNvSpPr/>
      </xdr:nvSpPr>
      <xdr:spPr>
        <a:xfrm>
          <a:off x="3175000" y="13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2137</xdr:rowOff>
    </xdr:from>
    <xdr:ext cx="762000" cy="259045"/>
    <xdr:sp macro="" textlink="">
      <xdr:nvSpPr>
        <xdr:cNvPr id="215" name="テキスト ボックス 214">
          <a:extLst>
            <a:ext uri="{FF2B5EF4-FFF2-40B4-BE49-F238E27FC236}">
              <a16:creationId xmlns:a16="http://schemas.microsoft.com/office/drawing/2014/main" id="{91CA6BE1-D0E3-4C21-BFBC-80C4386A8ABE}"/>
            </a:ext>
          </a:extLst>
        </xdr:cNvPr>
        <xdr:cNvSpPr txBox="1"/>
      </xdr:nvSpPr>
      <xdr:spPr>
        <a:xfrm>
          <a:off x="2844800" y="1371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158747</xdr:rowOff>
    </xdr:from>
    <xdr:to>
      <xdr:col>11</xdr:col>
      <xdr:colOff>82550</xdr:colOff>
      <xdr:row>81</xdr:row>
      <xdr:rowOff>88897</xdr:rowOff>
    </xdr:to>
    <xdr:sp macro="" textlink="">
      <xdr:nvSpPr>
        <xdr:cNvPr id="216" name="楕円 215">
          <a:extLst>
            <a:ext uri="{FF2B5EF4-FFF2-40B4-BE49-F238E27FC236}">
              <a16:creationId xmlns:a16="http://schemas.microsoft.com/office/drawing/2014/main" id="{84A89FA6-F832-4A43-A440-1FD4DA5B5C2A}"/>
            </a:ext>
          </a:extLst>
        </xdr:cNvPr>
        <xdr:cNvSpPr/>
      </xdr:nvSpPr>
      <xdr:spPr>
        <a:xfrm>
          <a:off x="2286000" y="138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99074</xdr:rowOff>
    </xdr:from>
    <xdr:ext cx="762000" cy="259045"/>
    <xdr:sp macro="" textlink="">
      <xdr:nvSpPr>
        <xdr:cNvPr id="217" name="テキスト ボックス 216">
          <a:extLst>
            <a:ext uri="{FF2B5EF4-FFF2-40B4-BE49-F238E27FC236}">
              <a16:creationId xmlns:a16="http://schemas.microsoft.com/office/drawing/2014/main" id="{AD97ABFC-D8A8-4D72-B687-E6A19B8B273A}"/>
            </a:ext>
          </a:extLst>
        </xdr:cNvPr>
        <xdr:cNvSpPr txBox="1"/>
      </xdr:nvSpPr>
      <xdr:spPr>
        <a:xfrm>
          <a:off x="19558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138993</xdr:rowOff>
    </xdr:from>
    <xdr:to>
      <xdr:col>7</xdr:col>
      <xdr:colOff>31750</xdr:colOff>
      <xdr:row>81</xdr:row>
      <xdr:rowOff>69143</xdr:rowOff>
    </xdr:to>
    <xdr:sp macro="" textlink="">
      <xdr:nvSpPr>
        <xdr:cNvPr id="218" name="楕円 217">
          <a:extLst>
            <a:ext uri="{FF2B5EF4-FFF2-40B4-BE49-F238E27FC236}">
              <a16:creationId xmlns:a16="http://schemas.microsoft.com/office/drawing/2014/main" id="{64092D0D-FDF7-4A9B-ACB1-A1B6A76BEA6C}"/>
            </a:ext>
          </a:extLst>
        </xdr:cNvPr>
        <xdr:cNvSpPr/>
      </xdr:nvSpPr>
      <xdr:spPr>
        <a:xfrm>
          <a:off x="1397000" y="138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79320</xdr:rowOff>
    </xdr:from>
    <xdr:ext cx="762000" cy="259045"/>
    <xdr:sp macro="" textlink="">
      <xdr:nvSpPr>
        <xdr:cNvPr id="219" name="テキスト ボックス 218">
          <a:extLst>
            <a:ext uri="{FF2B5EF4-FFF2-40B4-BE49-F238E27FC236}">
              <a16:creationId xmlns:a16="http://schemas.microsoft.com/office/drawing/2014/main" id="{2B5C3538-E39E-4B8C-B414-48A35CB5E46A}"/>
            </a:ext>
          </a:extLst>
        </xdr:cNvPr>
        <xdr:cNvSpPr txBox="1"/>
      </xdr:nvSpPr>
      <xdr:spPr>
        <a:xfrm>
          <a:off x="1066800" y="1362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248A2A33-DBBD-4DC4-9D05-DB857C717FD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1F241DD9-E7A8-47C8-9528-374A30D85D4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A9160D0-E092-46B3-AC41-6C2C1BC1BA4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BA25F0E1-D27C-45E2-8B0D-1B820EE93D7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42198F3-8196-4A0B-91E2-34BBC23AAA4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B01CD0D7-967E-4D4E-BADF-1F3BBB13E2F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FA31C123-2577-411A-BB10-C6AF7C5F82F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AD84783-049B-412D-A0DE-48E57C56F92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36E7DAE-F240-40CD-840B-63F66A4D31B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A16AEEA6-270F-4547-88EC-52D75506E39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FD01036A-A683-43B8-940A-664C64BB6D8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D19B6DD8-857A-43A0-956C-F87E8455DC4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4D95BFB-BAD5-48BD-A501-AF2969C4674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職員の年齢構成に偏りがあることで、類似団体平均よりも高い指数となっているが、職員配置の適正化と管理職手当のカット（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％）を行っており、指数は逓減してきている。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B0715097-B2D7-4F27-9C61-2BDFC538A7F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6FC2ED8F-1D95-4F9A-B53B-5347169D80B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F288749A-E549-4EC9-A2C2-4A1BCFE50C5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0A21637-BAC1-4B51-9583-300E31D5796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3C2BB29F-F185-4440-A344-81E9BF65927A}"/>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409CF9B8-0CE5-45F1-959A-790EE82E2C9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D4BB08A5-6261-4701-9213-305C6220754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E9762459-47DC-455D-9DEB-3C65678C013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DDCE8F21-C342-4213-9CF1-8F3C70D1703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68800BCE-6CA0-4FA8-B761-CDCFE6302C6F}"/>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144C526F-6456-4EFF-B402-A5499A59B94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BAE79DE5-FA22-40FE-B291-F6CCA5BC52C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40178007-8354-4E58-94BB-B8CF891AE3C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7F9F72DE-E8DD-4AD6-8677-B81D809415E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7129BEE6-2EF1-4FFD-B9DA-8502D7376D7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9AA49FA-76BE-478F-A5AD-41BE8920A37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E99902F-80D0-4ECE-A4FC-21A32947749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F737A01C-89A3-4CE2-81D5-130A3157C59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EC167CA-685D-48F0-839E-1CC0D4758473}"/>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704FC222-0590-4B41-A65D-06223971629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92E92A14-C82C-4B48-9CAB-942A55B76C8A}"/>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1DED2917-08C8-44A6-B4A2-CD6E669D421E}"/>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E4B471C4-40DE-47B4-8BDD-4E36EAB00503}"/>
            </a:ext>
          </a:extLst>
        </xdr:cNvPr>
        <xdr:cNvCxnSpPr/>
      </xdr:nvCxnSpPr>
      <xdr:spPr>
        <a:xfrm flipV="1">
          <a:off x="16179800" y="1493247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B7E486E9-D838-4399-B0B8-921BDF8FA2F3}"/>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D61387AD-655D-4E64-9547-1042959194FE}"/>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119743</xdr:rowOff>
    </xdr:to>
    <xdr:cxnSp macro="">
      <xdr:nvCxnSpPr>
        <xdr:cNvPr id="258" name="直線コネクタ 257">
          <a:extLst>
            <a:ext uri="{FF2B5EF4-FFF2-40B4-BE49-F238E27FC236}">
              <a16:creationId xmlns:a16="http://schemas.microsoft.com/office/drawing/2014/main" id="{7B2C04F7-DEBC-4263-8931-9A546ADD55E6}"/>
            </a:ext>
          </a:extLst>
        </xdr:cNvPr>
        <xdr:cNvCxnSpPr/>
      </xdr:nvCxnSpPr>
      <xdr:spPr>
        <a:xfrm>
          <a:off x="15290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939DBF89-BA39-4954-8C9E-5CB51174B03D}"/>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15108ED-96FA-4DC9-89B4-9A577BD4FFF6}"/>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1" name="直線コネクタ 260">
          <a:extLst>
            <a:ext uri="{FF2B5EF4-FFF2-40B4-BE49-F238E27FC236}">
              <a16:creationId xmlns:a16="http://schemas.microsoft.com/office/drawing/2014/main" id="{719D3FE7-7F6F-4690-BE85-6CF795E99C76}"/>
            </a:ext>
          </a:extLst>
        </xdr:cNvPr>
        <xdr:cNvCxnSpPr/>
      </xdr:nvCxnSpPr>
      <xdr:spPr>
        <a:xfrm>
          <a:off x="14401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88083205-D00E-4507-BBA6-BC7980B9430A}"/>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D838D3EE-BE14-4C11-BC63-1C1F70C801E8}"/>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id="{7D207247-0FB2-4E1D-AC3E-DFA4C8172039}"/>
            </a:ext>
          </a:extLst>
        </xdr:cNvPr>
        <xdr:cNvCxnSpPr/>
      </xdr:nvCxnSpPr>
      <xdr:spPr>
        <a:xfrm flipV="1">
          <a:off x="13512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5B9BC652-680D-4C2C-AF67-5079681B43A4}"/>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B9859627-5286-471C-8B3B-3D466C32174C}"/>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86B60FD5-9093-4E7F-BF06-970AAD09E08C}"/>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705E7D29-4CE1-496C-8FD5-0785A037908F}"/>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E8CCF4B-8D3F-4655-8AE3-BFFB34320C3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DF7D073-F6D4-4774-859D-4E5C8705E07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3E32F58-2AC9-4BD6-94E7-DE43D38195A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09E8B95-84C8-4F81-9C75-B07AB171FDF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6A140DC-BD98-46EA-A9B2-BF5A88C3B34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a:extLst>
            <a:ext uri="{FF2B5EF4-FFF2-40B4-BE49-F238E27FC236}">
              <a16:creationId xmlns:a16="http://schemas.microsoft.com/office/drawing/2014/main" id="{CD2B440A-5DC0-4958-BC39-F6E899490CC9}"/>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a:extLst>
            <a:ext uri="{FF2B5EF4-FFF2-40B4-BE49-F238E27FC236}">
              <a16:creationId xmlns:a16="http://schemas.microsoft.com/office/drawing/2014/main" id="{2200287B-D9B9-49DE-B22C-1704BB493E5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a:extLst>
            <a:ext uri="{FF2B5EF4-FFF2-40B4-BE49-F238E27FC236}">
              <a16:creationId xmlns:a16="http://schemas.microsoft.com/office/drawing/2014/main" id="{E14D9176-638E-47D3-B77C-C42277080BAA}"/>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a:extLst>
            <a:ext uri="{FF2B5EF4-FFF2-40B4-BE49-F238E27FC236}">
              <a16:creationId xmlns:a16="http://schemas.microsoft.com/office/drawing/2014/main" id="{BFFF1680-CD8B-48C7-B372-66D2A74E68A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a:extLst>
            <a:ext uri="{FF2B5EF4-FFF2-40B4-BE49-F238E27FC236}">
              <a16:creationId xmlns:a16="http://schemas.microsoft.com/office/drawing/2014/main" id="{95166A1E-139D-4E42-B41A-6D54AEDA79C5}"/>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id="{C570F655-A03D-4CA1-9105-CCA989A2427B}"/>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0" name="楕円 279">
          <a:extLst>
            <a:ext uri="{FF2B5EF4-FFF2-40B4-BE49-F238E27FC236}">
              <a16:creationId xmlns:a16="http://schemas.microsoft.com/office/drawing/2014/main" id="{3F6CF042-FED7-49D4-AEDB-59F012050AE9}"/>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id="{649AFE08-F803-4824-BEFB-AFC4CD92DB0E}"/>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a:extLst>
            <a:ext uri="{FF2B5EF4-FFF2-40B4-BE49-F238E27FC236}">
              <a16:creationId xmlns:a16="http://schemas.microsoft.com/office/drawing/2014/main" id="{B313BECC-A68C-4BB0-980A-861167D5381E}"/>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44211E7C-6371-4137-850B-361916931C37}"/>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4C2FA84-D208-4DEF-BF07-06A4E38F22A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1CC7F999-0F67-4955-81D9-52479A4597E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D85DA34-5449-48F5-A753-950FA798364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A551298E-E096-435D-AFDE-6031FCE4793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E0990F2-760E-4D32-865B-EFC867B2044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30C6A0E0-10D7-407A-853E-C1B27998581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AFA3BC3-4D05-4630-A24A-BDEFB35AE90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7A56BF56-378E-47D9-8D94-E56B4376B24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A182BB1-63C4-429D-8E0E-96C6CC2E9F1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E7D657A-8A81-40EA-AB44-6AAD1885D6A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5DB36B4-1B3F-4B40-8E21-B8109AEC4F8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949B7175-AC9B-4311-87D5-A0F4E144D29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66A418AE-443B-4B89-A2F8-4395489990E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年度に実施した下松市定員適正化計画により、適正な職員数を保ち、類似団体平均よりも低い水準で推移している。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しかしながら、行政サービスに係る需要は年々多角化しており、それに対応する職員が不足傾向にあるもの事実である。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今後も、事務事業の効率化を続け、定員管理と市民サービスの向上との両立を図る。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BD48AF90-60A2-4DA0-8703-8065A9AC2C0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B579E99-DD9F-49DB-9F53-1B39B968C9D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3B38D4F0-18B5-46E7-8A41-86D7EEB856D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5FC85DD5-AD9E-4112-8377-2B447581054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E4D6FFA-A8B1-4031-A4CD-80BDDC7B2BD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1E9832C1-7615-4FA8-B61D-970BA7D0AE7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FF8774CC-29B0-4429-9FB9-DF5E2EDFC25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4EE192A-1D9A-459A-BF32-33C665759FA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95416D8-5729-4371-B587-801E7923746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FCABF6-37E0-459D-9BDF-9181E352538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3BDFA021-C64F-42F1-9660-6A6C1A0D111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603D640-84C5-4A68-A982-F3153FD338B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B50AF2F1-268C-46E1-A838-5D70AAAC378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3D834A7-F601-4AA4-B419-811B732788D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3337548-EDED-4FEB-97ED-142AA209898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DAA751F6-2B94-4AE5-8093-4B78A322917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B497B0B7-A644-4A58-9D40-A845701D586A}"/>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699BB415-B373-4E30-A592-66656146AC27}"/>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6B06936A-47BC-47B7-9FEA-901E799C914C}"/>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4080B504-7FA1-435E-8163-0ACDB8790B96}"/>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AC908D1E-1E18-4181-9462-72AC154BCDAE}"/>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121391</xdr:rowOff>
    </xdr:to>
    <xdr:cxnSp macro="">
      <xdr:nvCxnSpPr>
        <xdr:cNvPr id="318" name="直線コネクタ 317">
          <a:extLst>
            <a:ext uri="{FF2B5EF4-FFF2-40B4-BE49-F238E27FC236}">
              <a16:creationId xmlns:a16="http://schemas.microsoft.com/office/drawing/2014/main" id="{A898E662-DB6B-4808-81E8-0A5293452FB3}"/>
            </a:ext>
          </a:extLst>
        </xdr:cNvPr>
        <xdr:cNvCxnSpPr/>
      </xdr:nvCxnSpPr>
      <xdr:spPr>
        <a:xfrm>
          <a:off x="16179800" y="10557721"/>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BB5B10E5-680B-4889-91F6-A17067BFA72C}"/>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45E47D61-08C7-4243-8A44-A0FFCB21B438}"/>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99271</xdr:rowOff>
    </xdr:to>
    <xdr:cxnSp macro="">
      <xdr:nvCxnSpPr>
        <xdr:cNvPr id="321" name="直線コネクタ 320">
          <a:extLst>
            <a:ext uri="{FF2B5EF4-FFF2-40B4-BE49-F238E27FC236}">
              <a16:creationId xmlns:a16="http://schemas.microsoft.com/office/drawing/2014/main" id="{CB86FE87-0231-495A-8C51-6F763B46EAB9}"/>
            </a:ext>
          </a:extLst>
        </xdr:cNvPr>
        <xdr:cNvCxnSpPr/>
      </xdr:nvCxnSpPr>
      <xdr:spPr>
        <a:xfrm>
          <a:off x="15290800" y="10557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52DC5856-1EB5-4CC5-8E7B-14F01F559EAB}"/>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2F752099-E341-478A-ACDA-6019F181B652}"/>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103294</xdr:rowOff>
    </xdr:to>
    <xdr:cxnSp macro="">
      <xdr:nvCxnSpPr>
        <xdr:cNvPr id="324" name="直線コネクタ 323">
          <a:extLst>
            <a:ext uri="{FF2B5EF4-FFF2-40B4-BE49-F238E27FC236}">
              <a16:creationId xmlns:a16="http://schemas.microsoft.com/office/drawing/2014/main" id="{1FD3F728-71A7-429F-BAED-A32B720A7A1D}"/>
            </a:ext>
          </a:extLst>
        </xdr:cNvPr>
        <xdr:cNvCxnSpPr/>
      </xdr:nvCxnSpPr>
      <xdr:spPr>
        <a:xfrm flipV="1">
          <a:off x="14401800" y="105577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4DB81791-F9C2-46FF-B163-E6322340099A}"/>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864E9CA4-F854-4AFC-BCEA-292401651EC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103294</xdr:rowOff>
    </xdr:to>
    <xdr:cxnSp macro="">
      <xdr:nvCxnSpPr>
        <xdr:cNvPr id="327" name="直線コネクタ 326">
          <a:extLst>
            <a:ext uri="{FF2B5EF4-FFF2-40B4-BE49-F238E27FC236}">
              <a16:creationId xmlns:a16="http://schemas.microsoft.com/office/drawing/2014/main" id="{98185FD9-873C-40FE-814B-DB811283815D}"/>
            </a:ext>
          </a:extLst>
        </xdr:cNvPr>
        <xdr:cNvCxnSpPr/>
      </xdr:nvCxnSpPr>
      <xdr:spPr>
        <a:xfrm>
          <a:off x="13512800" y="105416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ECB9631A-E2E7-4BDA-8709-E4F4ABBEFE0A}"/>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FF62ADA4-2C01-4FC3-80FB-4C8738763D41}"/>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13C7D0BB-6BB8-4BB0-B82C-A9B94FFA4229}"/>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1921BE0D-FA70-4A8C-A61C-2C7339461F15}"/>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1DE0CC7-378B-45DA-87EE-EFD210477DF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4DE2B7B-75D8-4050-97F0-A0E4EDC8C72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27DEF5A-6556-4D21-BEE8-D5987162BDA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4499162-331F-480A-BDD3-C075EB440A0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4730CFE-ADF6-4DCC-A5AA-BA5BE06725D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70591</xdr:rowOff>
    </xdr:from>
    <xdr:to>
      <xdr:col>81</xdr:col>
      <xdr:colOff>95250</xdr:colOff>
      <xdr:row>62</xdr:row>
      <xdr:rowOff>741</xdr:rowOff>
    </xdr:to>
    <xdr:sp macro="" textlink="">
      <xdr:nvSpPr>
        <xdr:cNvPr id="337" name="楕円 336">
          <a:extLst>
            <a:ext uri="{FF2B5EF4-FFF2-40B4-BE49-F238E27FC236}">
              <a16:creationId xmlns:a16="http://schemas.microsoft.com/office/drawing/2014/main" id="{C0A15C05-70F8-4B38-B6C3-FFC8CC5AA4FB}"/>
            </a:ext>
          </a:extLst>
        </xdr:cNvPr>
        <xdr:cNvSpPr/>
      </xdr:nvSpPr>
      <xdr:spPr>
        <a:xfrm>
          <a:off x="169672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87118</xdr:rowOff>
    </xdr:from>
    <xdr:ext cx="762000" cy="259045"/>
    <xdr:sp macro="" textlink="">
      <xdr:nvSpPr>
        <xdr:cNvPr id="338" name="定員管理の状況該当値テキスト">
          <a:extLst>
            <a:ext uri="{FF2B5EF4-FFF2-40B4-BE49-F238E27FC236}">
              <a16:creationId xmlns:a16="http://schemas.microsoft.com/office/drawing/2014/main" id="{DD84745F-3CCA-4364-A5DB-1CE24ED35AE0}"/>
            </a:ext>
          </a:extLst>
        </xdr:cNvPr>
        <xdr:cNvSpPr txBox="1"/>
      </xdr:nvSpPr>
      <xdr:spPr>
        <a:xfrm>
          <a:off x="17106900" y="1037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39" name="楕円 338">
          <a:extLst>
            <a:ext uri="{FF2B5EF4-FFF2-40B4-BE49-F238E27FC236}">
              <a16:creationId xmlns:a16="http://schemas.microsoft.com/office/drawing/2014/main" id="{1CC0553B-7CF8-45DA-A2FB-E32C2684393A}"/>
            </a:ext>
          </a:extLst>
        </xdr:cNvPr>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40" name="テキスト ボックス 339">
          <a:extLst>
            <a:ext uri="{FF2B5EF4-FFF2-40B4-BE49-F238E27FC236}">
              <a16:creationId xmlns:a16="http://schemas.microsoft.com/office/drawing/2014/main" id="{1D6A1533-294C-495D-A096-E4FB95820113}"/>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1" name="楕円 340">
          <a:extLst>
            <a:ext uri="{FF2B5EF4-FFF2-40B4-BE49-F238E27FC236}">
              <a16:creationId xmlns:a16="http://schemas.microsoft.com/office/drawing/2014/main" id="{4D9DAD8C-176D-4525-B267-96BDD5022C5F}"/>
            </a:ext>
          </a:extLst>
        </xdr:cNvPr>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42" name="テキスト ボックス 341">
          <a:extLst>
            <a:ext uri="{FF2B5EF4-FFF2-40B4-BE49-F238E27FC236}">
              <a16:creationId xmlns:a16="http://schemas.microsoft.com/office/drawing/2014/main" id="{9F5FDA93-FF06-4BA0-8ED7-F1B5E6CBD73D}"/>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3" name="楕円 342">
          <a:extLst>
            <a:ext uri="{FF2B5EF4-FFF2-40B4-BE49-F238E27FC236}">
              <a16:creationId xmlns:a16="http://schemas.microsoft.com/office/drawing/2014/main" id="{90DF8636-43FF-4C3C-8668-4059FBE47E0D}"/>
            </a:ext>
          </a:extLst>
        </xdr:cNvPr>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164271</xdr:rowOff>
    </xdr:from>
    <xdr:ext cx="762000" cy="259045"/>
    <xdr:sp macro="" textlink="">
      <xdr:nvSpPr>
        <xdr:cNvPr id="344" name="テキスト ボックス 343">
          <a:extLst>
            <a:ext uri="{FF2B5EF4-FFF2-40B4-BE49-F238E27FC236}">
              <a16:creationId xmlns:a16="http://schemas.microsoft.com/office/drawing/2014/main" id="{C254D9EA-14B7-4B67-BE87-C80E33358DD1}"/>
            </a:ext>
          </a:extLst>
        </xdr:cNvPr>
        <xdr:cNvSpPr txBox="1"/>
      </xdr:nvSpPr>
      <xdr:spPr>
        <a:xfrm>
          <a:off x="14020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5" name="楕円 344">
          <a:extLst>
            <a:ext uri="{FF2B5EF4-FFF2-40B4-BE49-F238E27FC236}">
              <a16:creationId xmlns:a16="http://schemas.microsoft.com/office/drawing/2014/main" id="{F83088A7-1E2D-417A-BB60-1690DCC081FA}"/>
            </a:ext>
          </a:extLst>
        </xdr:cNvPr>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144162</xdr:rowOff>
    </xdr:from>
    <xdr:ext cx="762000" cy="259045"/>
    <xdr:sp macro="" textlink="">
      <xdr:nvSpPr>
        <xdr:cNvPr id="346" name="テキスト ボックス 345">
          <a:extLst>
            <a:ext uri="{FF2B5EF4-FFF2-40B4-BE49-F238E27FC236}">
              <a16:creationId xmlns:a16="http://schemas.microsoft.com/office/drawing/2014/main" id="{36693BFF-2000-40C3-8CE9-DB4F1D06E514}"/>
            </a:ext>
          </a:extLst>
        </xdr:cNvPr>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1855556-8F3B-40C6-AE1B-CFE40B42D13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C687AAED-D9CE-454A-A768-8537C4159DB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5664D067-7E49-492F-B70F-C615F6ACD02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32E3C69D-2D81-454C-9FCD-D54F3469F1A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49CB78D-F933-4122-BB2E-7F524E98867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54A1A56F-3750-42A5-BA85-18A95DD466F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6B1B45D-6A10-4015-97B8-137593C6ACE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339C477-F532-46EF-9D08-C8451624143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F3AF467-5582-4F68-A049-FEC3545868B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E9C26064-FAC5-4990-B7B5-B61713C738C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77A2C0A9-170D-4E33-AB5E-85FA4BA7E47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907CA5A-A4CE-4922-B3B6-E80A931B3EC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0E7320D-274B-42FF-9094-79E1D590AB6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類似団体平均を下回っているが、年々数値は上昇している。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今後も大型建設事業の償還が開始されることから、引き続き増加することが見込まれ、現状、令和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年度頃がそのピークとなる見通しである。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令和元年度に策定した「財政構造の見直し指針」のもと、収支均衡のとれた構造改革を進めることとしている。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B75B0B2-91DD-4772-B093-EE0CC890FE0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D5F0744E-61BC-4EFE-94F2-A03DA4A9B79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194233C-8B07-4A35-ACFC-3F50E6FE174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BEFFD743-B5EF-4EE8-86D3-C8CE8A931829}"/>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EDDF506E-F208-40F7-8489-AF575D1231A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23250A7A-DB5D-4606-9FF4-13E3F629FD08}"/>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EE7A55CB-1345-4D61-83EA-14A065202D2E}"/>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57B5FF16-AF03-4C22-9001-79E698838B9A}"/>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9F1DF58A-6722-4CD4-8AED-70BF8D3BDF36}"/>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F669E766-05B4-4AC4-9532-26B1FC3C8F73}"/>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990881DF-5221-42CE-99AB-66647C1757C6}"/>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3E2D19A-AFAC-475B-8AE2-BE76B5C744A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C70C4A32-40A1-4FC0-9516-DFA0835B2B2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70E0021C-3010-4E8D-8758-F4BA465F793D}"/>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F9B857E3-8791-4033-9C3B-748A0CF0A8D4}"/>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871B8DF2-CFF2-4485-97D9-1C0A7FAF4528}"/>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F077103A-78A3-44DD-B95F-7DB8386F451E}"/>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C0BD4D86-6297-4A02-8B79-C5C00E144A8F}"/>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141732</xdr:rowOff>
    </xdr:to>
    <xdr:cxnSp macro="">
      <xdr:nvCxnSpPr>
        <xdr:cNvPr id="378" name="直線コネクタ 377">
          <a:extLst>
            <a:ext uri="{FF2B5EF4-FFF2-40B4-BE49-F238E27FC236}">
              <a16:creationId xmlns:a16="http://schemas.microsoft.com/office/drawing/2014/main" id="{55AADB35-0C5E-456C-AC94-226688E80C17}"/>
            </a:ext>
          </a:extLst>
        </xdr:cNvPr>
        <xdr:cNvCxnSpPr/>
      </xdr:nvCxnSpPr>
      <xdr:spPr>
        <a:xfrm>
          <a:off x="16179800" y="66568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CA2165E0-C3F0-4AF2-8E25-5DBADECEA25F}"/>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BB362C29-DA6C-441F-A808-92E0F80BBFFF}"/>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141732</xdr:rowOff>
    </xdr:to>
    <xdr:cxnSp macro="">
      <xdr:nvCxnSpPr>
        <xdr:cNvPr id="381" name="直線コネクタ 380">
          <a:extLst>
            <a:ext uri="{FF2B5EF4-FFF2-40B4-BE49-F238E27FC236}">
              <a16:creationId xmlns:a16="http://schemas.microsoft.com/office/drawing/2014/main" id="{45D8B0D6-E4A8-4C48-9B00-7BD8D297C8B4}"/>
            </a:ext>
          </a:extLst>
        </xdr:cNvPr>
        <xdr:cNvCxnSpPr/>
      </xdr:nvCxnSpPr>
      <xdr:spPr>
        <a:xfrm>
          <a:off x="15290800" y="65989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5432632A-4D14-4B15-8340-766E4F906833}"/>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8E9AEEE5-AE9B-413B-BADB-32CEE01582AA}"/>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83820</xdr:rowOff>
    </xdr:to>
    <xdr:cxnSp macro="">
      <xdr:nvCxnSpPr>
        <xdr:cNvPr id="384" name="直線コネクタ 383">
          <a:extLst>
            <a:ext uri="{FF2B5EF4-FFF2-40B4-BE49-F238E27FC236}">
              <a16:creationId xmlns:a16="http://schemas.microsoft.com/office/drawing/2014/main" id="{E0A8758B-1469-4ED5-9F12-F0AEA318F87F}"/>
            </a:ext>
          </a:extLst>
        </xdr:cNvPr>
        <xdr:cNvCxnSpPr/>
      </xdr:nvCxnSpPr>
      <xdr:spPr>
        <a:xfrm>
          <a:off x="14401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A7117161-DA40-423A-BB00-291C52D67478}"/>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3E0FA206-515D-4F9E-B6C9-5301844D6C47}"/>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120142</xdr:rowOff>
    </xdr:from>
    <xdr:to>
      <xdr:col>68</xdr:col>
      <xdr:colOff>152400</xdr:colOff>
      <xdr:row>38</xdr:row>
      <xdr:rowOff>35560</xdr:rowOff>
    </xdr:to>
    <xdr:cxnSp macro="">
      <xdr:nvCxnSpPr>
        <xdr:cNvPr id="387" name="直線コネクタ 386">
          <a:extLst>
            <a:ext uri="{FF2B5EF4-FFF2-40B4-BE49-F238E27FC236}">
              <a16:creationId xmlns:a16="http://schemas.microsoft.com/office/drawing/2014/main" id="{97CE4D65-486A-4E01-8600-F6D84B4689C2}"/>
            </a:ext>
          </a:extLst>
        </xdr:cNvPr>
        <xdr:cNvCxnSpPr/>
      </xdr:nvCxnSpPr>
      <xdr:spPr>
        <a:xfrm>
          <a:off x="13512800" y="6463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ADE6545C-2084-48D3-B319-13E875BB4F16}"/>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D2959702-7A05-4879-AE79-C2137029466D}"/>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C190B9B9-BDC3-44EA-9678-D0387A998979}"/>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C842071A-7188-4135-A18B-3CAA3C3D58F5}"/>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959E970-A103-43B6-BBFB-8B663CB15F1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1DC5800-32D4-424C-A009-9C303890AA3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CD522B8-A504-42F6-ACA8-56033144643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F594737-8643-4581-A92D-CE79F37B01D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D60D654-E7C0-4E95-9862-8D5658A8E3C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7" name="楕円 396">
          <a:extLst>
            <a:ext uri="{FF2B5EF4-FFF2-40B4-BE49-F238E27FC236}">
              <a16:creationId xmlns:a16="http://schemas.microsoft.com/office/drawing/2014/main" id="{46023C2B-D776-42CF-B114-613A13F018EC}"/>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8" name="公債費負担の状況該当値テキスト">
          <a:extLst>
            <a:ext uri="{FF2B5EF4-FFF2-40B4-BE49-F238E27FC236}">
              <a16:creationId xmlns:a16="http://schemas.microsoft.com/office/drawing/2014/main" id="{1FB9E22F-D79B-487C-ABFF-9029A0526653}"/>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399" name="楕円 398">
          <a:extLst>
            <a:ext uri="{FF2B5EF4-FFF2-40B4-BE49-F238E27FC236}">
              <a16:creationId xmlns:a16="http://schemas.microsoft.com/office/drawing/2014/main" id="{C3AB5956-76E0-4FE2-959C-42E519571E27}"/>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0" name="テキスト ボックス 399">
          <a:extLst>
            <a:ext uri="{FF2B5EF4-FFF2-40B4-BE49-F238E27FC236}">
              <a16:creationId xmlns:a16="http://schemas.microsoft.com/office/drawing/2014/main" id="{DBC57E2C-E884-4A2A-8495-9C3AAC32149B}"/>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1" name="楕円 400">
          <a:extLst>
            <a:ext uri="{FF2B5EF4-FFF2-40B4-BE49-F238E27FC236}">
              <a16:creationId xmlns:a16="http://schemas.microsoft.com/office/drawing/2014/main" id="{28873DD9-22B0-48F4-9679-22DF86877C6C}"/>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2" name="テキスト ボックス 401">
          <a:extLst>
            <a:ext uri="{FF2B5EF4-FFF2-40B4-BE49-F238E27FC236}">
              <a16:creationId xmlns:a16="http://schemas.microsoft.com/office/drawing/2014/main" id="{63FB82C7-A69A-4638-B4BA-18732698A2F2}"/>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3" name="楕円 402">
          <a:extLst>
            <a:ext uri="{FF2B5EF4-FFF2-40B4-BE49-F238E27FC236}">
              <a16:creationId xmlns:a16="http://schemas.microsoft.com/office/drawing/2014/main" id="{548382B9-E4F9-475D-83BE-2711B750D396}"/>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4" name="テキスト ボックス 403">
          <a:extLst>
            <a:ext uri="{FF2B5EF4-FFF2-40B4-BE49-F238E27FC236}">
              <a16:creationId xmlns:a16="http://schemas.microsoft.com/office/drawing/2014/main" id="{00D5F6F7-9F30-4E76-9D86-77B4DB146755}"/>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69342</xdr:rowOff>
    </xdr:from>
    <xdr:to>
      <xdr:col>64</xdr:col>
      <xdr:colOff>152400</xdr:colOff>
      <xdr:row>37</xdr:row>
      <xdr:rowOff>170942</xdr:rowOff>
    </xdr:to>
    <xdr:sp macro="" textlink="">
      <xdr:nvSpPr>
        <xdr:cNvPr id="405" name="楕円 404">
          <a:extLst>
            <a:ext uri="{FF2B5EF4-FFF2-40B4-BE49-F238E27FC236}">
              <a16:creationId xmlns:a16="http://schemas.microsoft.com/office/drawing/2014/main" id="{D974576B-33FB-4E4C-9562-14E2E042CCE9}"/>
            </a:ext>
          </a:extLst>
        </xdr:cNvPr>
        <xdr:cNvSpPr/>
      </xdr:nvSpPr>
      <xdr:spPr>
        <a:xfrm>
          <a:off x="1346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9669</xdr:rowOff>
    </xdr:from>
    <xdr:ext cx="762000" cy="259045"/>
    <xdr:sp macro="" textlink="">
      <xdr:nvSpPr>
        <xdr:cNvPr id="406" name="テキスト ボックス 405">
          <a:extLst>
            <a:ext uri="{FF2B5EF4-FFF2-40B4-BE49-F238E27FC236}">
              <a16:creationId xmlns:a16="http://schemas.microsoft.com/office/drawing/2014/main" id="{82904CED-1DD3-44AE-8A43-6F5C0BC1D5CC}"/>
            </a:ext>
          </a:extLst>
        </xdr:cNvPr>
        <xdr:cNvSpPr txBox="1"/>
      </xdr:nvSpPr>
      <xdr:spPr>
        <a:xfrm>
          <a:off x="13131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2B95515-26AE-4C1D-8715-662F1CB201A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2A7095E0-69CC-4A95-951B-2E3A7CB006A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B60E3F5-1448-4617-B087-EF9ECEFFC97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FD7CB0D1-37BA-49F1-A494-384E077D7B7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88768ECC-2AE3-444E-8DD9-2D6248E17C2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91F5F590-C0C2-40D0-9206-7FE2BB474B0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5E1648FB-1F18-41E3-AB3E-2D3D99AD8D4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33449BC1-3AC3-403D-9509-8A3A7ECA679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6FBBDA83-9935-4AAF-B575-2F15CB39F58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DB69F87A-EA35-448D-9B1B-7A32A6F6390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DA008637-4B52-4D02-8E9B-F627F0A9235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459E8FE9-3E85-4A67-BF78-BF96304EC50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9DE3E1F4-8D8B-49B9-AF35-947FC75F403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充当可能基金の増加（前年度比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億円）などに伴い比率は低下したが、類似団体平均を上回っている状況が続いている。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地方債残高は減少したものの（前年度比▲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億円）、基金の計画的な積立・取崩や交付税措置のある事業債の活用等を行うことで公債費負担の平準化を図り、類似団体平均に近づけることを目指す。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745C0B05-4ABD-4954-9366-03DBCD80333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FE859F19-C39D-45B9-986E-45699DDC7F4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BBA66FF7-6791-4DEE-8885-526DAB6482F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9FC21F6B-FBE8-4BA7-ADEA-EDD72232E7AC}"/>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2E8E0306-8532-404E-BE44-0E600DB1476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AA555FD4-A739-417A-B9F9-46E3C0083E19}"/>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1B37DD1C-95A9-4DC0-9267-E39EE59019D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6347A552-5DBF-45A9-964B-A12EE5672C1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C4FA58CC-6559-41D2-A22E-682BACEEAA5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65B0880A-68B4-407C-B7CE-7B3374A4692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E100C3DF-9D07-4BAD-9D71-4A2B93D6E56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AC519527-0F30-4C79-9248-39DF10AFADD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E9658BEF-67A4-4621-A4A9-E81806D01D2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15647421-F3A8-4608-A1D9-DC1524B028BA}"/>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CB17F8C8-A2A4-454E-BB8E-339D21FCE53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282A4BF5-5C11-411E-9577-F070ADE18AC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5583B6A1-5AE4-4468-B0A0-DCF006686F7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91790EF1-0BD7-4BF8-AB06-47A8B6FABB6F}"/>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9A33DC6E-A522-4CD2-8733-E298C41816D4}"/>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A471C55B-F7C2-4553-AC50-DF6B382A67B6}"/>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E55778C3-9D89-4CEA-901F-7A3186B8AAF7}"/>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C7C239F3-8895-4EFB-9F07-D941F2449C9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127786</xdr:rowOff>
    </xdr:from>
    <xdr:to>
      <xdr:col>81</xdr:col>
      <xdr:colOff>44450</xdr:colOff>
      <xdr:row>14</xdr:row>
      <xdr:rowOff>161109</xdr:rowOff>
    </xdr:to>
    <xdr:cxnSp macro="">
      <xdr:nvCxnSpPr>
        <xdr:cNvPr id="442" name="直線コネクタ 441">
          <a:extLst>
            <a:ext uri="{FF2B5EF4-FFF2-40B4-BE49-F238E27FC236}">
              <a16:creationId xmlns:a16="http://schemas.microsoft.com/office/drawing/2014/main" id="{7591FAC9-747A-433F-AD9E-BD789E84A880}"/>
            </a:ext>
          </a:extLst>
        </xdr:cNvPr>
        <xdr:cNvCxnSpPr/>
      </xdr:nvCxnSpPr>
      <xdr:spPr>
        <a:xfrm flipV="1">
          <a:off x="16179800" y="2528086"/>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D5FCD27A-3660-4258-A4B3-EF39BFF45CE5}"/>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E9BA28F6-7131-4A4F-924E-A6238B2072D2}"/>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161109</xdr:rowOff>
    </xdr:from>
    <xdr:to>
      <xdr:col>77</xdr:col>
      <xdr:colOff>44450</xdr:colOff>
      <xdr:row>15</xdr:row>
      <xdr:rowOff>87328</xdr:rowOff>
    </xdr:to>
    <xdr:cxnSp macro="">
      <xdr:nvCxnSpPr>
        <xdr:cNvPr id="445" name="直線コネクタ 444">
          <a:extLst>
            <a:ext uri="{FF2B5EF4-FFF2-40B4-BE49-F238E27FC236}">
              <a16:creationId xmlns:a16="http://schemas.microsoft.com/office/drawing/2014/main" id="{5D2FCD1D-6F9E-410E-8B64-EFD1FAA40F7A}"/>
            </a:ext>
          </a:extLst>
        </xdr:cNvPr>
        <xdr:cNvCxnSpPr/>
      </xdr:nvCxnSpPr>
      <xdr:spPr>
        <a:xfrm flipV="1">
          <a:off x="15290800" y="2561409"/>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BEB5EE61-0878-4898-879F-CEC5EA023B91}"/>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9F9B492E-8F3F-4592-AFC9-7D81963F72B8}"/>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72390</xdr:rowOff>
    </xdr:from>
    <xdr:to>
      <xdr:col>72</xdr:col>
      <xdr:colOff>203200</xdr:colOff>
      <xdr:row>15</xdr:row>
      <xdr:rowOff>87328</xdr:rowOff>
    </xdr:to>
    <xdr:cxnSp macro="">
      <xdr:nvCxnSpPr>
        <xdr:cNvPr id="448" name="直線コネクタ 447">
          <a:extLst>
            <a:ext uri="{FF2B5EF4-FFF2-40B4-BE49-F238E27FC236}">
              <a16:creationId xmlns:a16="http://schemas.microsoft.com/office/drawing/2014/main" id="{F52F9246-B9BD-47A4-9307-CD752708792D}"/>
            </a:ext>
          </a:extLst>
        </xdr:cNvPr>
        <xdr:cNvCxnSpPr/>
      </xdr:nvCxnSpPr>
      <xdr:spPr>
        <a:xfrm>
          <a:off x="14401800" y="264414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73649AAA-061A-44BD-986C-B6A01475C534}"/>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FCB42C84-5902-4938-9BE5-A55ABE50B2FA}"/>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24130</xdr:rowOff>
    </xdr:from>
    <xdr:to>
      <xdr:col>68</xdr:col>
      <xdr:colOff>152400</xdr:colOff>
      <xdr:row>15</xdr:row>
      <xdr:rowOff>72390</xdr:rowOff>
    </xdr:to>
    <xdr:cxnSp macro="">
      <xdr:nvCxnSpPr>
        <xdr:cNvPr id="451" name="直線コネクタ 450">
          <a:extLst>
            <a:ext uri="{FF2B5EF4-FFF2-40B4-BE49-F238E27FC236}">
              <a16:creationId xmlns:a16="http://schemas.microsoft.com/office/drawing/2014/main" id="{413A80CD-A09F-435C-9079-1711D2EE0846}"/>
            </a:ext>
          </a:extLst>
        </xdr:cNvPr>
        <xdr:cNvCxnSpPr/>
      </xdr:nvCxnSpPr>
      <xdr:spPr>
        <a:xfrm>
          <a:off x="13512800" y="259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4D616F2F-E932-44F1-8F5C-DE7FBA884557}"/>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2B3F3509-4EEE-4DE4-BB7B-67701D1D2CE6}"/>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A7EB61A7-11E9-4AF9-B06C-63DE9AF682BF}"/>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5" name="テキスト ボックス 454">
          <a:extLst>
            <a:ext uri="{FF2B5EF4-FFF2-40B4-BE49-F238E27FC236}">
              <a16:creationId xmlns:a16="http://schemas.microsoft.com/office/drawing/2014/main" id="{A0861DDE-11E5-4692-B0C4-C257FC185BD5}"/>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0BE12C3-F825-4F81-8848-9E154851AF6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B865C2D-435D-4985-A5BC-F9187883075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DF6079B-332A-4570-A97F-33AB893065C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3BE8843-26F8-496E-9AF7-373E81BEB67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F72FF21-0F43-418C-9A87-F8842DBA17F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76986</xdr:rowOff>
    </xdr:from>
    <xdr:to>
      <xdr:col>81</xdr:col>
      <xdr:colOff>95250</xdr:colOff>
      <xdr:row>15</xdr:row>
      <xdr:rowOff>7136</xdr:rowOff>
    </xdr:to>
    <xdr:sp macro="" textlink="">
      <xdr:nvSpPr>
        <xdr:cNvPr id="461" name="楕円 460">
          <a:extLst>
            <a:ext uri="{FF2B5EF4-FFF2-40B4-BE49-F238E27FC236}">
              <a16:creationId xmlns:a16="http://schemas.microsoft.com/office/drawing/2014/main" id="{DB3B7C7F-F96D-4340-98BC-AF8247E02EB1}"/>
            </a:ext>
          </a:extLst>
        </xdr:cNvPr>
        <xdr:cNvSpPr/>
      </xdr:nvSpPr>
      <xdr:spPr>
        <a:xfrm>
          <a:off x="16967200" y="24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49063</xdr:rowOff>
    </xdr:from>
    <xdr:ext cx="762000" cy="259045"/>
    <xdr:sp macro="" textlink="">
      <xdr:nvSpPr>
        <xdr:cNvPr id="462" name="将来負担の状況該当値テキスト">
          <a:extLst>
            <a:ext uri="{FF2B5EF4-FFF2-40B4-BE49-F238E27FC236}">
              <a16:creationId xmlns:a16="http://schemas.microsoft.com/office/drawing/2014/main" id="{20EB896A-FB57-4D60-8628-83E54B6DA95E}"/>
            </a:ext>
          </a:extLst>
        </xdr:cNvPr>
        <xdr:cNvSpPr txBox="1"/>
      </xdr:nvSpPr>
      <xdr:spPr>
        <a:xfrm>
          <a:off x="17106900" y="24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110309</xdr:rowOff>
    </xdr:from>
    <xdr:to>
      <xdr:col>77</xdr:col>
      <xdr:colOff>95250</xdr:colOff>
      <xdr:row>15</xdr:row>
      <xdr:rowOff>40459</xdr:rowOff>
    </xdr:to>
    <xdr:sp macro="" textlink="">
      <xdr:nvSpPr>
        <xdr:cNvPr id="463" name="楕円 462">
          <a:extLst>
            <a:ext uri="{FF2B5EF4-FFF2-40B4-BE49-F238E27FC236}">
              <a16:creationId xmlns:a16="http://schemas.microsoft.com/office/drawing/2014/main" id="{40473C90-CFB6-401F-AA4F-D5CD36FBD0E9}"/>
            </a:ext>
          </a:extLst>
        </xdr:cNvPr>
        <xdr:cNvSpPr/>
      </xdr:nvSpPr>
      <xdr:spPr>
        <a:xfrm>
          <a:off x="16129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25236</xdr:rowOff>
    </xdr:from>
    <xdr:ext cx="736600" cy="259045"/>
    <xdr:sp macro="" textlink="">
      <xdr:nvSpPr>
        <xdr:cNvPr id="464" name="テキスト ボックス 463">
          <a:extLst>
            <a:ext uri="{FF2B5EF4-FFF2-40B4-BE49-F238E27FC236}">
              <a16:creationId xmlns:a16="http://schemas.microsoft.com/office/drawing/2014/main" id="{67A82544-C7AD-42E8-9B63-849A3E297650}"/>
            </a:ext>
          </a:extLst>
        </xdr:cNvPr>
        <xdr:cNvSpPr txBox="1"/>
      </xdr:nvSpPr>
      <xdr:spPr>
        <a:xfrm>
          <a:off x="15798800" y="259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36528</xdr:rowOff>
    </xdr:from>
    <xdr:to>
      <xdr:col>73</xdr:col>
      <xdr:colOff>44450</xdr:colOff>
      <xdr:row>15</xdr:row>
      <xdr:rowOff>138128</xdr:rowOff>
    </xdr:to>
    <xdr:sp macro="" textlink="">
      <xdr:nvSpPr>
        <xdr:cNvPr id="465" name="楕円 464">
          <a:extLst>
            <a:ext uri="{FF2B5EF4-FFF2-40B4-BE49-F238E27FC236}">
              <a16:creationId xmlns:a16="http://schemas.microsoft.com/office/drawing/2014/main" id="{7DBD7FC5-4956-470E-B983-EDE0378CA3DB}"/>
            </a:ext>
          </a:extLst>
        </xdr:cNvPr>
        <xdr:cNvSpPr/>
      </xdr:nvSpPr>
      <xdr:spPr>
        <a:xfrm>
          <a:off x="15240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122905</xdr:rowOff>
    </xdr:from>
    <xdr:ext cx="762000" cy="259045"/>
    <xdr:sp macro="" textlink="">
      <xdr:nvSpPr>
        <xdr:cNvPr id="466" name="テキスト ボックス 465">
          <a:extLst>
            <a:ext uri="{FF2B5EF4-FFF2-40B4-BE49-F238E27FC236}">
              <a16:creationId xmlns:a16="http://schemas.microsoft.com/office/drawing/2014/main" id="{C298BA64-A55F-48B8-A23E-9217DF9FA748}"/>
            </a:ext>
          </a:extLst>
        </xdr:cNvPr>
        <xdr:cNvSpPr txBox="1"/>
      </xdr:nvSpPr>
      <xdr:spPr>
        <a:xfrm>
          <a:off x="14909800" y="269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67" name="楕円 466">
          <a:extLst>
            <a:ext uri="{FF2B5EF4-FFF2-40B4-BE49-F238E27FC236}">
              <a16:creationId xmlns:a16="http://schemas.microsoft.com/office/drawing/2014/main" id="{9C7EDC38-C3C8-4142-AD4B-B9DE1B11295A}"/>
            </a:ext>
          </a:extLst>
        </xdr:cNvPr>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8" name="テキスト ボックス 467">
          <a:extLst>
            <a:ext uri="{FF2B5EF4-FFF2-40B4-BE49-F238E27FC236}">
              <a16:creationId xmlns:a16="http://schemas.microsoft.com/office/drawing/2014/main" id="{95AA4F08-E672-49C9-8F1E-ADBC8B379779}"/>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144780</xdr:rowOff>
    </xdr:from>
    <xdr:to>
      <xdr:col>64</xdr:col>
      <xdr:colOff>152400</xdr:colOff>
      <xdr:row>15</xdr:row>
      <xdr:rowOff>74930</xdr:rowOff>
    </xdr:to>
    <xdr:sp macro="" textlink="">
      <xdr:nvSpPr>
        <xdr:cNvPr id="469" name="楕円 468">
          <a:extLst>
            <a:ext uri="{FF2B5EF4-FFF2-40B4-BE49-F238E27FC236}">
              <a16:creationId xmlns:a16="http://schemas.microsoft.com/office/drawing/2014/main" id="{C402FC11-9DFA-475F-9F2D-E6EA5EC59DFD}"/>
            </a:ext>
          </a:extLst>
        </xdr:cNvPr>
        <xdr:cNvSpPr/>
      </xdr:nvSpPr>
      <xdr:spPr>
        <a:xfrm>
          <a:off x="1346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85107</xdr:rowOff>
    </xdr:from>
    <xdr:ext cx="762000" cy="259045"/>
    <xdr:sp macro="" textlink="">
      <xdr:nvSpPr>
        <xdr:cNvPr id="470" name="テキスト ボックス 469">
          <a:extLst>
            <a:ext uri="{FF2B5EF4-FFF2-40B4-BE49-F238E27FC236}">
              <a16:creationId xmlns:a16="http://schemas.microsoft.com/office/drawing/2014/main" id="{3BB56C35-CD3C-4401-870C-27CAECD3E7F4}"/>
            </a:ext>
          </a:extLst>
        </xdr:cNvPr>
        <xdr:cNvSpPr txBox="1"/>
      </xdr:nvSpPr>
      <xdr:spPr>
        <a:xfrm>
          <a:off x="1313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57,120
56,424
89.34
25,126,816
23,981,427
861,637
12,567,134
23,142,751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給与改定に伴う増（前年度比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％）が要因として考えられる。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今後も引き続き、経常経費の縮減や職員の適正配置、民間活力の導入を進め、コストの低減を図っていく。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他の団体と同様に、前年度と比較して上昇している。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電力・ガスといった光熱水費をはじめとした物価高騰の影響を受けていると考えられる。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定例業務の見直しなどにより、経常経費の縮減</a:t>
          </a:r>
          <a:r>
            <a:rPr kumimoji="1" lang="ja-JP" altLang="en-US" sz="1300">
              <a:latin typeface="ＭＳ Ｐゴシック" panose="020B0600070205080204" pitchFamily="50" charset="-128"/>
              <a:ea typeface="ＭＳ Ｐゴシック" panose="020B0600070205080204" pitchFamily="50" charset="-128"/>
            </a:rPr>
            <a:t>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51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12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312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類似団体平均を上回っており、その要因としては、子育て支援関連経費や障害福祉サービス費などが上昇していることが挙げられる。</a:t>
          </a:r>
        </a:p>
        <a:p>
          <a:r>
            <a:rPr kumimoji="1" lang="ja-JP" altLang="en-US" sz="1300">
              <a:latin typeface="ＭＳ Ｐゴシック" panose="020B0600070205080204" pitchFamily="50" charset="-128"/>
              <a:ea typeface="ＭＳ Ｐゴシック" panose="020B0600070205080204" pitchFamily="50" charset="-128"/>
            </a:rPr>
            <a:t>　過度な財政負担とならないよう、社会福祉の増進とのバランスを見定めながら、施策を展開していく。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特別会計への繰出金について、経常経費充当一般財源は前年度比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+14,930</a:t>
          </a:r>
          <a:r>
            <a:rPr kumimoji="1" lang="ja-JP" altLang="en-US" sz="1300">
              <a:latin typeface="ＭＳ Ｐゴシック" panose="020B0600070205080204" pitchFamily="50" charset="-128"/>
              <a:ea typeface="ＭＳ Ｐゴシック" panose="020B0600070205080204" pitchFamily="50" charset="-128"/>
            </a:rPr>
            <a:t>千円であった。社会保障費の増大は避けられないため、独立採算の原則に基づく経営の観点から、保険料（税）改正、経費削減等の必要な措置を講じていく。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94343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84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170543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84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159657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 一部事務組合負担金の増などにより、数値は上昇</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一部事務組合負担金は年々増加傾向にあり、負担増が避けられない状態にあることから、全体の支出を抑えられるよう、奨励的補助金の見直し等を継続して行い、歳出の適正化を図る。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近年、大型建設事業が集中したことにより、増加傾向にある。本年度は下松小学校建設事業などの元金償還が開始され、令和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年度頃がピークとなる見通しである。</a:t>
          </a:r>
        </a:p>
        <a:p>
          <a:r>
            <a:rPr kumimoji="1" lang="ja-JP" altLang="en-US" sz="1300">
              <a:latin typeface="ＭＳ Ｐゴシック" panose="020B0600070205080204" pitchFamily="50" charset="-128"/>
              <a:ea typeface="ＭＳ Ｐゴシック" panose="020B0600070205080204" pitchFamily="50" charset="-128"/>
            </a:rPr>
            <a:t>　公債費の増加が他の経費を圧迫しないよう、地方債残高の推移に注視しながら計画的に事業を実施していく。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37846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65278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類似団体に比して主に扶助費・物件費の値が高く、</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次行財政改革推進計画（令和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年度）に基づき、民間委託の推進・給与制度の見直し等による歳出削減のほか、市有財産の有効活用や奨励的補助金の見直し等を通じ、安定した財政基盤の確立と強化を図る。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1264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79</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1264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42418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163068</xdr:rowOff>
    </xdr:from>
    <xdr:to>
      <xdr:col>65</xdr:col>
      <xdr:colOff>53975</xdr:colOff>
      <xdr:row>79</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71888</xdr:rowOff>
    </xdr:from>
    <xdr:to>
      <xdr:col>29</xdr:col>
      <xdr:colOff>127000</xdr:colOff>
      <xdr:row>17</xdr:row>
      <xdr:rowOff>113436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4163"/>
          <a:ext cx="647700" cy="41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113436</xdr:rowOff>
    </xdr:from>
    <xdr:to>
      <xdr:col>26</xdr:col>
      <xdr:colOff>50800</xdr:colOff>
      <xdr:row>17</xdr:row>
      <xdr:rowOff>125190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5711"/>
          <a:ext cx="6985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125190</xdr:rowOff>
    </xdr:from>
    <xdr:to>
      <xdr:col>22</xdr:col>
      <xdr:colOff>114300</xdr:colOff>
      <xdr:row>17</xdr:row>
      <xdr:rowOff>135306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7465"/>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135306</xdr:rowOff>
    </xdr:from>
    <xdr:to>
      <xdr:col>18</xdr:col>
      <xdr:colOff>177800</xdr:colOff>
      <xdr:row>17</xdr:row>
      <xdr:rowOff>141916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7581"/>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21088</xdr:rowOff>
    </xdr:from>
    <xdr:to>
      <xdr:col>29</xdr:col>
      <xdr:colOff>177800</xdr:colOff>
      <xdr:row>17</xdr:row>
      <xdr:rowOff>122688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164615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62636</xdr:rowOff>
    </xdr:from>
    <xdr:to>
      <xdr:col>26</xdr:col>
      <xdr:colOff>101600</xdr:colOff>
      <xdr:row>17</xdr:row>
      <xdr:rowOff>164236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149013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74390</xdr:rowOff>
    </xdr:from>
    <xdr:to>
      <xdr:col>22</xdr:col>
      <xdr:colOff>165100</xdr:colOff>
      <xdr:row>18</xdr:row>
      <xdr:rowOff>4540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160767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84506</xdr:rowOff>
    </xdr:from>
    <xdr:to>
      <xdr:col>19</xdr:col>
      <xdr:colOff>38100</xdr:colOff>
      <xdr:row>18</xdr:row>
      <xdr:rowOff>14656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170883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91116</xdr:rowOff>
    </xdr:from>
    <xdr:to>
      <xdr:col>15</xdr:col>
      <xdr:colOff>101600</xdr:colOff>
      <xdr:row>18</xdr:row>
      <xdr:rowOff>21266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40399</xdr:rowOff>
    </xdr:from>
    <xdr:to>
      <xdr:col>29</xdr:col>
      <xdr:colOff>127000</xdr:colOff>
      <xdr:row>37</xdr:row>
      <xdr:rowOff>145593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65099"/>
          <a:ext cx="647700" cy="10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40399</xdr:rowOff>
    </xdr:from>
    <xdr:to>
      <xdr:col>26</xdr:col>
      <xdr:colOff>50800</xdr:colOff>
      <xdr:row>37</xdr:row>
      <xdr:rowOff>178892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5099"/>
          <a:ext cx="698500" cy="13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178892</xdr:rowOff>
    </xdr:from>
    <xdr:to>
      <xdr:col>22</xdr:col>
      <xdr:colOff>114300</xdr:colOff>
      <xdr:row>37</xdr:row>
      <xdr:rowOff>182055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3592"/>
          <a:ext cx="698500" cy="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182055</xdr:rowOff>
    </xdr:from>
    <xdr:to>
      <xdr:col>18</xdr:col>
      <xdr:colOff>177800</xdr:colOff>
      <xdr:row>37</xdr:row>
      <xdr:rowOff>196228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06755"/>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94793</xdr:rowOff>
    </xdr:from>
    <xdr:to>
      <xdr:col>29</xdr:col>
      <xdr:colOff>177800</xdr:colOff>
      <xdr:row>37</xdr:row>
      <xdr:rowOff>196393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1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66870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161049</xdr:rowOff>
    </xdr:from>
    <xdr:to>
      <xdr:col>26</xdr:col>
      <xdr:colOff>101600</xdr:colOff>
      <xdr:row>37</xdr:row>
      <xdr:rowOff>91199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75976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128092</xdr:rowOff>
    </xdr:from>
    <xdr:to>
      <xdr:col>22</xdr:col>
      <xdr:colOff>165100</xdr:colOff>
      <xdr:row>37</xdr:row>
      <xdr:rowOff>229692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2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214469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131255</xdr:rowOff>
    </xdr:from>
    <xdr:to>
      <xdr:col>19</xdr:col>
      <xdr:colOff>38100</xdr:colOff>
      <xdr:row>37</xdr:row>
      <xdr:rowOff>232855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217632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145428</xdr:rowOff>
    </xdr:from>
    <xdr:to>
      <xdr:col>15</xdr:col>
      <xdr:colOff>101600</xdr:colOff>
      <xdr:row>37</xdr:row>
      <xdr:rowOff>247028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7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231805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57,120
56,424
89.34
25,126,816
23,981,427
861,637
12,567,134
23,142,751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160007</xdr:rowOff>
    </xdr:from>
    <xdr:to>
      <xdr:col>24</xdr:col>
      <xdr:colOff>63500</xdr:colOff>
      <xdr:row>37</xdr:row>
      <xdr:rowOff>18561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2207"/>
          <a:ext cx="8382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156578</xdr:rowOff>
    </xdr:from>
    <xdr:to>
      <xdr:col>19</xdr:col>
      <xdr:colOff>177800</xdr:colOff>
      <xdr:row>37</xdr:row>
      <xdr:rowOff>18561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8778"/>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156578</xdr:rowOff>
    </xdr:from>
    <xdr:to>
      <xdr:col>15</xdr:col>
      <xdr:colOff>50800</xdr:colOff>
      <xdr:row>37</xdr:row>
      <xdr:rowOff>122174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8778"/>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122174</xdr:rowOff>
    </xdr:from>
    <xdr:to>
      <xdr:col>10</xdr:col>
      <xdr:colOff>114300</xdr:colOff>
      <xdr:row>37</xdr:row>
      <xdr:rowOff>125527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582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109207</xdr:rowOff>
    </xdr:from>
    <xdr:to>
      <xdr:col>24</xdr:col>
      <xdr:colOff>114300</xdr:colOff>
      <xdr:row>37</xdr:row>
      <xdr:rowOff>39357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87634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139211</xdr:rowOff>
    </xdr:from>
    <xdr:to>
      <xdr:col>20</xdr:col>
      <xdr:colOff>38100</xdr:colOff>
      <xdr:row>37</xdr:row>
      <xdr:rowOff>69361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60488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105778</xdr:rowOff>
    </xdr:from>
    <xdr:to>
      <xdr:col>15</xdr:col>
      <xdr:colOff>101600</xdr:colOff>
      <xdr:row>37</xdr:row>
      <xdr:rowOff>35928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27055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71374</xdr:rowOff>
    </xdr:from>
    <xdr:to>
      <xdr:col>10</xdr:col>
      <xdr:colOff>165100</xdr:colOff>
      <xdr:row>38</xdr:row>
      <xdr:rowOff>1524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164101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74727</xdr:rowOff>
    </xdr:from>
    <xdr:to>
      <xdr:col>6</xdr:col>
      <xdr:colOff>38100</xdr:colOff>
      <xdr:row>38</xdr:row>
      <xdr:rowOff>4877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167453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38996</xdr:rowOff>
    </xdr:from>
    <xdr:to>
      <xdr:col>24</xdr:col>
      <xdr:colOff>63500</xdr:colOff>
      <xdr:row>57</xdr:row>
      <xdr:rowOff>68682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1646"/>
          <a:ext cx="8382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68682</xdr:rowOff>
    </xdr:from>
    <xdr:to>
      <xdr:col>19</xdr:col>
      <xdr:colOff>177800</xdr:colOff>
      <xdr:row>57</xdr:row>
      <xdr:rowOff>84629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41332"/>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84629</xdr:rowOff>
    </xdr:from>
    <xdr:to>
      <xdr:col>15</xdr:col>
      <xdr:colOff>50800</xdr:colOff>
      <xdr:row>57</xdr:row>
      <xdr:rowOff>140876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7279"/>
          <a:ext cx="889000" cy="5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140876</xdr:rowOff>
    </xdr:from>
    <xdr:to>
      <xdr:col>10</xdr:col>
      <xdr:colOff>114300</xdr:colOff>
      <xdr:row>57</xdr:row>
      <xdr:rowOff>159741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3526"/>
          <a:ext cx="889000" cy="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159646</xdr:rowOff>
    </xdr:from>
    <xdr:to>
      <xdr:col>24</xdr:col>
      <xdr:colOff>114300</xdr:colOff>
      <xdr:row>57</xdr:row>
      <xdr:rowOff>89796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138073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17882</xdr:rowOff>
    </xdr:from>
    <xdr:to>
      <xdr:col>20</xdr:col>
      <xdr:colOff>38100</xdr:colOff>
      <xdr:row>57</xdr:row>
      <xdr:rowOff>119482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110609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33829</xdr:rowOff>
    </xdr:from>
    <xdr:to>
      <xdr:col>15</xdr:col>
      <xdr:colOff>101600</xdr:colOff>
      <xdr:row>57</xdr:row>
      <xdr:rowOff>135429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126556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90076</xdr:rowOff>
    </xdr:from>
    <xdr:to>
      <xdr:col>10</xdr:col>
      <xdr:colOff>165100</xdr:colOff>
      <xdr:row>58</xdr:row>
      <xdr:rowOff>20226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108941</xdr:rowOff>
    </xdr:from>
    <xdr:to>
      <xdr:col>6</xdr:col>
      <xdr:colOff>38100</xdr:colOff>
      <xdr:row>58</xdr:row>
      <xdr:rowOff>39091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30218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118402</xdr:rowOff>
    </xdr:from>
    <xdr:to>
      <xdr:col>24</xdr:col>
      <xdr:colOff>63500</xdr:colOff>
      <xdr:row>78</xdr:row>
      <xdr:rowOff>124727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1502"/>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124727</xdr:rowOff>
    </xdr:from>
    <xdr:to>
      <xdr:col>19</xdr:col>
      <xdr:colOff>177800</xdr:colOff>
      <xdr:row>78</xdr:row>
      <xdr:rowOff>126136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782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126136</xdr:rowOff>
    </xdr:from>
    <xdr:to>
      <xdr:col>15</xdr:col>
      <xdr:colOff>50800</xdr:colOff>
      <xdr:row>78</xdr:row>
      <xdr:rowOff>130708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9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130518</xdr:rowOff>
    </xdr:from>
    <xdr:to>
      <xdr:col>10</xdr:col>
      <xdr:colOff>114300</xdr:colOff>
      <xdr:row>78</xdr:row>
      <xdr:rowOff>130708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36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67602</xdr:rowOff>
    </xdr:from>
    <xdr:to>
      <xdr:col>24</xdr:col>
      <xdr:colOff>114300</xdr:colOff>
      <xdr:row>78</xdr:row>
      <xdr:rowOff>169202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153979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73927</xdr:rowOff>
    </xdr:from>
    <xdr:to>
      <xdr:col>20</xdr:col>
      <xdr:colOff>38100</xdr:colOff>
      <xdr:row>79</xdr:row>
      <xdr:rowOff>4077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166654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75336</xdr:rowOff>
    </xdr:from>
    <xdr:to>
      <xdr:col>15</xdr:col>
      <xdr:colOff>101600</xdr:colOff>
      <xdr:row>79</xdr:row>
      <xdr:rowOff>5486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168063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79908</xdr:rowOff>
    </xdr:from>
    <xdr:to>
      <xdr:col>10</xdr:col>
      <xdr:colOff>165100</xdr:colOff>
      <xdr:row>79</xdr:row>
      <xdr:rowOff>10058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79718</xdr:rowOff>
    </xdr:from>
    <xdr:to>
      <xdr:col>6</xdr:col>
      <xdr:colOff>38100</xdr:colOff>
      <xdr:row>79</xdr:row>
      <xdr:rowOff>9868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86599</xdr:rowOff>
    </xdr:from>
    <xdr:to>
      <xdr:col>24</xdr:col>
      <xdr:colOff>63500</xdr:colOff>
      <xdr:row>95</xdr:row>
      <xdr:rowOff>83383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02899"/>
          <a:ext cx="838200" cy="1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86599</xdr:rowOff>
    </xdr:from>
    <xdr:to>
      <xdr:col>19</xdr:col>
      <xdr:colOff>177800</xdr:colOff>
      <xdr:row>96</xdr:row>
      <xdr:rowOff>111778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02899"/>
          <a:ext cx="889000" cy="36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111778</xdr:rowOff>
    </xdr:from>
    <xdr:to>
      <xdr:col>15</xdr:col>
      <xdr:colOff>50800</xdr:colOff>
      <xdr:row>97</xdr:row>
      <xdr:rowOff>2181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70978"/>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2181</xdr:rowOff>
    </xdr:from>
    <xdr:to>
      <xdr:col>10</xdr:col>
      <xdr:colOff>114300</xdr:colOff>
      <xdr:row>97</xdr:row>
      <xdr:rowOff>53812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3283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32583</xdr:rowOff>
    </xdr:from>
    <xdr:to>
      <xdr:col>24</xdr:col>
      <xdr:colOff>114300</xdr:colOff>
      <xdr:row>95</xdr:row>
      <xdr:rowOff>134183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55460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35799</xdr:rowOff>
    </xdr:from>
    <xdr:to>
      <xdr:col>20</xdr:col>
      <xdr:colOff>38100</xdr:colOff>
      <xdr:row>94</xdr:row>
      <xdr:rowOff>137399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153926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60978</xdr:rowOff>
    </xdr:from>
    <xdr:to>
      <xdr:col>15</xdr:col>
      <xdr:colOff>101600</xdr:colOff>
      <xdr:row>96</xdr:row>
      <xdr:rowOff>162578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122831</xdr:rowOff>
    </xdr:from>
    <xdr:to>
      <xdr:col>10</xdr:col>
      <xdr:colOff>165100</xdr:colOff>
      <xdr:row>97</xdr:row>
      <xdr:rowOff>52981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3012</xdr:rowOff>
    </xdr:from>
    <xdr:to>
      <xdr:col>6</xdr:col>
      <xdr:colOff>38100</xdr:colOff>
      <xdr:row>97</xdr:row>
      <xdr:rowOff>104612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121139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42436</xdr:rowOff>
    </xdr:from>
    <xdr:to>
      <xdr:col>55</xdr:col>
      <xdr:colOff>0</xdr:colOff>
      <xdr:row>38</xdr:row>
      <xdr:rowOff>87623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57536"/>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30799</xdr:rowOff>
    </xdr:from>
    <xdr:to>
      <xdr:col>50</xdr:col>
      <xdr:colOff>114300</xdr:colOff>
      <xdr:row>38</xdr:row>
      <xdr:rowOff>87623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17199"/>
          <a:ext cx="889000" cy="108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30799</xdr:rowOff>
    </xdr:from>
    <xdr:to>
      <xdr:col>45</xdr:col>
      <xdr:colOff>177800</xdr:colOff>
      <xdr:row>39</xdr:row>
      <xdr:rowOff>52832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17199"/>
          <a:ext cx="889000" cy="12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52832</xdr:rowOff>
    </xdr:from>
    <xdr:to>
      <xdr:col>41</xdr:col>
      <xdr:colOff>50800</xdr:colOff>
      <xdr:row>39</xdr:row>
      <xdr:rowOff>54835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39382"/>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163086</xdr:rowOff>
    </xdr:from>
    <xdr:to>
      <xdr:col>55</xdr:col>
      <xdr:colOff>50800</xdr:colOff>
      <xdr:row>38</xdr:row>
      <xdr:rowOff>93236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141513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36823</xdr:rowOff>
    </xdr:from>
    <xdr:to>
      <xdr:col>50</xdr:col>
      <xdr:colOff>165100</xdr:colOff>
      <xdr:row>38</xdr:row>
      <xdr:rowOff>138423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129550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151449</xdr:rowOff>
    </xdr:from>
    <xdr:to>
      <xdr:col>46</xdr:col>
      <xdr:colOff>38100</xdr:colOff>
      <xdr:row>32</xdr:row>
      <xdr:rowOff>81599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6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72726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5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2032</xdr:rowOff>
    </xdr:from>
    <xdr:to>
      <xdr:col>41</xdr:col>
      <xdr:colOff>101600</xdr:colOff>
      <xdr:row>39</xdr:row>
      <xdr:rowOff>103632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94759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4035</xdr:rowOff>
    </xdr:from>
    <xdr:to>
      <xdr:col>36</xdr:col>
      <xdr:colOff>165100</xdr:colOff>
      <xdr:row>39</xdr:row>
      <xdr:rowOff>105635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9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96762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97344</xdr:rowOff>
    </xdr:from>
    <xdr:to>
      <xdr:col>55</xdr:col>
      <xdr:colOff>0</xdr:colOff>
      <xdr:row>57</xdr:row>
      <xdr:rowOff>5555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698544"/>
          <a:ext cx="838200" cy="7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93545</xdr:rowOff>
    </xdr:from>
    <xdr:to>
      <xdr:col>50</xdr:col>
      <xdr:colOff>114300</xdr:colOff>
      <xdr:row>57</xdr:row>
      <xdr:rowOff>5555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694745"/>
          <a:ext cx="889000" cy="8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154004</xdr:rowOff>
    </xdr:from>
    <xdr:to>
      <xdr:col>45</xdr:col>
      <xdr:colOff>177800</xdr:colOff>
      <xdr:row>56</xdr:row>
      <xdr:rowOff>93545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240854"/>
          <a:ext cx="889000" cy="4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154004</xdr:rowOff>
    </xdr:from>
    <xdr:to>
      <xdr:col>41</xdr:col>
      <xdr:colOff>50800</xdr:colOff>
      <xdr:row>55</xdr:row>
      <xdr:rowOff>67473</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240854"/>
          <a:ext cx="889000" cy="2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46544</xdr:rowOff>
    </xdr:from>
    <xdr:to>
      <xdr:col>55</xdr:col>
      <xdr:colOff>50800</xdr:colOff>
      <xdr:row>56</xdr:row>
      <xdr:rowOff>148144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6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24971</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6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126205</xdr:rowOff>
    </xdr:from>
    <xdr:to>
      <xdr:col>50</xdr:col>
      <xdr:colOff>165100</xdr:colOff>
      <xdr:row>57</xdr:row>
      <xdr:rowOff>56355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47482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82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42745</xdr:rowOff>
    </xdr:from>
    <xdr:to>
      <xdr:col>46</xdr:col>
      <xdr:colOff>38100</xdr:colOff>
      <xdr:row>56</xdr:row>
      <xdr:rowOff>144345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6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135472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7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103204</xdr:rowOff>
    </xdr:from>
    <xdr:to>
      <xdr:col>41</xdr:col>
      <xdr:colOff>101600</xdr:colOff>
      <xdr:row>54</xdr:row>
      <xdr:rowOff>33354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1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49881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9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xdr:rowOff>
    </xdr:from>
    <xdr:to>
      <xdr:col>36</xdr:col>
      <xdr:colOff>165100</xdr:colOff>
      <xdr:row>55</xdr:row>
      <xdr:rowOff>118273</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134800</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2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18520</xdr:rowOff>
    </xdr:from>
    <xdr:to>
      <xdr:col>55</xdr:col>
      <xdr:colOff>0</xdr:colOff>
      <xdr:row>78</xdr:row>
      <xdr:rowOff>40694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91620"/>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40694</xdr:rowOff>
    </xdr:from>
    <xdr:to>
      <xdr:col>50</xdr:col>
      <xdr:colOff>114300</xdr:colOff>
      <xdr:row>78</xdr:row>
      <xdr:rowOff>49746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3794"/>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11798</xdr:rowOff>
    </xdr:from>
    <xdr:to>
      <xdr:col>45</xdr:col>
      <xdr:colOff>177800</xdr:colOff>
      <xdr:row>78</xdr:row>
      <xdr:rowOff>49746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41998"/>
          <a:ext cx="889000" cy="3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11798</xdr:rowOff>
    </xdr:from>
    <xdr:to>
      <xdr:col>41</xdr:col>
      <xdr:colOff>50800</xdr:colOff>
      <xdr:row>76</xdr:row>
      <xdr:rowOff>113274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41998"/>
          <a:ext cx="889000" cy="10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139170</xdr:rowOff>
    </xdr:from>
    <xdr:to>
      <xdr:col>55</xdr:col>
      <xdr:colOff>50800</xdr:colOff>
      <xdr:row>78</xdr:row>
      <xdr:rowOff>69320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54097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5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161344</xdr:rowOff>
    </xdr:from>
    <xdr:to>
      <xdr:col>50</xdr:col>
      <xdr:colOff>165100</xdr:colOff>
      <xdr:row>78</xdr:row>
      <xdr:rowOff>91494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82621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170396</xdr:rowOff>
    </xdr:from>
    <xdr:to>
      <xdr:col>46</xdr:col>
      <xdr:colOff>38100</xdr:colOff>
      <xdr:row>78</xdr:row>
      <xdr:rowOff>100546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91673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6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132449</xdr:rowOff>
    </xdr:from>
    <xdr:to>
      <xdr:col>41</xdr:col>
      <xdr:colOff>101600</xdr:colOff>
      <xdr:row>76</xdr:row>
      <xdr:rowOff>62598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91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79126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62474</xdr:rowOff>
    </xdr:from>
    <xdr:to>
      <xdr:col>36</xdr:col>
      <xdr:colOff>165100</xdr:colOff>
      <xdr:row>76</xdr:row>
      <xdr:rowOff>164074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9151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89866</xdr:rowOff>
    </xdr:from>
    <xdr:to>
      <xdr:col>55</xdr:col>
      <xdr:colOff>0</xdr:colOff>
      <xdr:row>96</xdr:row>
      <xdr:rowOff>114554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549066"/>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144419</xdr:rowOff>
    </xdr:from>
    <xdr:to>
      <xdr:col>50</xdr:col>
      <xdr:colOff>114300</xdr:colOff>
      <xdr:row>96</xdr:row>
      <xdr:rowOff>114554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432169"/>
          <a:ext cx="889000" cy="1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133561</xdr:rowOff>
    </xdr:from>
    <xdr:to>
      <xdr:col>45</xdr:col>
      <xdr:colOff>177800</xdr:colOff>
      <xdr:row>95</xdr:row>
      <xdr:rowOff>144419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249861"/>
          <a:ext cx="8890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133561</xdr:rowOff>
    </xdr:from>
    <xdr:to>
      <xdr:col>41</xdr:col>
      <xdr:colOff>50800</xdr:colOff>
      <xdr:row>95</xdr:row>
      <xdr:rowOff>135373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249861"/>
          <a:ext cx="889000" cy="17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39066</xdr:rowOff>
    </xdr:from>
    <xdr:to>
      <xdr:col>55</xdr:col>
      <xdr:colOff>50800</xdr:colOff>
      <xdr:row>96</xdr:row>
      <xdr:rowOff>140666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17493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63754</xdr:rowOff>
    </xdr:from>
    <xdr:to>
      <xdr:col>50</xdr:col>
      <xdr:colOff>165100</xdr:colOff>
      <xdr:row>96</xdr:row>
      <xdr:rowOff>165354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156481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93619</xdr:rowOff>
    </xdr:from>
    <xdr:to>
      <xdr:col>46</xdr:col>
      <xdr:colOff>38100</xdr:colOff>
      <xdr:row>96</xdr:row>
      <xdr:rowOff>23769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3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40296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1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82761</xdr:rowOff>
    </xdr:from>
    <xdr:to>
      <xdr:col>41</xdr:col>
      <xdr:colOff>101600</xdr:colOff>
      <xdr:row>95</xdr:row>
      <xdr:rowOff>12911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1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29438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9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84573</xdr:rowOff>
    </xdr:from>
    <xdr:to>
      <xdr:col>36</xdr:col>
      <xdr:colOff>165100</xdr:colOff>
      <xdr:row>96</xdr:row>
      <xdr:rowOff>14723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31250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1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132270</xdr:rowOff>
    </xdr:from>
    <xdr:to>
      <xdr:col>85</xdr:col>
      <xdr:colOff>127000</xdr:colOff>
      <xdr:row>38</xdr:row>
      <xdr:rowOff>135608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47370"/>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100724</xdr:rowOff>
    </xdr:from>
    <xdr:to>
      <xdr:col>81</xdr:col>
      <xdr:colOff>50800</xdr:colOff>
      <xdr:row>38</xdr:row>
      <xdr:rowOff>132270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15824"/>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36647</xdr:rowOff>
    </xdr:from>
    <xdr:to>
      <xdr:col>76</xdr:col>
      <xdr:colOff>114300</xdr:colOff>
      <xdr:row>38</xdr:row>
      <xdr:rowOff>100724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51747"/>
          <a:ext cx="889000" cy="6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153896</xdr:rowOff>
    </xdr:from>
    <xdr:to>
      <xdr:col>71</xdr:col>
      <xdr:colOff>177800</xdr:colOff>
      <xdr:row>38</xdr:row>
      <xdr:rowOff>36647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497546"/>
          <a:ext cx="889000" cy="5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84808</xdr:rowOff>
    </xdr:from>
    <xdr:to>
      <xdr:col>85</xdr:col>
      <xdr:colOff>177800</xdr:colOff>
      <xdr:row>39</xdr:row>
      <xdr:rowOff>14958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81470</xdr:rowOff>
    </xdr:from>
    <xdr:to>
      <xdr:col>81</xdr:col>
      <xdr:colOff>101600</xdr:colOff>
      <xdr:row>39</xdr:row>
      <xdr:rowOff>11620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2747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49924</xdr:rowOff>
    </xdr:from>
    <xdr:to>
      <xdr:col>76</xdr:col>
      <xdr:colOff>165100</xdr:colOff>
      <xdr:row>38</xdr:row>
      <xdr:rowOff>151524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142651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157297</xdr:rowOff>
    </xdr:from>
    <xdr:to>
      <xdr:col>72</xdr:col>
      <xdr:colOff>38100</xdr:colOff>
      <xdr:row>38</xdr:row>
      <xdr:rowOff>87447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103974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27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103096</xdr:rowOff>
    </xdr:from>
    <xdr:to>
      <xdr:col>67</xdr:col>
      <xdr:colOff>101600</xdr:colOff>
      <xdr:row>38</xdr:row>
      <xdr:rowOff>33246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4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49773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22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62923</xdr:rowOff>
    </xdr:from>
    <xdr:to>
      <xdr:col>85</xdr:col>
      <xdr:colOff>127000</xdr:colOff>
      <xdr:row>76</xdr:row>
      <xdr:rowOff>82680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93123"/>
          <a:ext cx="8382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82680</xdr:rowOff>
    </xdr:from>
    <xdr:to>
      <xdr:col>81</xdr:col>
      <xdr:colOff>50800</xdr:colOff>
      <xdr:row>76</xdr:row>
      <xdr:rowOff>99058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112880"/>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99058</xdr:rowOff>
    </xdr:from>
    <xdr:to>
      <xdr:col>76</xdr:col>
      <xdr:colOff>114300</xdr:colOff>
      <xdr:row>76</xdr:row>
      <xdr:rowOff>101540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2925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101540</xdr:rowOff>
    </xdr:from>
    <xdr:to>
      <xdr:col>71</xdr:col>
      <xdr:colOff>177800</xdr:colOff>
      <xdr:row>76</xdr:row>
      <xdr:rowOff>104888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131740"/>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12123</xdr:rowOff>
    </xdr:from>
    <xdr:to>
      <xdr:col>85</xdr:col>
      <xdr:colOff>177800</xdr:colOff>
      <xdr:row>76</xdr:row>
      <xdr:rowOff>113723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162000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31880</xdr:rowOff>
    </xdr:from>
    <xdr:to>
      <xdr:col>81</xdr:col>
      <xdr:colOff>101600</xdr:colOff>
      <xdr:row>76</xdr:row>
      <xdr:rowOff>133480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124607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1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48258</xdr:rowOff>
    </xdr:from>
    <xdr:to>
      <xdr:col>76</xdr:col>
      <xdr:colOff>165100</xdr:colOff>
      <xdr:row>76</xdr:row>
      <xdr:rowOff>149858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140985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50740</xdr:rowOff>
    </xdr:from>
    <xdr:to>
      <xdr:col>72</xdr:col>
      <xdr:colOff>38100</xdr:colOff>
      <xdr:row>76</xdr:row>
      <xdr:rowOff>152340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143467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17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54088</xdr:rowOff>
    </xdr:from>
    <xdr:to>
      <xdr:col>67</xdr:col>
      <xdr:colOff>101600</xdr:colOff>
      <xdr:row>76</xdr:row>
      <xdr:rowOff>155688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0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146815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1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59880</xdr:rowOff>
    </xdr:from>
    <xdr:to>
      <xdr:col>85</xdr:col>
      <xdr:colOff>127000</xdr:colOff>
      <xdr:row>98</xdr:row>
      <xdr:rowOff>38379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690530"/>
          <a:ext cx="838200" cy="1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59880</xdr:rowOff>
    </xdr:from>
    <xdr:to>
      <xdr:col>81</xdr:col>
      <xdr:colOff>50800</xdr:colOff>
      <xdr:row>98</xdr:row>
      <xdr:rowOff>118757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90530"/>
          <a:ext cx="889000" cy="2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116509</xdr:rowOff>
    </xdr:from>
    <xdr:to>
      <xdr:col>76</xdr:col>
      <xdr:colOff>114300</xdr:colOff>
      <xdr:row>98</xdr:row>
      <xdr:rowOff>118757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47159"/>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116509</xdr:rowOff>
    </xdr:from>
    <xdr:to>
      <xdr:col>71</xdr:col>
      <xdr:colOff>177800</xdr:colOff>
      <xdr:row>98</xdr:row>
      <xdr:rowOff>55524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47159"/>
          <a:ext cx="8890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159029</xdr:rowOff>
    </xdr:from>
    <xdr:to>
      <xdr:col>85</xdr:col>
      <xdr:colOff>177800</xdr:colOff>
      <xdr:row>98</xdr:row>
      <xdr:rowOff>89179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137456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9080</xdr:rowOff>
    </xdr:from>
    <xdr:to>
      <xdr:col>81</xdr:col>
      <xdr:colOff>101600</xdr:colOff>
      <xdr:row>97</xdr:row>
      <xdr:rowOff>110680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101807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67957</xdr:rowOff>
    </xdr:from>
    <xdr:to>
      <xdr:col>76</xdr:col>
      <xdr:colOff>165100</xdr:colOff>
      <xdr:row>98</xdr:row>
      <xdr:rowOff>169557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160684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65709</xdr:rowOff>
    </xdr:from>
    <xdr:to>
      <xdr:col>72</xdr:col>
      <xdr:colOff>38100</xdr:colOff>
      <xdr:row>97</xdr:row>
      <xdr:rowOff>167309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4724</xdr:rowOff>
    </xdr:from>
    <xdr:to>
      <xdr:col>67</xdr:col>
      <xdr:colOff>101600</xdr:colOff>
      <xdr:row>98</xdr:row>
      <xdr:rowOff>106324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97451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9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32372</xdr:rowOff>
    </xdr:from>
    <xdr:to>
      <xdr:col>116</xdr:col>
      <xdr:colOff>63500</xdr:colOff>
      <xdr:row>58</xdr:row>
      <xdr:rowOff>35154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76472"/>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32372</xdr:rowOff>
    </xdr:from>
    <xdr:to>
      <xdr:col>111</xdr:col>
      <xdr:colOff>177800</xdr:colOff>
      <xdr:row>58</xdr:row>
      <xdr:rowOff>49822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76472"/>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33782</xdr:rowOff>
    </xdr:from>
    <xdr:to>
      <xdr:col>107</xdr:col>
      <xdr:colOff>50800</xdr:colOff>
      <xdr:row>58</xdr:row>
      <xdr:rowOff>49822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977882"/>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33096</xdr:rowOff>
    </xdr:from>
    <xdr:to>
      <xdr:col>102</xdr:col>
      <xdr:colOff>114300</xdr:colOff>
      <xdr:row>58</xdr:row>
      <xdr:rowOff>33782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9771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155804</xdr:rowOff>
    </xdr:from>
    <xdr:to>
      <xdr:col>116</xdr:col>
      <xdr:colOff>114300</xdr:colOff>
      <xdr:row>58</xdr:row>
      <xdr:rowOff>85954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7231</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7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153022</xdr:rowOff>
    </xdr:from>
    <xdr:to>
      <xdr:col>112</xdr:col>
      <xdr:colOff>38100</xdr:colOff>
      <xdr:row>58</xdr:row>
      <xdr:rowOff>83172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99699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170472</xdr:rowOff>
    </xdr:from>
    <xdr:to>
      <xdr:col>107</xdr:col>
      <xdr:colOff>101600</xdr:colOff>
      <xdr:row>58</xdr:row>
      <xdr:rowOff>100622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91749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154432</xdr:rowOff>
    </xdr:from>
    <xdr:to>
      <xdr:col>102</xdr:col>
      <xdr:colOff>165100</xdr:colOff>
      <xdr:row>58</xdr:row>
      <xdr:rowOff>84582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75709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1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153746</xdr:rowOff>
    </xdr:from>
    <xdr:to>
      <xdr:col>98</xdr:col>
      <xdr:colOff>38100</xdr:colOff>
      <xdr:row>58</xdr:row>
      <xdr:rowOff>83896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75023</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1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60833</xdr:rowOff>
    </xdr:from>
    <xdr:to>
      <xdr:col>116</xdr:col>
      <xdr:colOff>63500</xdr:colOff>
      <xdr:row>76</xdr:row>
      <xdr:rowOff>128956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91033"/>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60833</xdr:rowOff>
    </xdr:from>
    <xdr:to>
      <xdr:col>111</xdr:col>
      <xdr:colOff>177800</xdr:colOff>
      <xdr:row>76</xdr:row>
      <xdr:rowOff>145712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91033"/>
          <a:ext cx="8890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145712</xdr:rowOff>
    </xdr:from>
    <xdr:to>
      <xdr:col>107</xdr:col>
      <xdr:colOff>50800</xdr:colOff>
      <xdr:row>76</xdr:row>
      <xdr:rowOff>171017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75912"/>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171017</xdr:rowOff>
    </xdr:from>
    <xdr:to>
      <xdr:col>102</xdr:col>
      <xdr:colOff>114300</xdr:colOff>
      <xdr:row>77</xdr:row>
      <xdr:rowOff>5352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01217"/>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78156</xdr:rowOff>
    </xdr:from>
    <xdr:to>
      <xdr:col>116</xdr:col>
      <xdr:colOff>114300</xdr:colOff>
      <xdr:row>77</xdr:row>
      <xdr:rowOff>8306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56583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10033</xdr:rowOff>
    </xdr:from>
    <xdr:to>
      <xdr:col>112</xdr:col>
      <xdr:colOff>38100</xdr:colOff>
      <xdr:row>76</xdr:row>
      <xdr:rowOff>111633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128160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94912</xdr:rowOff>
    </xdr:from>
    <xdr:to>
      <xdr:col>107</xdr:col>
      <xdr:colOff>101600</xdr:colOff>
      <xdr:row>77</xdr:row>
      <xdr:rowOff>25062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16189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120217</xdr:rowOff>
    </xdr:from>
    <xdr:to>
      <xdr:col>102</xdr:col>
      <xdr:colOff>165100</xdr:colOff>
      <xdr:row>77</xdr:row>
      <xdr:rowOff>50367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41494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126002</xdr:rowOff>
    </xdr:from>
    <xdr:to>
      <xdr:col>98</xdr:col>
      <xdr:colOff>38100</xdr:colOff>
      <xdr:row>77</xdr:row>
      <xdr:rowOff>56152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47279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おおむね類似団体平均を下回っているが、扶助費と貸付金については平均を上回っている。</a:t>
          </a:r>
        </a:p>
        <a:p>
          <a:r>
            <a:rPr kumimoji="1" lang="ja-JP" altLang="en-US" sz="1400">
              <a:latin typeface="ＭＳ Ｐゴシック" panose="020B0600070205080204" pitchFamily="50" charset="-128"/>
              <a:ea typeface="ＭＳ Ｐゴシック" panose="020B0600070205080204" pitchFamily="50" charset="-128"/>
            </a:rPr>
            <a:t>　・扶助費：前年度からは減少したものの、国の給付金事業の実施に加え、私立保育所や障害福祉サービス事業所の増加などにより、関連経費が上昇している。</a:t>
          </a:r>
        </a:p>
        <a:p>
          <a:r>
            <a:rPr kumimoji="1" lang="ja-JP" altLang="en-US" sz="1400">
              <a:latin typeface="ＭＳ Ｐゴシック" panose="020B0600070205080204" pitchFamily="50" charset="-128"/>
              <a:ea typeface="ＭＳ Ｐゴシック" panose="020B0600070205080204" pitchFamily="50" charset="-128"/>
            </a:rPr>
            <a:t>　・貸付金：前年度からは減少したものの、新型コロナウイルス感染症対策としての中小企業制度融資が増大している。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57,120
56,424
89.34
25,126,816
23,981,427
861,637
12,567,134
23,142,751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135585</xdr:rowOff>
    </xdr:from>
    <xdr:to>
      <xdr:col>24</xdr:col>
      <xdr:colOff>63500</xdr:colOff>
      <xdr:row>34</xdr:row>
      <xdr:rowOff>159817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64885"/>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144272</xdr:rowOff>
    </xdr:from>
    <xdr:to>
      <xdr:col>19</xdr:col>
      <xdr:colOff>177800</xdr:colOff>
      <xdr:row>34</xdr:row>
      <xdr:rowOff>159817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357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34087</xdr:rowOff>
    </xdr:from>
    <xdr:to>
      <xdr:col>15</xdr:col>
      <xdr:colOff>50800</xdr:colOff>
      <xdr:row>34</xdr:row>
      <xdr:rowOff>144272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63387"/>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34087</xdr:rowOff>
    </xdr:from>
    <xdr:to>
      <xdr:col>10</xdr:col>
      <xdr:colOff>114300</xdr:colOff>
      <xdr:row>34</xdr:row>
      <xdr:rowOff>65176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6338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84785</xdr:rowOff>
    </xdr:from>
    <xdr:to>
      <xdr:col>24</xdr:col>
      <xdr:colOff>114300</xdr:colOff>
      <xdr:row>35</xdr:row>
      <xdr:rowOff>14935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107662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6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109017</xdr:rowOff>
    </xdr:from>
    <xdr:to>
      <xdr:col>20</xdr:col>
      <xdr:colOff>38100</xdr:colOff>
      <xdr:row>35</xdr:row>
      <xdr:rowOff>39167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55694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93472</xdr:rowOff>
    </xdr:from>
    <xdr:to>
      <xdr:col>15</xdr:col>
      <xdr:colOff>101600</xdr:colOff>
      <xdr:row>35</xdr:row>
      <xdr:rowOff>23622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40149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154737</xdr:rowOff>
    </xdr:from>
    <xdr:to>
      <xdr:col>10</xdr:col>
      <xdr:colOff>165100</xdr:colOff>
      <xdr:row>34</xdr:row>
      <xdr:rowOff>84887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101414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xdr:rowOff>
    </xdr:from>
    <xdr:to>
      <xdr:col>6</xdr:col>
      <xdr:colOff>38100</xdr:colOff>
      <xdr:row>34</xdr:row>
      <xdr:rowOff>115976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132503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146242</xdr:rowOff>
    </xdr:from>
    <xdr:to>
      <xdr:col>24</xdr:col>
      <xdr:colOff>63500</xdr:colOff>
      <xdr:row>58</xdr:row>
      <xdr:rowOff>83780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18892"/>
          <a:ext cx="838200" cy="1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74560</xdr:rowOff>
    </xdr:from>
    <xdr:to>
      <xdr:col>19</xdr:col>
      <xdr:colOff>177800</xdr:colOff>
      <xdr:row>57</xdr:row>
      <xdr:rowOff>146242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89960"/>
          <a:ext cx="889000" cy="92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74560</xdr:rowOff>
    </xdr:from>
    <xdr:to>
      <xdr:col>15</xdr:col>
      <xdr:colOff>50800</xdr:colOff>
      <xdr:row>58</xdr:row>
      <xdr:rowOff>37657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89960"/>
          <a:ext cx="889000" cy="99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37657</xdr:rowOff>
    </xdr:from>
    <xdr:to>
      <xdr:col>10</xdr:col>
      <xdr:colOff>114300</xdr:colOff>
      <xdr:row>58</xdr:row>
      <xdr:rowOff>121282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1757"/>
          <a:ext cx="889000" cy="8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32980</xdr:rowOff>
    </xdr:from>
    <xdr:to>
      <xdr:col>24</xdr:col>
      <xdr:colOff>114300</xdr:colOff>
      <xdr:row>58</xdr:row>
      <xdr:rowOff>134580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11407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95442</xdr:rowOff>
    </xdr:from>
    <xdr:to>
      <xdr:col>20</xdr:col>
      <xdr:colOff>38100</xdr:colOff>
      <xdr:row>58</xdr:row>
      <xdr:rowOff>25592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6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16719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23760</xdr:rowOff>
    </xdr:from>
    <xdr:to>
      <xdr:col>15</xdr:col>
      <xdr:colOff>101600</xdr:colOff>
      <xdr:row>52</xdr:row>
      <xdr:rowOff>125360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116487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3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158307</xdr:rowOff>
    </xdr:from>
    <xdr:to>
      <xdr:col>10</xdr:col>
      <xdr:colOff>165100</xdr:colOff>
      <xdr:row>58</xdr:row>
      <xdr:rowOff>88457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79584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70482</xdr:rowOff>
    </xdr:from>
    <xdr:to>
      <xdr:col>6</xdr:col>
      <xdr:colOff>38100</xdr:colOff>
      <xdr:row>59</xdr:row>
      <xdr:rowOff>632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163209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32995</xdr:rowOff>
    </xdr:from>
    <xdr:to>
      <xdr:col>24</xdr:col>
      <xdr:colOff>63500</xdr:colOff>
      <xdr:row>76</xdr:row>
      <xdr:rowOff>109576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63195"/>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32995</xdr:rowOff>
    </xdr:from>
    <xdr:to>
      <xdr:col>19</xdr:col>
      <xdr:colOff>177800</xdr:colOff>
      <xdr:row>77</xdr:row>
      <xdr:rowOff>132728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3195"/>
          <a:ext cx="889000" cy="2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125349</xdr:rowOff>
    </xdr:from>
    <xdr:to>
      <xdr:col>15</xdr:col>
      <xdr:colOff>50800</xdr:colOff>
      <xdr:row>77</xdr:row>
      <xdr:rowOff>132728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26999"/>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125349</xdr:rowOff>
    </xdr:from>
    <xdr:to>
      <xdr:col>10</xdr:col>
      <xdr:colOff>114300</xdr:colOff>
      <xdr:row>78</xdr:row>
      <xdr:rowOff>65875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6999"/>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58776</xdr:rowOff>
    </xdr:from>
    <xdr:to>
      <xdr:col>24</xdr:col>
      <xdr:colOff>114300</xdr:colOff>
      <xdr:row>76</xdr:row>
      <xdr:rowOff>160376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37203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6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153645</xdr:rowOff>
    </xdr:from>
    <xdr:to>
      <xdr:col>20</xdr:col>
      <xdr:colOff>38100</xdr:colOff>
      <xdr:row>76</xdr:row>
      <xdr:rowOff>83795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74922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81928</xdr:rowOff>
    </xdr:from>
    <xdr:to>
      <xdr:col>15</xdr:col>
      <xdr:colOff>101600</xdr:colOff>
      <xdr:row>78</xdr:row>
      <xdr:rowOff>12078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74549</xdr:rowOff>
    </xdr:from>
    <xdr:to>
      <xdr:col>10</xdr:col>
      <xdr:colOff>165100</xdr:colOff>
      <xdr:row>78</xdr:row>
      <xdr:rowOff>4699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167276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15075</xdr:rowOff>
    </xdr:from>
    <xdr:to>
      <xdr:col>6</xdr:col>
      <xdr:colOff>38100</xdr:colOff>
      <xdr:row>78</xdr:row>
      <xdr:rowOff>116675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107802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126631</xdr:rowOff>
    </xdr:from>
    <xdr:to>
      <xdr:col>24</xdr:col>
      <xdr:colOff>63500</xdr:colOff>
      <xdr:row>97</xdr:row>
      <xdr:rowOff>48127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5831"/>
          <a:ext cx="838200" cy="9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48127</xdr:rowOff>
    </xdr:from>
    <xdr:to>
      <xdr:col>19</xdr:col>
      <xdr:colOff>177800</xdr:colOff>
      <xdr:row>97</xdr:row>
      <xdr:rowOff>155739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8777"/>
          <a:ext cx="889000" cy="1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155739</xdr:rowOff>
    </xdr:from>
    <xdr:to>
      <xdr:col>15</xdr:col>
      <xdr:colOff>50800</xdr:colOff>
      <xdr:row>98</xdr:row>
      <xdr:rowOff>7607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6389"/>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7607</xdr:rowOff>
    </xdr:from>
    <xdr:to>
      <xdr:col>10</xdr:col>
      <xdr:colOff>114300</xdr:colOff>
      <xdr:row>98</xdr:row>
      <xdr:rowOff>27533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970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75831</xdr:rowOff>
    </xdr:from>
    <xdr:to>
      <xdr:col>24</xdr:col>
      <xdr:colOff>114300</xdr:colOff>
      <xdr:row>97</xdr:row>
      <xdr:rowOff>5981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54258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168777</xdr:rowOff>
    </xdr:from>
    <xdr:to>
      <xdr:col>20</xdr:col>
      <xdr:colOff>38100</xdr:colOff>
      <xdr:row>97</xdr:row>
      <xdr:rowOff>98927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90054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104939</xdr:rowOff>
    </xdr:from>
    <xdr:to>
      <xdr:col>15</xdr:col>
      <xdr:colOff>101600</xdr:colOff>
      <xdr:row>98</xdr:row>
      <xdr:rowOff>35089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26216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128257</xdr:rowOff>
    </xdr:from>
    <xdr:to>
      <xdr:col>10</xdr:col>
      <xdr:colOff>165100</xdr:colOff>
      <xdr:row>98</xdr:row>
      <xdr:rowOff>58407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49534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148183</xdr:rowOff>
    </xdr:from>
    <xdr:to>
      <xdr:col>6</xdr:col>
      <xdr:colOff>38100</xdr:colOff>
      <xdr:row>98</xdr:row>
      <xdr:rowOff>78333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69460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42773</xdr:rowOff>
    </xdr:from>
    <xdr:to>
      <xdr:col>55</xdr:col>
      <xdr:colOff>0</xdr:colOff>
      <xdr:row>38</xdr:row>
      <xdr:rowOff>166065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57873"/>
          <a:ext cx="838200" cy="1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42773</xdr:rowOff>
    </xdr:from>
    <xdr:to>
      <xdr:col>50</xdr:col>
      <xdr:colOff>114300</xdr:colOff>
      <xdr:row>38</xdr:row>
      <xdr:rowOff>117678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57873"/>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117678</xdr:rowOff>
    </xdr:from>
    <xdr:to>
      <xdr:col>45</xdr:col>
      <xdr:colOff>177800</xdr:colOff>
      <xdr:row>38</xdr:row>
      <xdr:rowOff>165913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32778"/>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165303</xdr:rowOff>
    </xdr:from>
    <xdr:to>
      <xdr:col>41</xdr:col>
      <xdr:colOff>50800</xdr:colOff>
      <xdr:row>38</xdr:row>
      <xdr:rowOff>165913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8040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115265</xdr:rowOff>
    </xdr:from>
    <xdr:to>
      <xdr:col>55</xdr:col>
      <xdr:colOff>50800</xdr:colOff>
      <xdr:row>39</xdr:row>
      <xdr:rowOff>45415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163423</xdr:rowOff>
    </xdr:from>
    <xdr:to>
      <xdr:col>50</xdr:col>
      <xdr:colOff>165100</xdr:colOff>
      <xdr:row>38</xdr:row>
      <xdr:rowOff>93573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110101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66878</xdr:rowOff>
    </xdr:from>
    <xdr:to>
      <xdr:col>46</xdr:col>
      <xdr:colOff>38100</xdr:colOff>
      <xdr:row>38</xdr:row>
      <xdr:rowOff>168478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13555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5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115113</xdr:rowOff>
    </xdr:from>
    <xdr:to>
      <xdr:col>41</xdr:col>
      <xdr:colOff>101600</xdr:colOff>
      <xdr:row>39</xdr:row>
      <xdr:rowOff>45263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36390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114503</xdr:rowOff>
    </xdr:from>
    <xdr:to>
      <xdr:col>36</xdr:col>
      <xdr:colOff>165100</xdr:colOff>
      <xdr:row>39</xdr:row>
      <xdr:rowOff>44653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35780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2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116856</xdr:rowOff>
    </xdr:from>
    <xdr:to>
      <xdr:col>55</xdr:col>
      <xdr:colOff>0</xdr:colOff>
      <xdr:row>58</xdr:row>
      <xdr:rowOff>124351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60956"/>
          <a:ext cx="8382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116856</xdr:rowOff>
    </xdr:from>
    <xdr:to>
      <xdr:col>50</xdr:col>
      <xdr:colOff>114300</xdr:colOff>
      <xdr:row>58</xdr:row>
      <xdr:rowOff>125771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6095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96250</xdr:rowOff>
    </xdr:from>
    <xdr:to>
      <xdr:col>45</xdr:col>
      <xdr:colOff>177800</xdr:colOff>
      <xdr:row>58</xdr:row>
      <xdr:rowOff>125771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68900"/>
          <a:ext cx="889000" cy="20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96250</xdr:rowOff>
    </xdr:from>
    <xdr:to>
      <xdr:col>41</xdr:col>
      <xdr:colOff>50800</xdr:colOff>
      <xdr:row>58</xdr:row>
      <xdr:rowOff>72883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68900"/>
          <a:ext cx="889000" cy="1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73551</xdr:rowOff>
    </xdr:from>
    <xdr:to>
      <xdr:col>55</xdr:col>
      <xdr:colOff>50800</xdr:colOff>
      <xdr:row>59</xdr:row>
      <xdr:rowOff>3701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159928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66056</xdr:rowOff>
    </xdr:from>
    <xdr:to>
      <xdr:col>50</xdr:col>
      <xdr:colOff>165100</xdr:colOff>
      <xdr:row>58</xdr:row>
      <xdr:rowOff>167656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158783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0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74971</xdr:rowOff>
    </xdr:from>
    <xdr:to>
      <xdr:col>46</xdr:col>
      <xdr:colOff>38100</xdr:colOff>
      <xdr:row>59</xdr:row>
      <xdr:rowOff>5121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167698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1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45450</xdr:rowOff>
    </xdr:from>
    <xdr:to>
      <xdr:col>41</xdr:col>
      <xdr:colOff>101600</xdr:colOff>
      <xdr:row>57</xdr:row>
      <xdr:rowOff>147050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163577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5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22083</xdr:rowOff>
    </xdr:from>
    <xdr:to>
      <xdr:col>36</xdr:col>
      <xdr:colOff>165100</xdr:colOff>
      <xdr:row>58</xdr:row>
      <xdr:rowOff>123683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114810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148920</xdr:rowOff>
    </xdr:from>
    <xdr:to>
      <xdr:col>55</xdr:col>
      <xdr:colOff>0</xdr:colOff>
      <xdr:row>77</xdr:row>
      <xdr:rowOff>98991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79120"/>
          <a:ext cx="838200" cy="1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148920</xdr:rowOff>
    </xdr:from>
    <xdr:to>
      <xdr:col>50</xdr:col>
      <xdr:colOff>114300</xdr:colOff>
      <xdr:row>77</xdr:row>
      <xdr:rowOff>46431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79120"/>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46431</xdr:rowOff>
    </xdr:from>
    <xdr:to>
      <xdr:col>45</xdr:col>
      <xdr:colOff>177800</xdr:colOff>
      <xdr:row>78</xdr:row>
      <xdr:rowOff>28924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48081"/>
          <a:ext cx="889000" cy="15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28924</xdr:rowOff>
    </xdr:from>
    <xdr:to>
      <xdr:col>41</xdr:col>
      <xdr:colOff>50800</xdr:colOff>
      <xdr:row>78</xdr:row>
      <xdr:rowOff>33192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2024"/>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48191</xdr:rowOff>
    </xdr:from>
    <xdr:to>
      <xdr:col>55</xdr:col>
      <xdr:colOff>50800</xdr:colOff>
      <xdr:row>77</xdr:row>
      <xdr:rowOff>149791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26618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98120</xdr:rowOff>
    </xdr:from>
    <xdr:to>
      <xdr:col>50</xdr:col>
      <xdr:colOff>165100</xdr:colOff>
      <xdr:row>77</xdr:row>
      <xdr:rowOff>28270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44797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167081</xdr:rowOff>
    </xdr:from>
    <xdr:to>
      <xdr:col>46</xdr:col>
      <xdr:colOff>38100</xdr:colOff>
      <xdr:row>77</xdr:row>
      <xdr:rowOff>97231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88358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2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149574</xdr:rowOff>
    </xdr:from>
    <xdr:to>
      <xdr:col>41</xdr:col>
      <xdr:colOff>101600</xdr:colOff>
      <xdr:row>78</xdr:row>
      <xdr:rowOff>79724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70851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4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153842</xdr:rowOff>
    </xdr:from>
    <xdr:to>
      <xdr:col>36</xdr:col>
      <xdr:colOff>165100</xdr:colOff>
      <xdr:row>78</xdr:row>
      <xdr:rowOff>83992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75119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4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109105</xdr:rowOff>
    </xdr:from>
    <xdr:to>
      <xdr:col>55</xdr:col>
      <xdr:colOff>0</xdr:colOff>
      <xdr:row>98</xdr:row>
      <xdr:rowOff>44355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68305"/>
          <a:ext cx="838200" cy="27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75121</xdr:rowOff>
    </xdr:from>
    <xdr:to>
      <xdr:col>50</xdr:col>
      <xdr:colOff>114300</xdr:colOff>
      <xdr:row>98</xdr:row>
      <xdr:rowOff>44355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705771"/>
          <a:ext cx="889000" cy="14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72416</xdr:rowOff>
    </xdr:from>
    <xdr:to>
      <xdr:col>45</xdr:col>
      <xdr:colOff>177800</xdr:colOff>
      <xdr:row>97</xdr:row>
      <xdr:rowOff>75121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0306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166636</xdr:rowOff>
    </xdr:from>
    <xdr:to>
      <xdr:col>41</xdr:col>
      <xdr:colOff>50800</xdr:colOff>
      <xdr:row>97</xdr:row>
      <xdr:rowOff>72416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25836"/>
          <a:ext cx="889000" cy="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58305</xdr:rowOff>
    </xdr:from>
    <xdr:to>
      <xdr:col>55</xdr:col>
      <xdr:colOff>50800</xdr:colOff>
      <xdr:row>96</xdr:row>
      <xdr:rowOff>159905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36732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165005</xdr:rowOff>
    </xdr:from>
    <xdr:to>
      <xdr:col>50</xdr:col>
      <xdr:colOff>165100</xdr:colOff>
      <xdr:row>98</xdr:row>
      <xdr:rowOff>95155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86282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24321</xdr:rowOff>
    </xdr:from>
    <xdr:to>
      <xdr:col>46</xdr:col>
      <xdr:colOff>38100</xdr:colOff>
      <xdr:row>97</xdr:row>
      <xdr:rowOff>125921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117048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21616</xdr:rowOff>
    </xdr:from>
    <xdr:to>
      <xdr:col>41</xdr:col>
      <xdr:colOff>101600</xdr:colOff>
      <xdr:row>97</xdr:row>
      <xdr:rowOff>123216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114343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115836</xdr:rowOff>
    </xdr:from>
    <xdr:to>
      <xdr:col>36</xdr:col>
      <xdr:colOff>165100</xdr:colOff>
      <xdr:row>97</xdr:row>
      <xdr:rowOff>45986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37113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163417</xdr:rowOff>
    </xdr:from>
    <xdr:to>
      <xdr:col>85</xdr:col>
      <xdr:colOff>127000</xdr:colOff>
      <xdr:row>37</xdr:row>
      <xdr:rowOff>83864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35617"/>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163417</xdr:rowOff>
    </xdr:from>
    <xdr:to>
      <xdr:col>81</xdr:col>
      <xdr:colOff>50800</xdr:colOff>
      <xdr:row>38</xdr:row>
      <xdr:rowOff>4597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35617"/>
          <a:ext cx="889000" cy="18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116897</xdr:rowOff>
    </xdr:from>
    <xdr:to>
      <xdr:col>76</xdr:col>
      <xdr:colOff>114300</xdr:colOff>
      <xdr:row>38</xdr:row>
      <xdr:rowOff>4597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89097"/>
          <a:ext cx="889000" cy="2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116897</xdr:rowOff>
    </xdr:from>
    <xdr:to>
      <xdr:col>71</xdr:col>
      <xdr:colOff>177800</xdr:colOff>
      <xdr:row>38</xdr:row>
      <xdr:rowOff>9284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89097"/>
          <a:ext cx="889000" cy="2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33064</xdr:rowOff>
    </xdr:from>
    <xdr:to>
      <xdr:col>85</xdr:col>
      <xdr:colOff>177800</xdr:colOff>
      <xdr:row>37</xdr:row>
      <xdr:rowOff>134664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119441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112617</xdr:rowOff>
    </xdr:from>
    <xdr:to>
      <xdr:col>81</xdr:col>
      <xdr:colOff>101600</xdr:colOff>
      <xdr:row>37</xdr:row>
      <xdr:rowOff>42767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33894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125247</xdr:rowOff>
    </xdr:from>
    <xdr:to>
      <xdr:col>76</xdr:col>
      <xdr:colOff>165100</xdr:colOff>
      <xdr:row>38</xdr:row>
      <xdr:rowOff>55397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46524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66097</xdr:rowOff>
    </xdr:from>
    <xdr:to>
      <xdr:col>72</xdr:col>
      <xdr:colOff>38100</xdr:colOff>
      <xdr:row>36</xdr:row>
      <xdr:rowOff>167697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158824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3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129934</xdr:rowOff>
    </xdr:from>
    <xdr:to>
      <xdr:col>67</xdr:col>
      <xdr:colOff>101600</xdr:colOff>
      <xdr:row>38</xdr:row>
      <xdr:rowOff>60083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51211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11506</xdr:rowOff>
    </xdr:from>
    <xdr:to>
      <xdr:col>85</xdr:col>
      <xdr:colOff>127000</xdr:colOff>
      <xdr:row>57</xdr:row>
      <xdr:rowOff>45174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84156"/>
          <a:ext cx="8382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114262</xdr:rowOff>
    </xdr:from>
    <xdr:to>
      <xdr:col>81</xdr:col>
      <xdr:colOff>50800</xdr:colOff>
      <xdr:row>57</xdr:row>
      <xdr:rowOff>11506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15462"/>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160160</xdr:rowOff>
    </xdr:from>
    <xdr:to>
      <xdr:col>76</xdr:col>
      <xdr:colOff>114300</xdr:colOff>
      <xdr:row>56</xdr:row>
      <xdr:rowOff>114262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89910"/>
          <a:ext cx="889000" cy="1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160160</xdr:rowOff>
    </xdr:from>
    <xdr:to>
      <xdr:col>71</xdr:col>
      <xdr:colOff>177800</xdr:colOff>
      <xdr:row>56</xdr:row>
      <xdr:rowOff>125514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89910"/>
          <a:ext cx="889000" cy="1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165824</xdr:rowOff>
    </xdr:from>
    <xdr:to>
      <xdr:col>85</xdr:col>
      <xdr:colOff>177800</xdr:colOff>
      <xdr:row>57</xdr:row>
      <xdr:rowOff>95974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17251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132156</xdr:rowOff>
    </xdr:from>
    <xdr:to>
      <xdr:col>81</xdr:col>
      <xdr:colOff>101600</xdr:colOff>
      <xdr:row>57</xdr:row>
      <xdr:rowOff>62306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3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63462</xdr:rowOff>
    </xdr:from>
    <xdr:to>
      <xdr:col>76</xdr:col>
      <xdr:colOff>165100</xdr:colOff>
      <xdr:row>56</xdr:row>
      <xdr:rowOff>165062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109360</xdr:rowOff>
    </xdr:from>
    <xdr:to>
      <xdr:col>72</xdr:col>
      <xdr:colOff>38100</xdr:colOff>
      <xdr:row>56</xdr:row>
      <xdr:rowOff>39510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56037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74714</xdr:rowOff>
    </xdr:from>
    <xdr:to>
      <xdr:col>67</xdr:col>
      <xdr:colOff>101600</xdr:colOff>
      <xdr:row>57</xdr:row>
      <xdr:rowOff>4864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21391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132271</xdr:rowOff>
    </xdr:from>
    <xdr:to>
      <xdr:col>85</xdr:col>
      <xdr:colOff>127000</xdr:colOff>
      <xdr:row>78</xdr:row>
      <xdr:rowOff>135609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5371"/>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100724</xdr:rowOff>
    </xdr:from>
    <xdr:to>
      <xdr:col>81</xdr:col>
      <xdr:colOff>50800</xdr:colOff>
      <xdr:row>78</xdr:row>
      <xdr:rowOff>132271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7382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36647</xdr:rowOff>
    </xdr:from>
    <xdr:to>
      <xdr:col>76</xdr:col>
      <xdr:colOff>114300</xdr:colOff>
      <xdr:row>78</xdr:row>
      <xdr:rowOff>100724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09747"/>
          <a:ext cx="889000" cy="6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153896</xdr:rowOff>
    </xdr:from>
    <xdr:to>
      <xdr:col>71</xdr:col>
      <xdr:colOff>177800</xdr:colOff>
      <xdr:row>78</xdr:row>
      <xdr:rowOff>36647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55546"/>
          <a:ext cx="889000" cy="5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84809</xdr:rowOff>
    </xdr:from>
    <xdr:to>
      <xdr:col>85</xdr:col>
      <xdr:colOff>177800</xdr:colOff>
      <xdr:row>79</xdr:row>
      <xdr:rowOff>14959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81471</xdr:rowOff>
    </xdr:from>
    <xdr:to>
      <xdr:col>81</xdr:col>
      <xdr:colOff>101600</xdr:colOff>
      <xdr:row>79</xdr:row>
      <xdr:rowOff>11621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2748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47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49924</xdr:rowOff>
    </xdr:from>
    <xdr:to>
      <xdr:col>76</xdr:col>
      <xdr:colOff>165100</xdr:colOff>
      <xdr:row>78</xdr:row>
      <xdr:rowOff>151524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142651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157297</xdr:rowOff>
    </xdr:from>
    <xdr:to>
      <xdr:col>72</xdr:col>
      <xdr:colOff>38100</xdr:colOff>
      <xdr:row>78</xdr:row>
      <xdr:rowOff>87447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103974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3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103096</xdr:rowOff>
    </xdr:from>
    <xdr:to>
      <xdr:col>67</xdr:col>
      <xdr:colOff>101600</xdr:colOff>
      <xdr:row>78</xdr:row>
      <xdr:rowOff>33246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49773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0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62923</xdr:rowOff>
    </xdr:from>
    <xdr:to>
      <xdr:col>85</xdr:col>
      <xdr:colOff>127000</xdr:colOff>
      <xdr:row>96</xdr:row>
      <xdr:rowOff>82648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22123"/>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82648</xdr:rowOff>
    </xdr:from>
    <xdr:to>
      <xdr:col>81</xdr:col>
      <xdr:colOff>50800</xdr:colOff>
      <xdr:row>96</xdr:row>
      <xdr:rowOff>99058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41848"/>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99058</xdr:rowOff>
    </xdr:from>
    <xdr:to>
      <xdr:col>76</xdr:col>
      <xdr:colOff>114300</xdr:colOff>
      <xdr:row>96</xdr:row>
      <xdr:rowOff>101540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5825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101540</xdr:rowOff>
    </xdr:from>
    <xdr:to>
      <xdr:col>71</xdr:col>
      <xdr:colOff>177800</xdr:colOff>
      <xdr:row>96</xdr:row>
      <xdr:rowOff>104888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60740"/>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12123</xdr:rowOff>
    </xdr:from>
    <xdr:to>
      <xdr:col>85</xdr:col>
      <xdr:colOff>177800</xdr:colOff>
      <xdr:row>96</xdr:row>
      <xdr:rowOff>113723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162000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31848</xdr:rowOff>
    </xdr:from>
    <xdr:to>
      <xdr:col>81</xdr:col>
      <xdr:colOff>101600</xdr:colOff>
      <xdr:row>96</xdr:row>
      <xdr:rowOff>133448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124575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48258</xdr:rowOff>
    </xdr:from>
    <xdr:to>
      <xdr:col>76</xdr:col>
      <xdr:colOff>165100</xdr:colOff>
      <xdr:row>96</xdr:row>
      <xdr:rowOff>149858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140985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50740</xdr:rowOff>
    </xdr:from>
    <xdr:to>
      <xdr:col>72</xdr:col>
      <xdr:colOff>38100</xdr:colOff>
      <xdr:row>96</xdr:row>
      <xdr:rowOff>152340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143467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0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54088</xdr:rowOff>
    </xdr:from>
    <xdr:to>
      <xdr:col>67</xdr:col>
      <xdr:colOff>101600</xdr:colOff>
      <xdr:row>96</xdr:row>
      <xdr:rowOff>155688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146815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おおむね類似団体平均を下回っているが、議会費と教育費が平均を上回っている。</a:t>
          </a:r>
        </a:p>
        <a:p>
          <a:r>
            <a:rPr kumimoji="1" lang="ja-JP" altLang="en-US" sz="1400">
              <a:latin typeface="ＭＳ Ｐゴシック" panose="020B0600070205080204" pitchFamily="50" charset="-128"/>
              <a:ea typeface="ＭＳ Ｐゴシック" panose="020B0600070205080204" pitchFamily="50" charset="-128"/>
            </a:rPr>
            <a:t>　・議会費：議員及び事務局職員の人件費が大半を占めており、類似団体とほぼ同様に推移している。</a:t>
          </a:r>
        </a:p>
        <a:p>
          <a:r>
            <a:rPr kumimoji="1" lang="ja-JP" altLang="en-US" sz="1400">
              <a:latin typeface="ＭＳ Ｐゴシック" panose="020B0600070205080204" pitchFamily="50" charset="-128"/>
              <a:ea typeface="ＭＳ Ｐゴシック" panose="020B0600070205080204" pitchFamily="50" charset="-128"/>
            </a:rPr>
            <a:t>　・教育費：前年度からは減少したものの、老朽化した教育施設の長寿命化が喫緊の課題となっている。それに加え、</a:t>
          </a:r>
          <a:r>
            <a:rPr kumimoji="1" lang="en-US" altLang="ja-JP" sz="1400">
              <a:latin typeface="ＭＳ Ｐゴシック" panose="020B0600070205080204" pitchFamily="50" charset="-128"/>
              <a:ea typeface="ＭＳ Ｐゴシック" panose="020B0600070205080204" pitchFamily="50" charset="-128"/>
            </a:rPr>
            <a:t>ICT</a:t>
          </a:r>
          <a:r>
            <a:rPr kumimoji="1" lang="ja-JP" altLang="en-US" sz="1400">
              <a:latin typeface="ＭＳ Ｐゴシック" panose="020B0600070205080204" pitchFamily="50" charset="-128"/>
              <a:ea typeface="ＭＳ Ｐゴシック" panose="020B0600070205080204" pitchFamily="50" charset="-128"/>
            </a:rPr>
            <a:t>環境整備や教職員の働き方改革に係る経費といった新しい財政需要も増加している。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実質収支については、翌年度への繰越財源の増（前年度比</a:t>
          </a:r>
          <a:r>
            <a:rPr kumimoji="1" lang="en-US" altLang="ja-JP" sz="1400">
              <a:latin typeface="ＭＳ Ｐゴシック" panose="020B0600070205080204" pitchFamily="50" charset="-128"/>
              <a:ea typeface="ＭＳ Ｐゴシック" panose="020B0600070205080204" pitchFamily="50" charset="-128"/>
            </a:rPr>
            <a:t>+1.3</a:t>
          </a:r>
          <a:r>
            <a:rPr kumimoji="1" lang="ja-JP" altLang="en-US" sz="1400">
              <a:latin typeface="ＭＳ Ｐゴシック" panose="020B0600070205080204" pitchFamily="50" charset="-128"/>
              <a:ea typeface="ＭＳ Ｐゴシック" panose="020B0600070205080204" pitchFamily="50" charset="-128"/>
            </a:rPr>
            <a:t>億円）などにより、</a:t>
          </a:r>
          <a:r>
            <a:rPr kumimoji="1" lang="en-US" altLang="ja-JP" sz="1400">
              <a:latin typeface="ＭＳ Ｐゴシック" panose="020B0600070205080204" pitchFamily="50" charset="-128"/>
              <a:ea typeface="ＭＳ Ｐゴシック" panose="020B0600070205080204" pitchFamily="50" charset="-128"/>
            </a:rPr>
            <a:t>8.6</a:t>
          </a:r>
          <a:r>
            <a:rPr kumimoji="1" lang="ja-JP" altLang="en-US" sz="1400">
              <a:latin typeface="ＭＳ Ｐゴシック" panose="020B0600070205080204" pitchFamily="50" charset="-128"/>
              <a:ea typeface="ＭＳ Ｐゴシック" panose="020B0600070205080204" pitchFamily="50" charset="-128"/>
            </a:rPr>
            <a:t>億円へ減少した（前年度比▲</a:t>
          </a:r>
          <a:r>
            <a:rPr kumimoji="1" lang="en-US" altLang="ja-JP" sz="1400">
              <a:latin typeface="ＭＳ Ｐゴシック" panose="020B0600070205080204" pitchFamily="50" charset="-128"/>
              <a:ea typeface="ＭＳ Ｐゴシック" panose="020B0600070205080204" pitchFamily="50" charset="-128"/>
            </a:rPr>
            <a:t>2.0</a:t>
          </a:r>
          <a:r>
            <a:rPr kumimoji="1" lang="ja-JP" altLang="en-US" sz="1400">
              <a:latin typeface="ＭＳ Ｐゴシック" panose="020B0600070205080204" pitchFamily="50" charset="-128"/>
              <a:ea typeface="ＭＳ Ｐゴシック" panose="020B0600070205080204" pitchFamily="50" charset="-128"/>
            </a:rPr>
            <a:t>億円）。</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しかしながら、財政健全化の取組を着実に実行したことにより、財政調整基金の取り崩しを抑制することができ、残高は</a:t>
          </a:r>
          <a:r>
            <a:rPr kumimoji="1" lang="en-US" altLang="ja-JP" sz="1400">
              <a:latin typeface="ＭＳ Ｐゴシック" panose="020B0600070205080204" pitchFamily="50" charset="-128"/>
              <a:ea typeface="ＭＳ Ｐゴシック" panose="020B0600070205080204" pitchFamily="50" charset="-128"/>
            </a:rPr>
            <a:t>26.8</a:t>
          </a:r>
          <a:r>
            <a:rPr kumimoji="1" lang="ja-JP" altLang="en-US" sz="1400">
              <a:latin typeface="ＭＳ Ｐゴシック" panose="020B0600070205080204" pitchFamily="50" charset="-128"/>
              <a:ea typeface="ＭＳ Ｐゴシック" panose="020B0600070205080204" pitchFamily="50" charset="-128"/>
            </a:rPr>
            <a:t>億円（前年度比</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億円）へ増加した。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標準財政規模比についても、財政調整基金残高</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実質収支額でみると、</a:t>
          </a:r>
          <a:r>
            <a:rPr kumimoji="1" lang="en-US" altLang="ja-JP" sz="1400">
              <a:latin typeface="ＭＳ Ｐゴシック" panose="020B0600070205080204" pitchFamily="50" charset="-128"/>
              <a:ea typeface="ＭＳ Ｐゴシック" panose="020B0600070205080204" pitchFamily="50" charset="-128"/>
            </a:rPr>
            <a:t>27.11</a:t>
          </a:r>
          <a:r>
            <a:rPr kumimoji="1" lang="ja-JP" altLang="en-US" sz="1400">
              <a:latin typeface="ＭＳ Ｐゴシック" panose="020B0600070205080204" pitchFamily="50" charset="-128"/>
              <a:ea typeface="ＭＳ Ｐゴシック" panose="020B0600070205080204" pitchFamily="50" charset="-128"/>
            </a:rPr>
            <a:t>％から</a:t>
          </a:r>
          <a:r>
            <a:rPr kumimoji="1" lang="en-US" altLang="ja-JP" sz="1400">
              <a:latin typeface="ＭＳ Ｐゴシック" panose="020B0600070205080204" pitchFamily="50" charset="-128"/>
              <a:ea typeface="ＭＳ Ｐゴシック" panose="020B0600070205080204" pitchFamily="50" charset="-128"/>
            </a:rPr>
            <a:t>28.15</a:t>
          </a:r>
          <a:r>
            <a:rPr kumimoji="1" lang="ja-JP" altLang="en-US" sz="1400">
              <a:latin typeface="ＭＳ Ｐゴシック" panose="020B0600070205080204" pitchFamily="50" charset="-128"/>
              <a:ea typeface="ＭＳ Ｐゴシック" panose="020B0600070205080204" pitchFamily="50" charset="-128"/>
            </a:rPr>
            <a:t>％へ上昇している。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全会計において実質収支は黒字を維持しており、健全性が保たれているといえる。</a:t>
          </a:r>
        </a:p>
        <a:p>
          <a:r>
            <a:rPr kumimoji="1" lang="ja-JP" altLang="en-US" sz="1400">
              <a:latin typeface="ＭＳ ゴシック" pitchFamily="49" charset="-128"/>
              <a:ea typeface="ＭＳ ゴシック" pitchFamily="49" charset="-128"/>
            </a:rPr>
            <a:t>　しかしながら、実質収支が悪化傾向にある会計や、収入全額を一般会計からの繰入金に依存している会計では、より効率的な財政運営となるよう努めていく必要がある。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25126816</v>
      </c>
      <c r="BO4" s="436"/>
      <c r="BP4" s="436"/>
      <c r="BQ4" s="436"/>
      <c r="BR4" s="436"/>
      <c r="BS4" s="436"/>
      <c r="BT4" s="436"/>
      <c r="BU4" s="437"/>
      <c r="BV4" s="435">
        <v>25734372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6.9</v>
      </c>
      <c r="CU4" s="576"/>
      <c r="CV4" s="576"/>
      <c r="CW4" s="576"/>
      <c r="CX4" s="576"/>
      <c r="CY4" s="576"/>
      <c r="CZ4" s="576"/>
      <c r="DA4" s="577"/>
      <c r="DB4" s="575">
        <v>8.3000000000000007</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23981427</v>
      </c>
      <c r="BO5" s="407"/>
      <c r="BP5" s="407"/>
      <c r="BQ5" s="407"/>
      <c r="BR5" s="407"/>
      <c r="BS5" s="407"/>
      <c r="BT5" s="407"/>
      <c r="BU5" s="408"/>
      <c r="BV5" s="406">
        <v>24522104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94.2</v>
      </c>
      <c r="CU5" s="404"/>
      <c r="CV5" s="404"/>
      <c r="CW5" s="404"/>
      <c r="CX5" s="404"/>
      <c r="CY5" s="404"/>
      <c r="CZ5" s="404"/>
      <c r="DA5" s="405"/>
      <c r="DB5" s="403">
        <v>89.5</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1145389</v>
      </c>
      <c r="BO6" s="407"/>
      <c r="BP6" s="407"/>
      <c r="BQ6" s="407"/>
      <c r="BR6" s="407"/>
      <c r="BS6" s="407"/>
      <c r="BT6" s="407"/>
      <c r="BU6" s="408"/>
      <c r="BV6" s="406">
        <v>1212268</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96.5</v>
      </c>
      <c r="CU6" s="550"/>
      <c r="CV6" s="550"/>
      <c r="CW6" s="550"/>
      <c r="CX6" s="550"/>
      <c r="CY6" s="550"/>
      <c r="CZ6" s="550"/>
      <c r="DA6" s="551"/>
      <c r="DB6" s="549">
        <v>97.7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283752</v>
      </c>
      <c r="BO7" s="407"/>
      <c r="BP7" s="407"/>
      <c r="BQ7" s="407"/>
      <c r="BR7" s="407"/>
      <c r="BS7" s="407"/>
      <c r="BT7" s="407"/>
      <c r="BU7" s="408"/>
      <c r="BV7" s="406">
        <v>155704</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12567134</v>
      </c>
      <c r="CU7" s="407"/>
      <c r="CV7" s="407"/>
      <c r="CW7" s="407"/>
      <c r="CX7" s="407"/>
      <c r="CY7" s="407"/>
      <c r="CZ7" s="407"/>
      <c r="DA7" s="408"/>
      <c r="DB7" s="406">
        <v>12730197</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107</v>
      </c>
      <c r="AV8" s="465"/>
      <c r="AW8" s="465"/>
      <c r="AX8" s="465"/>
      <c r="AY8" s="420" t="s">
        <v>111</v>
      </c>
      <c r="AZ8" s="421"/>
      <c r="BA8" s="421"/>
      <c r="BB8" s="421"/>
      <c r="BC8" s="421"/>
      <c r="BD8" s="421"/>
      <c r="BE8" s="421"/>
      <c r="BF8" s="421"/>
      <c r="BG8" s="421"/>
      <c r="BH8" s="421"/>
      <c r="BI8" s="421"/>
      <c r="BJ8" s="421"/>
      <c r="BK8" s="421"/>
      <c r="BL8" s="421"/>
      <c r="BM8" s="422"/>
      <c r="BN8" s="406">
        <v>861637</v>
      </c>
      <c r="BO8" s="407"/>
      <c r="BP8" s="407"/>
      <c r="BQ8" s="407"/>
      <c r="BR8" s="407"/>
      <c r="BS8" s="407"/>
      <c r="BT8" s="407"/>
      <c r="BU8" s="408"/>
      <c r="BV8" s="406">
        <v>1056564</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0.85</v>
      </c>
      <c r="CU8" s="510"/>
      <c r="CV8" s="510"/>
      <c r="CW8" s="510"/>
      <c r="CX8" s="510"/>
      <c r="CY8" s="510"/>
      <c r="CZ8" s="510"/>
      <c r="DA8" s="511"/>
      <c r="DB8" s="509">
        <v>0.87</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55887</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-194927</v>
      </c>
      <c r="BO9" s="407"/>
      <c r="BP9" s="407"/>
      <c r="BQ9" s="407"/>
      <c r="BR9" s="407"/>
      <c r="BS9" s="407"/>
      <c r="BT9" s="407"/>
      <c r="BU9" s="408"/>
      <c r="BV9" s="406">
        <v>195922</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11.4</v>
      </c>
      <c r="CU9" s="404"/>
      <c r="CV9" s="404"/>
      <c r="CW9" s="404"/>
      <c r="CX9" s="404"/>
      <c r="CY9" s="404"/>
      <c r="CZ9" s="404"/>
      <c r="DA9" s="405"/>
      <c r="DB9" s="403">
        <v>10.9</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55812</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107</v>
      </c>
      <c r="AV10" s="465"/>
      <c r="AW10" s="465"/>
      <c r="AX10" s="465"/>
      <c r="AY10" s="420" t="s">
        <v>122</v>
      </c>
      <c r="AZ10" s="421"/>
      <c r="BA10" s="421"/>
      <c r="BB10" s="421"/>
      <c r="BC10" s="421"/>
      <c r="BD10" s="421"/>
      <c r="BE10" s="421"/>
      <c r="BF10" s="421"/>
      <c r="BG10" s="421"/>
      <c r="BH10" s="421"/>
      <c r="BI10" s="421"/>
      <c r="BJ10" s="421"/>
      <c r="BK10" s="421"/>
      <c r="BL10" s="421"/>
      <c r="BM10" s="422"/>
      <c r="BN10" s="406">
        <v>530611</v>
      </c>
      <c r="BO10" s="407"/>
      <c r="BP10" s="407"/>
      <c r="BQ10" s="407"/>
      <c r="BR10" s="407"/>
      <c r="BS10" s="407"/>
      <c r="BT10" s="407"/>
      <c r="BU10" s="408"/>
      <c r="BV10" s="406">
        <v>440328</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117</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9735</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57120</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250000</v>
      </c>
      <c r="BO12" s="407"/>
      <c r="BP12" s="407"/>
      <c r="BQ12" s="407"/>
      <c r="BR12" s="407"/>
      <c r="BS12" s="407"/>
      <c r="BT12" s="407"/>
      <c r="BU12" s="408"/>
      <c r="BV12" s="406">
        <v>200000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129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56424</v>
      </c>
      <c r="S13" s="494"/>
      <c r="T13" s="494"/>
      <c r="U13" s="494"/>
      <c r="V13" s="495"/>
      <c r="W13" s="496" t="s">
        <v>141</v>
      </c>
      <c r="X13" s="392"/>
      <c r="Y13" s="392"/>
      <c r="Z13" s="392"/>
      <c r="AA13" s="392"/>
      <c r="AB13" s="393"/>
      <c r="AC13" s="359">
        <v>370</v>
      </c>
      <c r="AD13" s="360"/>
      <c r="AE13" s="360"/>
      <c r="AF13" s="360"/>
      <c r="AG13" s="361"/>
      <c r="AH13" s="359">
        <v>437</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85684</v>
      </c>
      <c r="BO13" s="407"/>
      <c r="BP13" s="407"/>
      <c r="BQ13" s="407"/>
      <c r="BR13" s="407"/>
      <c r="BS13" s="407"/>
      <c r="BT13" s="407"/>
      <c r="BU13" s="408"/>
      <c r="BV13" s="406">
        <v>445985</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4.0999999999999996</v>
      </c>
      <c r="CU13" s="404"/>
      <c r="CV13" s="404"/>
      <c r="CW13" s="404"/>
      <c r="CX13" s="404"/>
      <c r="CY13" s="404"/>
      <c r="CZ13" s="404"/>
      <c r="DA13" s="405"/>
      <c r="DB13" s="403">
        <v>4.0999999999999996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57294</v>
      </c>
      <c r="S14" s="494"/>
      <c r="T14" s="494"/>
      <c r="U14" s="494"/>
      <c r="V14" s="495"/>
      <c r="W14" s="497"/>
      <c r="X14" s="395"/>
      <c r="Y14" s="395"/>
      <c r="Z14" s="395"/>
      <c r="AA14" s="395"/>
      <c r="AB14" s="396"/>
      <c r="AC14" s="486">
        <v>1.5</v>
      </c>
      <c r="AD14" s="487"/>
      <c r="AE14" s="487"/>
      <c r="AF14" s="487"/>
      <c r="AG14" s="488"/>
      <c r="AH14" s="486">
        <v>1.7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18.7</v>
      </c>
      <c r="CU14" s="504"/>
      <c r="CV14" s="504"/>
      <c r="CW14" s="504"/>
      <c r="CX14" s="504"/>
      <c r="CY14" s="504"/>
      <c r="CZ14" s="504"/>
      <c r="DA14" s="505"/>
      <c r="DB14" s="503">
        <v>21.6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148</v>
      </c>
      <c r="N15" s="491"/>
      <c r="O15" s="491"/>
      <c r="P15" s="491"/>
      <c r="Q15" s="492"/>
      <c r="R15" s="493">
        <v>56650</v>
      </c>
      <c r="S15" s="494"/>
      <c r="T15" s="494"/>
      <c r="U15" s="494"/>
      <c r="V15" s="495"/>
      <c r="W15" s="496" t="s">
        <v>149</v>
      </c>
      <c r="X15" s="392"/>
      <c r="Y15" s="392"/>
      <c r="Z15" s="392"/>
      <c r="AA15" s="392"/>
      <c r="AB15" s="393"/>
      <c r="AC15" s="359">
        <v>8256</v>
      </c>
      <c r="AD15" s="360"/>
      <c r="AE15" s="360"/>
      <c r="AF15" s="360"/>
      <c r="AG15" s="361"/>
      <c r="AH15" s="359">
        <v>8403</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8289243</v>
      </c>
      <c r="BO15" s="436"/>
      <c r="BP15" s="436"/>
      <c r="BQ15" s="436"/>
      <c r="BR15" s="436"/>
      <c r="BS15" s="436"/>
      <c r="BT15" s="436"/>
      <c r="BU15" s="437"/>
      <c r="BV15" s="435">
        <v>7851835</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34.200000000000003</v>
      </c>
      <c r="AD16" s="487"/>
      <c r="AE16" s="487"/>
      <c r="AF16" s="487"/>
      <c r="AG16" s="488"/>
      <c r="AH16" s="486">
        <v>33.4</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9964997</v>
      </c>
      <c r="BO16" s="407"/>
      <c r="BP16" s="407"/>
      <c r="BQ16" s="407"/>
      <c r="BR16" s="407"/>
      <c r="BS16" s="407"/>
      <c r="BT16" s="407"/>
      <c r="BU16" s="408"/>
      <c r="BV16" s="406">
        <v>9441625</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15507</v>
      </c>
      <c r="AD17" s="360"/>
      <c r="AE17" s="360"/>
      <c r="AF17" s="360"/>
      <c r="AG17" s="361"/>
      <c r="AH17" s="359">
        <v>16348</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10586405</v>
      </c>
      <c r="BO17" s="407"/>
      <c r="BP17" s="407"/>
      <c r="BQ17" s="407"/>
      <c r="BR17" s="407"/>
      <c r="BS17" s="407"/>
      <c r="BT17" s="407"/>
      <c r="BU17" s="408"/>
      <c r="BV17" s="406">
        <v>10015161</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89.34</v>
      </c>
      <c r="M18" s="459"/>
      <c r="N18" s="459"/>
      <c r="O18" s="459"/>
      <c r="P18" s="459"/>
      <c r="Q18" s="459"/>
      <c r="R18" s="460"/>
      <c r="S18" s="460"/>
      <c r="T18" s="460"/>
      <c r="U18" s="460"/>
      <c r="V18" s="461"/>
      <c r="W18" s="477"/>
      <c r="X18" s="478"/>
      <c r="Y18" s="478"/>
      <c r="Z18" s="478"/>
      <c r="AA18" s="478"/>
      <c r="AB18" s="502"/>
      <c r="AC18" s="376">
        <v>64.3</v>
      </c>
      <c r="AD18" s="377"/>
      <c r="AE18" s="377"/>
      <c r="AF18" s="377"/>
      <c r="AG18" s="462"/>
      <c r="AH18" s="376">
        <v>64.900000000000006</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12426351</v>
      </c>
      <c r="BO18" s="407"/>
      <c r="BP18" s="407"/>
      <c r="BQ18" s="407"/>
      <c r="BR18" s="407"/>
      <c r="BS18" s="407"/>
      <c r="BT18" s="407"/>
      <c r="BU18" s="408"/>
      <c r="BV18" s="406">
        <v>11995705</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626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16542534</v>
      </c>
      <c r="BO19" s="407"/>
      <c r="BP19" s="407"/>
      <c r="BQ19" s="407"/>
      <c r="BR19" s="407"/>
      <c r="BS19" s="407"/>
      <c r="BT19" s="407"/>
      <c r="BU19" s="408"/>
      <c r="BV19" s="406">
        <v>16811642</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24718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23142751</v>
      </c>
      <c r="BO22" s="436"/>
      <c r="BP22" s="436"/>
      <c r="BQ22" s="436"/>
      <c r="BR22" s="436"/>
      <c r="BS22" s="436"/>
      <c r="BT22" s="436"/>
      <c r="BU22" s="437"/>
      <c r="BV22" s="435">
        <v>23376297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15906182</v>
      </c>
      <c r="BO23" s="407"/>
      <c r="BP23" s="407"/>
      <c r="BQ23" s="407"/>
      <c r="BR23" s="407"/>
      <c r="BS23" s="407"/>
      <c r="BT23" s="407"/>
      <c r="BU23" s="408"/>
      <c r="BV23" s="406">
        <v>15847072</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9350</v>
      </c>
      <c r="R24" s="360"/>
      <c r="S24" s="360"/>
      <c r="T24" s="360"/>
      <c r="U24" s="360"/>
      <c r="V24" s="361"/>
      <c r="W24" s="449"/>
      <c r="X24" s="386"/>
      <c r="Y24" s="387"/>
      <c r="Z24" s="362" t="s">
        <v>174</v>
      </c>
      <c r="AA24" s="363"/>
      <c r="AB24" s="363"/>
      <c r="AC24" s="363"/>
      <c r="AD24" s="363"/>
      <c r="AE24" s="363"/>
      <c r="AF24" s="363"/>
      <c r="AG24" s="364"/>
      <c r="AH24" s="359">
        <v>396</v>
      </c>
      <c r="AI24" s="360"/>
      <c r="AJ24" s="360"/>
      <c r="AK24" s="360"/>
      <c r="AL24" s="361"/>
      <c r="AM24" s="359">
        <v>1253736</v>
      </c>
      <c r="AN24" s="360"/>
      <c r="AO24" s="360"/>
      <c r="AP24" s="360"/>
      <c r="AQ24" s="360"/>
      <c r="AR24" s="361"/>
      <c r="AS24" s="359">
        <v>3166</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15298732</v>
      </c>
      <c r="BO24" s="407"/>
      <c r="BP24" s="407"/>
      <c r="BQ24" s="407"/>
      <c r="BR24" s="407"/>
      <c r="BS24" s="407"/>
      <c r="BT24" s="407"/>
      <c r="BU24" s="408"/>
      <c r="BV24" s="406">
        <v>15201532</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7600</v>
      </c>
      <c r="R25" s="360"/>
      <c r="S25" s="360"/>
      <c r="T25" s="360"/>
      <c r="U25" s="360"/>
      <c r="V25" s="361"/>
      <c r="W25" s="449"/>
      <c r="X25" s="386"/>
      <c r="Y25" s="387"/>
      <c r="Z25" s="362" t="s">
        <v>177</v>
      </c>
      <c r="AA25" s="363"/>
      <c r="AB25" s="363"/>
      <c r="AC25" s="363"/>
      <c r="AD25" s="363"/>
      <c r="AE25" s="363"/>
      <c r="AF25" s="363"/>
      <c r="AG25" s="364"/>
      <c r="AH25" s="359">
        <v>68</v>
      </c>
      <c r="AI25" s="360"/>
      <c r="AJ25" s="360"/>
      <c r="AK25" s="360"/>
      <c r="AL25" s="361"/>
      <c r="AM25" s="359">
        <v>204000</v>
      </c>
      <c r="AN25" s="360"/>
      <c r="AO25" s="360"/>
      <c r="AP25" s="360"/>
      <c r="AQ25" s="360"/>
      <c r="AR25" s="361"/>
      <c r="AS25" s="359">
        <v>3000</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3624678</v>
      </c>
      <c r="BO25" s="436"/>
      <c r="BP25" s="436"/>
      <c r="BQ25" s="436"/>
      <c r="BR25" s="436"/>
      <c r="BS25" s="436"/>
      <c r="BT25" s="436"/>
      <c r="BU25" s="437"/>
      <c r="BV25" s="435">
        <v>2484822</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6700</v>
      </c>
      <c r="R26" s="360"/>
      <c r="S26" s="360"/>
      <c r="T26" s="360"/>
      <c r="U26" s="360"/>
      <c r="V26" s="361"/>
      <c r="W26" s="449"/>
      <c r="X26" s="386"/>
      <c r="Y26" s="387"/>
      <c r="Z26" s="362" t="s">
        <v>180</v>
      </c>
      <c r="AA26" s="417"/>
      <c r="AB26" s="417"/>
      <c r="AC26" s="417"/>
      <c r="AD26" s="417"/>
      <c r="AE26" s="417"/>
      <c r="AF26" s="417"/>
      <c r="AG26" s="418"/>
      <c r="AH26" s="359">
        <v>6</v>
      </c>
      <c r="AI26" s="360"/>
      <c r="AJ26" s="360"/>
      <c r="AK26" s="360"/>
      <c r="AL26" s="361"/>
      <c r="AM26" s="359">
        <v>20790</v>
      </c>
      <c r="AN26" s="360"/>
      <c r="AO26" s="360"/>
      <c r="AP26" s="360"/>
      <c r="AQ26" s="360"/>
      <c r="AR26" s="361"/>
      <c r="AS26" s="359">
        <v>3465</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129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4750</v>
      </c>
      <c r="R27" s="360"/>
      <c r="S27" s="360"/>
      <c r="T27" s="360"/>
      <c r="U27" s="360"/>
      <c r="V27" s="361"/>
      <c r="W27" s="449"/>
      <c r="X27" s="386"/>
      <c r="Y27" s="387"/>
      <c r="Z27" s="362" t="s">
        <v>183</v>
      </c>
      <c r="AA27" s="363"/>
      <c r="AB27" s="363"/>
      <c r="AC27" s="363"/>
      <c r="AD27" s="363"/>
      <c r="AE27" s="363"/>
      <c r="AF27" s="363"/>
      <c r="AG27" s="364"/>
      <c r="AH27" s="359" t="s">
        <v>139</v>
      </c>
      <c r="AI27" s="360"/>
      <c r="AJ27" s="360"/>
      <c r="AK27" s="360"/>
      <c r="AL27" s="361"/>
      <c r="AM27" s="359" t="s">
        <v>139</v>
      </c>
      <c r="AN27" s="360"/>
      <c r="AO27" s="360"/>
      <c r="AP27" s="360"/>
      <c r="AQ27" s="360"/>
      <c r="AR27" s="361"/>
      <c r="AS27" s="359" t="s">
        <v>184</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t="s">
        <v>130</v>
      </c>
      <c r="BO27" s="441"/>
      <c r="BP27" s="441"/>
      <c r="BQ27" s="441"/>
      <c r="BR27" s="441"/>
      <c r="BS27" s="441"/>
      <c r="BT27" s="441"/>
      <c r="BU27" s="442"/>
      <c r="BV27" s="440" t="s">
        <v>129</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186</v>
      </c>
      <c r="F28" s="363"/>
      <c r="G28" s="363"/>
      <c r="H28" s="363"/>
      <c r="I28" s="363"/>
      <c r="J28" s="363"/>
      <c r="K28" s="364"/>
      <c r="L28" s="359">
        <v>1</v>
      </c>
      <c r="M28" s="360"/>
      <c r="N28" s="360"/>
      <c r="O28" s="360"/>
      <c r="P28" s="361"/>
      <c r="Q28" s="359">
        <v>4150</v>
      </c>
      <c r="R28" s="360"/>
      <c r="S28" s="360"/>
      <c r="T28" s="360"/>
      <c r="U28" s="360"/>
      <c r="V28" s="361"/>
      <c r="W28" s="449"/>
      <c r="X28" s="386"/>
      <c r="Y28" s="387"/>
      <c r="Z28" s="362" t="s">
        <v>187</v>
      </c>
      <c r="AA28" s="363"/>
      <c r="AB28" s="363"/>
      <c r="AC28" s="363"/>
      <c r="AD28" s="363"/>
      <c r="AE28" s="363"/>
      <c r="AF28" s="363"/>
      <c r="AG28" s="364"/>
      <c r="AH28" s="359" t="s">
        <v>139</v>
      </c>
      <c r="AI28" s="360"/>
      <c r="AJ28" s="360"/>
      <c r="AK28" s="360"/>
      <c r="AL28" s="361"/>
      <c r="AM28" s="359" t="s">
        <v>139</v>
      </c>
      <c r="AN28" s="360"/>
      <c r="AO28" s="360"/>
      <c r="AP28" s="360"/>
      <c r="AQ28" s="360"/>
      <c r="AR28" s="361"/>
      <c r="AS28" s="359" t="s">
        <v>139</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2675388</v>
      </c>
      <c r="BO28" s="436"/>
      <c r="BP28" s="436"/>
      <c r="BQ28" s="436"/>
      <c r="BR28" s="436"/>
      <c r="BS28" s="436"/>
      <c r="BT28" s="436"/>
      <c r="BU28" s="437"/>
      <c r="BV28" s="435">
        <v>2394777</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18</v>
      </c>
      <c r="M29" s="360"/>
      <c r="N29" s="360"/>
      <c r="O29" s="360"/>
      <c r="P29" s="361"/>
      <c r="Q29" s="359">
        <v>3770</v>
      </c>
      <c r="R29" s="360"/>
      <c r="S29" s="360"/>
      <c r="T29" s="360"/>
      <c r="U29" s="360"/>
      <c r="V29" s="361"/>
      <c r="W29" s="450"/>
      <c r="X29" s="451"/>
      <c r="Y29" s="452"/>
      <c r="Z29" s="362" t="s">
        <v>190</v>
      </c>
      <c r="AA29" s="363"/>
      <c r="AB29" s="363"/>
      <c r="AC29" s="363"/>
      <c r="AD29" s="363"/>
      <c r="AE29" s="363"/>
      <c r="AF29" s="363"/>
      <c r="AG29" s="364"/>
      <c r="AH29" s="359">
        <v>396</v>
      </c>
      <c r="AI29" s="360"/>
      <c r="AJ29" s="360"/>
      <c r="AK29" s="360"/>
      <c r="AL29" s="361"/>
      <c r="AM29" s="359">
        <v>1253736</v>
      </c>
      <c r="AN29" s="360"/>
      <c r="AO29" s="360"/>
      <c r="AP29" s="360"/>
      <c r="AQ29" s="360"/>
      <c r="AR29" s="361"/>
      <c r="AS29" s="359">
        <v>3166</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1425132</v>
      </c>
      <c r="BO29" s="407"/>
      <c r="BP29" s="407"/>
      <c r="BQ29" s="407"/>
      <c r="BR29" s="407"/>
      <c r="BS29" s="407"/>
      <c r="BT29" s="407"/>
      <c r="BU29" s="408"/>
      <c r="BV29" s="406">
        <v>1233693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98.9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1423199</v>
      </c>
      <c r="BO30" s="441"/>
      <c r="BP30" s="441"/>
      <c r="BQ30" s="441"/>
      <c r="BR30" s="441"/>
      <c r="BS30" s="441"/>
      <c r="BT30" s="441"/>
      <c r="BU30" s="442"/>
      <c r="BV30" s="440">
        <v>1637690</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199</v>
      </c>
      <c r="V33" s="358"/>
      <c r="W33" s="357" t="s">
        <v>201</v>
      </c>
      <c r="X33" s="357"/>
      <c r="Y33" s="357"/>
      <c r="Z33" s="357"/>
      <c r="AA33" s="357"/>
      <c r="AB33" s="357"/>
      <c r="AC33" s="357"/>
      <c r="AD33" s="357"/>
      <c r="AE33" s="357"/>
      <c r="AF33" s="357"/>
      <c r="AG33" s="357"/>
      <c r="AH33" s="357"/>
      <c r="AI33" s="357"/>
      <c r="AJ33" s="357"/>
      <c r="AK33" s="357"/>
      <c r="AL33" s="200"/>
      <c r="AM33" s="358" t="s">
        <v>202</v>
      </c>
      <c r="AN33" s="358"/>
      <c r="AO33" s="357" t="s">
        <v>203</v>
      </c>
      <c r="AP33" s="357"/>
      <c r="AQ33" s="357"/>
      <c r="AR33" s="357"/>
      <c r="AS33" s="357"/>
      <c r="AT33" s="357"/>
      <c r="AU33" s="357"/>
      <c r="AV33" s="357"/>
      <c r="AW33" s="357"/>
      <c r="AX33" s="357"/>
      <c r="AY33" s="357"/>
      <c r="AZ33" s="357"/>
      <c r="BA33" s="357"/>
      <c r="BB33" s="357"/>
      <c r="BC33" s="357"/>
      <c r="BD33" s="201"/>
      <c r="BE33" s="357" t="s">
        <v>204</v>
      </c>
      <c r="BF33" s="357"/>
      <c r="BG33" s="357" t="s">
        <v>205</v>
      </c>
      <c r="BH33" s="357"/>
      <c r="BI33" s="357"/>
      <c r="BJ33" s="357"/>
      <c r="BK33" s="357"/>
      <c r="BL33" s="357"/>
      <c r="BM33" s="357"/>
      <c r="BN33" s="357"/>
      <c r="BO33" s="357"/>
      <c r="BP33" s="357"/>
      <c r="BQ33" s="357"/>
      <c r="BR33" s="357"/>
      <c r="BS33" s="357"/>
      <c r="BT33" s="357"/>
      <c r="BU33" s="357"/>
      <c r="BV33" s="201"/>
      <c r="BW33" s="358" t="s">
        <v>204</v>
      </c>
      <c r="BX33" s="358"/>
      <c r="BY33" s="357" t="s">
        <v>206</v>
      </c>
      <c r="BZ33" s="357"/>
      <c r="CA33" s="357"/>
      <c r="CB33" s="357"/>
      <c r="CC33" s="357"/>
      <c r="CD33" s="357"/>
      <c r="CE33" s="357"/>
      <c r="CF33" s="357"/>
      <c r="CG33" s="357"/>
      <c r="CH33" s="357"/>
      <c r="CI33" s="357"/>
      <c r="CJ33" s="357"/>
      <c r="CK33" s="357"/>
      <c r="CL33" s="357"/>
      <c r="CM33" s="357"/>
      <c r="CN33" s="200"/>
      <c r="CO33" s="358" t="s">
        <v>199</v>
      </c>
      <c r="CP33" s="358"/>
      <c r="CQ33" s="357" t="s">
        <v>207</v>
      </c>
      <c r="CR33" s="357"/>
      <c r="CS33" s="357"/>
      <c r="CT33" s="357"/>
      <c r="CU33" s="357"/>
      <c r="CV33" s="357"/>
      <c r="CW33" s="357"/>
      <c r="CX33" s="357"/>
      <c r="CY33" s="357"/>
      <c r="CZ33" s="357"/>
      <c r="DA33" s="357"/>
      <c r="DB33" s="357"/>
      <c r="DC33" s="357"/>
      <c r="DD33" s="357"/>
      <c r="DE33" s="357"/>
      <c r="DF33" s="200"/>
      <c r="DG33" s="356" t="s">
        <v>208</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IF('各会計、関係団体の財政状況及び健全化判断比率'!B35="","",'各会計、関係団体の財政状況及び健全化判断比率'!B35)</f>
        <v>国民宿舎特別会計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周南地区福祉施設組合（一般会計）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20</v>
      </c>
      <c r="CP34" s="354"/>
      <c r="CQ34" s="355" t="str">
        <f>IF('各会計、関係団体の財政状況及び健全化判断比率'!BS7="","",'各会計、関係団体の財政状況及び健全化判断比率'!BS7)</f>
        <v>下松市水産振興基金協会</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簡易水道事業会計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周南地区衛生施設組合（一般会計）</v>
      </c>
      <c r="BZ35" s="355"/>
      <c r="CA35" s="355"/>
      <c r="CB35" s="355"/>
      <c r="CC35" s="355"/>
      <c r="CD35" s="355"/>
      <c r="CE35" s="355"/>
      <c r="CF35" s="355"/>
      <c r="CG35" s="355"/>
      <c r="CH35" s="355"/>
      <c r="CI35" s="355"/>
      <c r="CJ35" s="355"/>
      <c r="CK35" s="355"/>
      <c r="CL35" s="355"/>
      <c r="CM35" s="355"/>
      <c r="CN35" s="175"/>
      <c r="CO35" s="354">
        <f t="shared" ref="CO35:CO43" si="3">IF(CQ35="","",CO34+1)</f>
        <v>21</v>
      </c>
      <c r="CP35" s="354"/>
      <c r="CQ35" s="355" t="str">
        <f>IF('各会計、関係団体の財政状況及び健全化判断比率'!BS8="","",'各会計、関係団体の財政状況及び健全化判断比率'!BS8)</f>
        <v>下松市笠戸島開発センター</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7</v>
      </c>
      <c r="AN36" s="354"/>
      <c r="AO36" s="355" t="str">
        <f>IF('各会計、関係団体の財政状況及び健全化判断比率'!B33="","",'各会計、関係団体の財政状況及び健全化判断比率'!B33)</f>
        <v>工業用水道事業会計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周南東部環境施設組合（一般会計）</v>
      </c>
      <c r="BZ36" s="355"/>
      <c r="CA36" s="355"/>
      <c r="CB36" s="355"/>
      <c r="CC36" s="355"/>
      <c r="CD36" s="355"/>
      <c r="CE36" s="355"/>
      <c r="CF36" s="355"/>
      <c r="CG36" s="355"/>
      <c r="CH36" s="355"/>
      <c r="CI36" s="355"/>
      <c r="CJ36" s="355"/>
      <c r="CK36" s="355"/>
      <c r="CL36" s="355"/>
      <c r="CM36" s="355"/>
      <c r="CN36" s="175"/>
      <c r="CO36" s="354">
        <f t="shared" si="3"/>
        <v>22</v>
      </c>
      <c r="CP36" s="354"/>
      <c r="CQ36" s="355" t="str">
        <f>IF('各会計、関係団体の財政状況及び健全化判断比率'!BS9="","",'各会計、関係団体の財政状況及び健全化判断比率'!BS9)</f>
        <v>下松市施設管理公社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f t="shared" si="0"/>
        <v>8</v>
      </c>
      <c r="AN37" s="354"/>
      <c r="AO37" s="355" t="str">
        <f>IF('各会計、関係団体の財政状況及び健全化判断比率'!B34="","",'各会計、関係団体の財政状況及び健全化判断比率'!B34)</f>
        <v>公共下水道事業会計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山口県市町総合事務組合（一般会計）</v>
      </c>
      <c r="BZ37" s="355"/>
      <c r="CA37" s="355"/>
      <c r="CB37" s="355"/>
      <c r="CC37" s="355"/>
      <c r="CD37" s="355"/>
      <c r="CE37" s="355"/>
      <c r="CF37" s="355"/>
      <c r="CG37" s="355"/>
      <c r="CH37" s="355"/>
      <c r="CI37" s="355"/>
      <c r="CJ37" s="355"/>
      <c r="CK37" s="355"/>
      <c r="CL37" s="355"/>
      <c r="CM37" s="355"/>
      <c r="CN37" s="175"/>
      <c r="CO37" s="354">
        <f t="shared" si="3"/>
        <v>23</v>
      </c>
      <c r="CP37" s="354"/>
      <c r="CQ37" s="355" t="str">
        <f>IF('各会計、関係団体の財政状況及び健全化判断比率'!BS10="","",'各会計、関係団体の財政状況及び健全化判断比率'!BS10)</f>
        <v>下松市文化振興財団</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山口県市町総合事務組合（非常勤職員公務災害補償特別会計）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山口県市町総合事務組合（山口県市町公平委員会特別会計）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山口県市町総合事務組合（交通災害共済特別会計）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山口県市町総合事務組合（山口県自治会館管理特別会計）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山口県後期高齢者医療広域連合（一般会計）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19</v>
      </c>
      <c r="BX43" s="354"/>
      <c r="BY43" s="355" t="str">
        <f>IF('各会計、関係団体の財政状況及び健全化判断比率'!B77="","",'各会計、関係団体の財政状況及び健全化判断比率'!B77)</f>
        <v>山口県後期高齢者医療広域連合（後期高齢者医療特別会計）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iJkNW4tjC9hinZzFEEl+ydnCSnwp/s5Ev652994KajTBvrSJwqr/qQ+iAH+Lr0gS/Bz/lgTliJrlS5PES8wI4w==" saltValue="UsUBM1L1EWkZxkmmPFqH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39" t="s">
        <v>578</v>
      </c>
      <c r="D34" s="1139"/>
      <c r="E34" s="1140"/>
      <c r="F34" s="32">
        <v>11.75</v>
      </c>
      <c r="G34" s="33">
        <v>13.02</v>
      </c>
      <c r="H34" s="33">
        <v>13.57</v>
      </c>
      <c r="I34" s="33">
        <v>12.19</v>
      </c>
      <c r="J34" s="34">
        <v>10.41</v>
      </c>
      <c r="K34" s="22"/>
      <c r="L34" s="22"/>
      <c r="M34" s="22"/>
      <c r="N34" s="22"/>
      <c r="O34" s="22"/>
      <c r="P34" s="22"/>
    </row>
    <row r="35" spans="1:16" ht="39" customHeight="1" x14ac:dyDescent="0.15">
      <c r="A35" s="22"/>
      <c r="B35" s="35"/>
      <c r="C35" s="1135" t="s">
        <v>579</v>
      </c>
      <c r="D35" s="1135"/>
      <c r="E35" s="1136"/>
      <c r="F35" s="36">
        <v>4.72</v>
      </c>
      <c r="G35" s="37">
        <v>5.71</v>
      </c>
      <c r="H35" s="37">
        <v>7.13</v>
      </c>
      <c r="I35" s="37">
        <v>8.2899999999999991</v>
      </c>
      <c r="J35" s="38">
        <v>6.85</v>
      </c>
      <c r="K35" s="22"/>
      <c r="L35" s="22"/>
      <c r="M35" s="22"/>
      <c r="N35" s="22"/>
      <c r="O35" s="22"/>
      <c r="P35" s="22"/>
    </row>
    <row r="36" spans="1:16" ht="39" customHeight="1" x14ac:dyDescent="0.15">
      <c r="A36" s="22"/>
      <c r="B36" s="35"/>
      <c r="C36" s="1135" t="s">
        <v>580</v>
      </c>
      <c r="D36" s="1135"/>
      <c r="E36" s="1136"/>
      <c r="F36" s="36">
        <v>3.71</v>
      </c>
      <c r="G36" s="37">
        <v>4.17</v>
      </c>
      <c r="H36" s="37">
        <v>5.14</v>
      </c>
      <c r="I36" s="37">
        <v>5.44</v>
      </c>
      <c r="J36" s="38">
        <v>5.74</v>
      </c>
      <c r="K36" s="22"/>
      <c r="L36" s="22"/>
      <c r="M36" s="22"/>
      <c r="N36" s="22"/>
      <c r="O36" s="22"/>
      <c r="P36" s="22"/>
    </row>
    <row r="37" spans="1:16" ht="39" customHeight="1" x14ac:dyDescent="0.15">
      <c r="A37" s="22"/>
      <c r="B37" s="35"/>
      <c r="C37" s="1135" t="s">
        <v>581</v>
      </c>
      <c r="D37" s="1135"/>
      <c r="E37" s="1136"/>
      <c r="F37" s="36">
        <v>1.36</v>
      </c>
      <c r="G37" s="37">
        <v>2.04</v>
      </c>
      <c r="H37" s="37">
        <v>3.15</v>
      </c>
      <c r="I37" s="37">
        <v>4.26</v>
      </c>
      <c r="J37" s="38">
        <v>4.7</v>
      </c>
      <c r="K37" s="22"/>
      <c r="L37" s="22"/>
      <c r="M37" s="22"/>
      <c r="N37" s="22"/>
      <c r="O37" s="22"/>
      <c r="P37" s="22"/>
    </row>
    <row r="38" spans="1:16" ht="39" customHeight="1" x14ac:dyDescent="0.15">
      <c r="A38" s="22"/>
      <c r="B38" s="35"/>
      <c r="C38" s="1135" t="s">
        <v>582</v>
      </c>
      <c r="D38" s="1135"/>
      <c r="E38" s="1136"/>
      <c r="F38" s="36">
        <v>5.47</v>
      </c>
      <c r="G38" s="37">
        <v>5.31</v>
      </c>
      <c r="H38" s="37">
        <v>4.75</v>
      </c>
      <c r="I38" s="37">
        <v>4.16</v>
      </c>
      <c r="J38" s="38">
        <v>3.8</v>
      </c>
      <c r="K38" s="22"/>
      <c r="L38" s="22"/>
      <c r="M38" s="22"/>
      <c r="N38" s="22"/>
      <c r="O38" s="22"/>
      <c r="P38" s="22"/>
    </row>
    <row r="39" spans="1:16" ht="39" customHeight="1" x14ac:dyDescent="0.15">
      <c r="A39" s="22"/>
      <c r="B39" s="35"/>
      <c r="C39" s="1135" t="s">
        <v>583</v>
      </c>
      <c r="D39" s="1135"/>
      <c r="E39" s="1136"/>
      <c r="F39" s="36" t="s">
        <v>531</v>
      </c>
      <c r="G39" s="37">
        <v>1.21</v>
      </c>
      <c r="H39" s="37">
        <v>1.0900000000000001</v>
      </c>
      <c r="I39" s="37">
        <v>1.37</v>
      </c>
      <c r="J39" s="38">
        <v>1.76</v>
      </c>
      <c r="K39" s="22"/>
      <c r="L39" s="22"/>
      <c r="M39" s="22"/>
      <c r="N39" s="22"/>
      <c r="O39" s="22"/>
      <c r="P39" s="22"/>
    </row>
    <row r="40" spans="1:16" ht="39" customHeight="1" x14ac:dyDescent="0.15">
      <c r="A40" s="22"/>
      <c r="B40" s="35"/>
      <c r="C40" s="1135" t="s">
        <v>584</v>
      </c>
      <c r="D40" s="1135"/>
      <c r="E40" s="1136"/>
      <c r="F40" s="36">
        <v>0.4</v>
      </c>
      <c r="G40" s="37">
        <v>0.41</v>
      </c>
      <c r="H40" s="37">
        <v>0.4</v>
      </c>
      <c r="I40" s="37">
        <v>0.37</v>
      </c>
      <c r="J40" s="38">
        <v>0.38</v>
      </c>
      <c r="K40" s="22"/>
      <c r="L40" s="22"/>
      <c r="M40" s="22"/>
      <c r="N40" s="22"/>
      <c r="O40" s="22"/>
      <c r="P40" s="22"/>
    </row>
    <row r="41" spans="1:16" ht="39" customHeight="1" x14ac:dyDescent="0.15">
      <c r="A41" s="22"/>
      <c r="B41" s="35"/>
      <c r="C41" s="1135" t="s">
        <v>585</v>
      </c>
      <c r="D41" s="1135"/>
      <c r="E41" s="1136"/>
      <c r="F41" s="36">
        <v>0.23</v>
      </c>
      <c r="G41" s="37">
        <v>0.24</v>
      </c>
      <c r="H41" s="37">
        <v>0.22</v>
      </c>
      <c r="I41" s="37">
        <v>0.24</v>
      </c>
      <c r="J41" s="38">
        <v>0.25</v>
      </c>
      <c r="K41" s="22"/>
      <c r="L41" s="22"/>
      <c r="M41" s="22"/>
      <c r="N41" s="22"/>
      <c r="O41" s="22"/>
      <c r="P41" s="22"/>
    </row>
    <row r="42" spans="1:16" ht="39" customHeight="1" x14ac:dyDescent="0.15">
      <c r="A42" s="22"/>
      <c r="B42" s="39"/>
      <c r="C42" s="1135" t="s">
        <v>586</v>
      </c>
      <c r="D42" s="1135"/>
      <c r="E42" s="1136"/>
      <c r="F42" s="36" t="s">
        <v>531</v>
      </c>
      <c r="G42" s="37" t="s">
        <v>531</v>
      </c>
      <c r="H42" s="37" t="s">
        <v>531</v>
      </c>
      <c r="I42" s="37" t="s">
        <v>531</v>
      </c>
      <c r="J42" s="38" t="s">
        <v>531</v>
      </c>
      <c r="K42" s="22"/>
      <c r="L42" s="22"/>
      <c r="M42" s="22"/>
      <c r="N42" s="22"/>
      <c r="O42" s="22"/>
      <c r="P42" s="22"/>
    </row>
    <row r="43" spans="1:16" ht="39" customHeight="1" thickBot="1" x14ac:dyDescent="0.2">
      <c r="A43" s="22"/>
      <c r="B43" s="40"/>
      <c r="C43" s="1137" t="s">
        <v>587</v>
      </c>
      <c r="D43" s="1137"/>
      <c r="E43" s="1138"/>
      <c r="F43" s="41">
        <v>1.54</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xW1qwBsv68x6jEliErd0kvm2FeWQqqHmFqoyR+AG5G7nEd7JobptRqx0vrFbKvk4ewQEHw6rp33VOzQ0fxoOQ==" saltValue="uvypvRQzbNCYEC39eMnM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15">
      <c r="A45" s="46"/>
      <c r="B45" s="1164" t="s">
        <v>11</v>
      </c>
      <c r="C45" s="1165"/>
      <c r="D45" s="56"/>
      <c r="E45" s="1170" t="s">
        <v>12</v>
      </c>
      <c r="F45" s="1170"/>
      <c r="G45" s="1170"/>
      <c r="H45" s="1170"/>
      <c r="I45" s="1170"/>
      <c r="J45" s="1171"/>
      <c r="K45" s="57">
        <v>1778</v>
      </c>
      <c r="L45" s="58">
        <v>1796</v>
      </c>
      <c r="M45" s="58">
        <v>1806</v>
      </c>
      <c r="N45" s="58">
        <v>1852</v>
      </c>
      <c r="O45" s="59">
        <v>1925</v>
      </c>
      <c r="P45" s="46"/>
      <c r="Q45" s="46"/>
      <c r="R45" s="46"/>
      <c r="S45" s="46"/>
      <c r="T45" s="46"/>
      <c r="U45" s="46"/>
    </row>
    <row r="46" spans="1:21" ht="30.75" customHeight="1" x14ac:dyDescent="0.15">
      <c r="A46" s="46"/>
      <c r="B46" s="1166"/>
      <c r="C46" s="1167"/>
      <c r="D46" s="60"/>
      <c r="E46" s="1143" t="s">
        <v>13</v>
      </c>
      <c r="F46" s="1143"/>
      <c r="G46" s="1143"/>
      <c r="H46" s="1143"/>
      <c r="I46" s="1143"/>
      <c r="J46" s="1144"/>
      <c r="K46" s="61" t="s">
        <v>531</v>
      </c>
      <c r="L46" s="62" t="s">
        <v>531</v>
      </c>
      <c r="M46" s="62" t="s">
        <v>531</v>
      </c>
      <c r="N46" s="62" t="s">
        <v>531</v>
      </c>
      <c r="O46" s="63" t="s">
        <v>531</v>
      </c>
      <c r="P46" s="46"/>
      <c r="Q46" s="46"/>
      <c r="R46" s="46"/>
      <c r="S46" s="46"/>
      <c r="T46" s="46"/>
      <c r="U46" s="46"/>
    </row>
    <row r="47" spans="1:21" ht="30.75" customHeight="1" x14ac:dyDescent="0.15">
      <c r="A47" s="46"/>
      <c r="B47" s="1166"/>
      <c r="C47" s="1167"/>
      <c r="D47" s="60"/>
      <c r="E47" s="1143" t="s">
        <v>14</v>
      </c>
      <c r="F47" s="1143"/>
      <c r="G47" s="1143"/>
      <c r="H47" s="1143"/>
      <c r="I47" s="1143"/>
      <c r="J47" s="1144"/>
      <c r="K47" s="61" t="s">
        <v>531</v>
      </c>
      <c r="L47" s="62" t="s">
        <v>531</v>
      </c>
      <c r="M47" s="62" t="s">
        <v>531</v>
      </c>
      <c r="N47" s="62" t="s">
        <v>531</v>
      </c>
      <c r="O47" s="63" t="s">
        <v>531</v>
      </c>
      <c r="P47" s="46"/>
      <c r="Q47" s="46"/>
      <c r="R47" s="46"/>
      <c r="S47" s="46"/>
      <c r="T47" s="46"/>
      <c r="U47" s="46"/>
    </row>
    <row r="48" spans="1:21" ht="30.75" customHeight="1" x14ac:dyDescent="0.15">
      <c r="A48" s="46"/>
      <c r="B48" s="1166"/>
      <c r="C48" s="1167"/>
      <c r="D48" s="60"/>
      <c r="E48" s="1143" t="s">
        <v>15</v>
      </c>
      <c r="F48" s="1143"/>
      <c r="G48" s="1143"/>
      <c r="H48" s="1143"/>
      <c r="I48" s="1143"/>
      <c r="J48" s="1144"/>
      <c r="K48" s="61">
        <v>298</v>
      </c>
      <c r="L48" s="62">
        <v>285</v>
      </c>
      <c r="M48" s="62">
        <v>275</v>
      </c>
      <c r="N48" s="62">
        <v>447</v>
      </c>
      <c r="O48" s="63">
        <v>269</v>
      </c>
      <c r="P48" s="46"/>
      <c r="Q48" s="46"/>
      <c r="R48" s="46"/>
      <c r="S48" s="46"/>
      <c r="T48" s="46"/>
      <c r="U48" s="46"/>
    </row>
    <row r="49" spans="1:21" ht="30.75" customHeight="1" x14ac:dyDescent="0.15">
      <c r="A49" s="46"/>
      <c r="B49" s="1166"/>
      <c r="C49" s="1167"/>
      <c r="D49" s="60"/>
      <c r="E49" s="1143" t="s">
        <v>16</v>
      </c>
      <c r="F49" s="1143"/>
      <c r="G49" s="1143"/>
      <c r="H49" s="1143"/>
      <c r="I49" s="1143"/>
      <c r="J49" s="1144"/>
      <c r="K49" s="61">
        <v>99</v>
      </c>
      <c r="L49" s="62">
        <v>125</v>
      </c>
      <c r="M49" s="62">
        <v>143</v>
      </c>
      <c r="N49" s="62">
        <v>133</v>
      </c>
      <c r="O49" s="63">
        <v>117</v>
      </c>
      <c r="P49" s="46"/>
      <c r="Q49" s="46"/>
      <c r="R49" s="46"/>
      <c r="S49" s="46"/>
      <c r="T49" s="46"/>
      <c r="U49" s="46"/>
    </row>
    <row r="50" spans="1:21" ht="30.75" customHeight="1" x14ac:dyDescent="0.15">
      <c r="A50" s="46"/>
      <c r="B50" s="1166"/>
      <c r="C50" s="1167"/>
      <c r="D50" s="60"/>
      <c r="E50" s="1143" t="s">
        <v>17</v>
      </c>
      <c r="F50" s="1143"/>
      <c r="G50" s="1143"/>
      <c r="H50" s="1143"/>
      <c r="I50" s="1143"/>
      <c r="J50" s="1144"/>
      <c r="K50" s="61">
        <v>2</v>
      </c>
      <c r="L50" s="62">
        <v>2</v>
      </c>
      <c r="M50" s="62">
        <v>2</v>
      </c>
      <c r="N50" s="62">
        <v>3</v>
      </c>
      <c r="O50" s="63">
        <v>6</v>
      </c>
      <c r="P50" s="46"/>
      <c r="Q50" s="46"/>
      <c r="R50" s="46"/>
      <c r="S50" s="46"/>
      <c r="T50" s="46"/>
      <c r="U50" s="46"/>
    </row>
    <row r="51" spans="1:21" ht="30.75" customHeight="1" x14ac:dyDescent="0.15">
      <c r="A51" s="46"/>
      <c r="B51" s="1168"/>
      <c r="C51" s="1169"/>
      <c r="D51" s="64"/>
      <c r="E51" s="1143" t="s">
        <v>18</v>
      </c>
      <c r="F51" s="1143"/>
      <c r="G51" s="1143"/>
      <c r="H51" s="1143"/>
      <c r="I51" s="1143"/>
      <c r="J51" s="1144"/>
      <c r="K51" s="61">
        <v>0</v>
      </c>
      <c r="L51" s="62" t="s">
        <v>531</v>
      </c>
      <c r="M51" s="62" t="s">
        <v>531</v>
      </c>
      <c r="N51" s="62" t="s">
        <v>531</v>
      </c>
      <c r="O51" s="63" t="s">
        <v>531</v>
      </c>
      <c r="P51" s="46"/>
      <c r="Q51" s="46"/>
      <c r="R51" s="46"/>
      <c r="S51" s="46"/>
      <c r="T51" s="46"/>
      <c r="U51" s="46"/>
    </row>
    <row r="52" spans="1:21" ht="30.75" customHeight="1" x14ac:dyDescent="0.15">
      <c r="A52" s="46"/>
      <c r="B52" s="1141" t="s">
        <v>19</v>
      </c>
      <c r="C52" s="1142"/>
      <c r="D52" s="64"/>
      <c r="E52" s="1143" t="s">
        <v>20</v>
      </c>
      <c r="F52" s="1143"/>
      <c r="G52" s="1143"/>
      <c r="H52" s="1143"/>
      <c r="I52" s="1143"/>
      <c r="J52" s="1144"/>
      <c r="K52" s="61">
        <v>1825</v>
      </c>
      <c r="L52" s="62">
        <v>1832</v>
      </c>
      <c r="M52" s="62">
        <v>1846</v>
      </c>
      <c r="N52" s="62">
        <v>1847</v>
      </c>
      <c r="O52" s="63">
        <v>1887</v>
      </c>
      <c r="P52" s="46"/>
      <c r="Q52" s="46"/>
      <c r="R52" s="46"/>
      <c r="S52" s="46"/>
      <c r="T52" s="46"/>
      <c r="U52" s="46"/>
    </row>
    <row r="53" spans="1:21" ht="30.75" customHeight="1" thickBot="1" x14ac:dyDescent="0.2">
      <c r="A53" s="46"/>
      <c r="B53" s="1145" t="s">
        <v>21</v>
      </c>
      <c r="C53" s="1146"/>
      <c r="D53" s="65"/>
      <c r="E53" s="1147" t="s">
        <v>22</v>
      </c>
      <c r="F53" s="1147"/>
      <c r="G53" s="1147"/>
      <c r="H53" s="1147"/>
      <c r="I53" s="1147"/>
      <c r="J53" s="1148"/>
      <c r="K53" s="66">
        <v>352</v>
      </c>
      <c r="L53" s="67">
        <v>376</v>
      </c>
      <c r="M53" s="67">
        <v>380</v>
      </c>
      <c r="N53" s="67">
        <v>588</v>
      </c>
      <c r="O53" s="68">
        <v>430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49" t="s">
        <v>26</v>
      </c>
      <c r="C58" s="1150"/>
      <c r="D58" s="1155" t="s">
        <v>27</v>
      </c>
      <c r="E58" s="1156"/>
      <c r="F58" s="1156"/>
      <c r="G58" s="1156"/>
      <c r="H58" s="1156"/>
      <c r="I58" s="1156"/>
      <c r="J58" s="1157"/>
      <c r="K58" s="81" t="s">
        <v>609</v>
      </c>
      <c r="L58" s="82" t="s">
        <v>531</v>
      </c>
      <c r="M58" s="82" t="s">
        <v>531</v>
      </c>
      <c r="N58" s="82" t="s">
        <v>531</v>
      </c>
      <c r="O58" s="83" t="s">
        <v>531</v>
      </c>
    </row>
    <row r="59" spans="1:21" ht="31.5" customHeight="1" x14ac:dyDescent="0.15">
      <c r="B59" s="1151"/>
      <c r="C59" s="1152"/>
      <c r="D59" s="1158" t="s">
        <v>28</v>
      </c>
      <c r="E59" s="1159"/>
      <c r="F59" s="1159"/>
      <c r="G59" s="1159"/>
      <c r="H59" s="1159"/>
      <c r="I59" s="1159"/>
      <c r="J59" s="1160"/>
      <c r="K59" s="84" t="s">
        <v>531</v>
      </c>
      <c r="L59" s="85" t="s">
        <v>531</v>
      </c>
      <c r="M59" s="85" t="s">
        <v>531</v>
      </c>
      <c r="N59" s="85" t="s">
        <v>531</v>
      </c>
      <c r="O59" s="86" t="s">
        <v>531</v>
      </c>
    </row>
    <row r="60" spans="1:21" ht="31.5" customHeight="1" thickBot="1" x14ac:dyDescent="0.2">
      <c r="B60" s="1153"/>
      <c r="C60" s="1154"/>
      <c r="D60" s="1161" t="s">
        <v>29</v>
      </c>
      <c r="E60" s="1162"/>
      <c r="F60" s="1162"/>
      <c r="G60" s="1162"/>
      <c r="H60" s="1162"/>
      <c r="I60" s="1162"/>
      <c r="J60" s="1163"/>
      <c r="K60" s="87" t="s">
        <v>531</v>
      </c>
      <c r="L60" s="88" t="s">
        <v>531</v>
      </c>
      <c r="M60" s="88" t="s">
        <v>531</v>
      </c>
      <c r="N60" s="88" t="s">
        <v>531</v>
      </c>
      <c r="O60" s="89" t="s">
        <v>531</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TMKQxAAArBwts6bjRa4eya3VL1AIc+y9jHH7Bom4LgmEtq0Bl16D+rSvJ1mJlHDchEYz8wB5einepazPbFLFQ==" saltValue="QCvPuhUJAxd+ponv3F1a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572</v>
      </c>
      <c r="J40" s="101" t="s">
        <v>573</v>
      </c>
      <c r="K40" s="101" t="s">
        <v>574</v>
      </c>
      <c r="L40" s="101" t="s">
        <v>575</v>
      </c>
      <c r="M40" s="102" t="s">
        <v>576</v>
      </c>
    </row>
    <row r="41" spans="2:13" ht="27.75" customHeight="1" x14ac:dyDescent="0.15">
      <c r="B41" s="1184" t="s">
        <v>32</v>
      </c>
      <c r="C41" s="1185"/>
      <c r="D41" s="103"/>
      <c r="E41" s="1186" t="s">
        <v>33</v>
      </c>
      <c r="F41" s="1186"/>
      <c r="G41" s="1186"/>
      <c r="H41" s="1187"/>
      <c r="I41" s="342">
        <v>21049</v>
      </c>
      <c r="J41" s="343">
        <v>22569</v>
      </c>
      <c r="K41" s="343">
        <v>22879</v>
      </c>
      <c r="L41" s="343">
        <v>23376</v>
      </c>
      <c r="M41" s="344">
        <v>23143</v>
      </c>
    </row>
    <row r="42" spans="2:13" ht="27.75" customHeight="1" x14ac:dyDescent="0.15">
      <c r="B42" s="1174"/>
      <c r="C42" s="1175"/>
      <c r="D42" s="104"/>
      <c r="E42" s="1178" t="s">
        <v>34</v>
      </c>
      <c r="F42" s="1178"/>
      <c r="G42" s="1178"/>
      <c r="H42" s="1179"/>
      <c r="I42" s="345">
        <v>207</v>
      </c>
      <c r="J42" s="346">
        <v>173</v>
      </c>
      <c r="K42" s="346">
        <v>173</v>
      </c>
      <c r="L42" s="346">
        <v>195</v>
      </c>
      <c r="M42" s="347">
        <v>804</v>
      </c>
    </row>
    <row r="43" spans="2:13" ht="27.75" customHeight="1" x14ac:dyDescent="0.15">
      <c r="B43" s="1174"/>
      <c r="C43" s="1175"/>
      <c r="D43" s="104"/>
      <c r="E43" s="1178" t="s">
        <v>35</v>
      </c>
      <c r="F43" s="1178"/>
      <c r="G43" s="1178"/>
      <c r="H43" s="1179"/>
      <c r="I43" s="345">
        <v>4958</v>
      </c>
      <c r="J43" s="346">
        <v>4844</v>
      </c>
      <c r="K43" s="346">
        <v>5029</v>
      </c>
      <c r="L43" s="346">
        <v>4614</v>
      </c>
      <c r="M43" s="347">
        <v>4368</v>
      </c>
    </row>
    <row r="44" spans="2:13" ht="27.75" customHeight="1" x14ac:dyDescent="0.15">
      <c r="B44" s="1174"/>
      <c r="C44" s="1175"/>
      <c r="D44" s="104"/>
      <c r="E44" s="1178" t="s">
        <v>36</v>
      </c>
      <c r="F44" s="1178"/>
      <c r="G44" s="1178"/>
      <c r="H44" s="1179"/>
      <c r="I44" s="345">
        <v>1116</v>
      </c>
      <c r="J44" s="346">
        <v>1153</v>
      </c>
      <c r="K44" s="346">
        <v>1164</v>
      </c>
      <c r="L44" s="346">
        <v>1030</v>
      </c>
      <c r="M44" s="347">
        <v>948</v>
      </c>
    </row>
    <row r="45" spans="2:13" ht="27.75" customHeight="1" x14ac:dyDescent="0.15">
      <c r="B45" s="1174"/>
      <c r="C45" s="1175"/>
      <c r="D45" s="104"/>
      <c r="E45" s="1178" t="s">
        <v>37</v>
      </c>
      <c r="F45" s="1178"/>
      <c r="G45" s="1178"/>
      <c r="H45" s="1179"/>
      <c r="I45" s="345">
        <v>2557</v>
      </c>
      <c r="J45" s="346">
        <v>2692</v>
      </c>
      <c r="K45" s="346">
        <v>2662</v>
      </c>
      <c r="L45" s="346">
        <v>2751</v>
      </c>
      <c r="M45" s="347">
        <v>2845</v>
      </c>
    </row>
    <row r="46" spans="2:13" ht="27.75" customHeight="1" x14ac:dyDescent="0.15">
      <c r="B46" s="1174"/>
      <c r="C46" s="1175"/>
      <c r="D46" s="105"/>
      <c r="E46" s="1178" t="s">
        <v>38</v>
      </c>
      <c r="F46" s="1178"/>
      <c r="G46" s="1178"/>
      <c r="H46" s="1179"/>
      <c r="I46" s="345" t="s">
        <v>531</v>
      </c>
      <c r="J46" s="346" t="s">
        <v>531</v>
      </c>
      <c r="K46" s="346" t="s">
        <v>531</v>
      </c>
      <c r="L46" s="346" t="s">
        <v>531</v>
      </c>
      <c r="M46" s="347" t="s">
        <v>531</v>
      </c>
    </row>
    <row r="47" spans="2:13" ht="27.75" customHeight="1" x14ac:dyDescent="0.15">
      <c r="B47" s="1174"/>
      <c r="C47" s="1175"/>
      <c r="D47" s="106"/>
      <c r="E47" s="1188" t="s">
        <v>39</v>
      </c>
      <c r="F47" s="1189"/>
      <c r="G47" s="1189"/>
      <c r="H47" s="1190"/>
      <c r="I47" s="345" t="s">
        <v>531</v>
      </c>
      <c r="J47" s="346" t="s">
        <v>531</v>
      </c>
      <c r="K47" s="346" t="s">
        <v>531</v>
      </c>
      <c r="L47" s="346" t="s">
        <v>531</v>
      </c>
      <c r="M47" s="347" t="s">
        <v>531</v>
      </c>
    </row>
    <row r="48" spans="2:13" ht="27.75" customHeight="1" x14ac:dyDescent="0.15">
      <c r="B48" s="1174"/>
      <c r="C48" s="1175"/>
      <c r="D48" s="104"/>
      <c r="E48" s="1178" t="s">
        <v>40</v>
      </c>
      <c r="F48" s="1178"/>
      <c r="G48" s="1178"/>
      <c r="H48" s="1179"/>
      <c r="I48" s="345" t="s">
        <v>531</v>
      </c>
      <c r="J48" s="346" t="s">
        <v>531</v>
      </c>
      <c r="K48" s="346" t="s">
        <v>531</v>
      </c>
      <c r="L48" s="346" t="s">
        <v>531</v>
      </c>
      <c r="M48" s="347" t="s">
        <v>531</v>
      </c>
    </row>
    <row r="49" spans="2:13" ht="27.75" customHeight="1" x14ac:dyDescent="0.15">
      <c r="B49" s="1176"/>
      <c r="C49" s="1177"/>
      <c r="D49" s="104"/>
      <c r="E49" s="1178" t="s">
        <v>41</v>
      </c>
      <c r="F49" s="1178"/>
      <c r="G49" s="1178"/>
      <c r="H49" s="1179"/>
      <c r="I49" s="345" t="s">
        <v>531</v>
      </c>
      <c r="J49" s="346" t="s">
        <v>531</v>
      </c>
      <c r="K49" s="346" t="s">
        <v>531</v>
      </c>
      <c r="L49" s="346" t="s">
        <v>531</v>
      </c>
      <c r="M49" s="347" t="s">
        <v>531</v>
      </c>
    </row>
    <row r="50" spans="2:13" ht="27.75" customHeight="1" x14ac:dyDescent="0.15">
      <c r="B50" s="1172" t="s">
        <v>42</v>
      </c>
      <c r="C50" s="1173"/>
      <c r="D50" s="107"/>
      <c r="E50" s="1178" t="s">
        <v>43</v>
      </c>
      <c r="F50" s="1178"/>
      <c r="G50" s="1178"/>
      <c r="H50" s="1179"/>
      <c r="I50" s="345">
        <v>5099</v>
      </c>
      <c r="J50" s="346">
        <v>5776</v>
      </c>
      <c r="K50" s="346">
        <v>5773</v>
      </c>
      <c r="L50" s="346">
        <v>6783</v>
      </c>
      <c r="M50" s="347">
        <v>6938</v>
      </c>
    </row>
    <row r="51" spans="2:13" ht="27.75" customHeight="1" x14ac:dyDescent="0.15">
      <c r="B51" s="1174"/>
      <c r="C51" s="1175"/>
      <c r="D51" s="104"/>
      <c r="E51" s="1178" t="s">
        <v>44</v>
      </c>
      <c r="F51" s="1178"/>
      <c r="G51" s="1178"/>
      <c r="H51" s="1179"/>
      <c r="I51" s="345">
        <v>5534</v>
      </c>
      <c r="J51" s="346">
        <v>5603</v>
      </c>
      <c r="K51" s="346">
        <v>5889</v>
      </c>
      <c r="L51" s="346">
        <v>5796</v>
      </c>
      <c r="M51" s="347">
        <v>6573</v>
      </c>
    </row>
    <row r="52" spans="2:13" ht="27.75" customHeight="1" x14ac:dyDescent="0.15">
      <c r="B52" s="1176"/>
      <c r="C52" s="1177"/>
      <c r="D52" s="104"/>
      <c r="E52" s="1178" t="s">
        <v>45</v>
      </c>
      <c r="F52" s="1178"/>
      <c r="G52" s="1178"/>
      <c r="H52" s="1179"/>
      <c r="I52" s="345">
        <v>16723</v>
      </c>
      <c r="J52" s="346">
        <v>17079</v>
      </c>
      <c r="K52" s="346">
        <v>17008</v>
      </c>
      <c r="L52" s="346">
        <v>16926</v>
      </c>
      <c r="M52" s="347">
        <v>16496</v>
      </c>
    </row>
    <row r="53" spans="2:13" ht="27.75" customHeight="1" thickBot="1" x14ac:dyDescent="0.2">
      <c r="B53" s="1180" t="s">
        <v>46</v>
      </c>
      <c r="C53" s="1181"/>
      <c r="D53" s="108"/>
      <c r="E53" s="1182" t="s">
        <v>47</v>
      </c>
      <c r="F53" s="1182"/>
      <c r="G53" s="1182"/>
      <c r="H53" s="1183"/>
      <c r="I53" s="348">
        <v>2531</v>
      </c>
      <c r="J53" s="349">
        <v>2973</v>
      </c>
      <c r="K53" s="349">
        <v>3237</v>
      </c>
      <c r="L53" s="349">
        <v>2461</v>
      </c>
      <c r="M53" s="350">
        <v>2099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P7YN6GLgP0GdgK5AGTeT/2KamAdLdCv6ilLSuagCAt1tguSDrfH12YLqN0AWz2P+cxRE8AmGoORrJXURHADQcg==" saltValue="PiQWS1JjVHgGaLqT75y5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574</v>
      </c>
      <c r="G54" s="117" t="s">
        <v>575</v>
      </c>
      <c r="H54" s="118" t="s">
        <v>576</v>
      </c>
    </row>
    <row r="55" spans="2:8" ht="52.5" customHeight="1" x14ac:dyDescent="0.15">
      <c r="B55" s="119"/>
      <c r="C55" s="1199" t="s">
        <v>50</v>
      </c>
      <c r="D55" s="1199"/>
      <c r="E55" s="1200"/>
      <c r="F55" s="120">
        <v>2154</v>
      </c>
      <c r="G55" s="120">
        <v>2395</v>
      </c>
      <c r="H55" s="121">
        <v>2675</v>
      </c>
    </row>
    <row r="56" spans="2:8" ht="52.5" customHeight="1" x14ac:dyDescent="0.15">
      <c r="B56" s="122"/>
      <c r="C56" s="1201" t="s">
        <v>51</v>
      </c>
      <c r="D56" s="1201"/>
      <c r="E56" s="1202"/>
      <c r="F56" s="123">
        <v>1095</v>
      </c>
      <c r="G56" s="123">
        <v>1234</v>
      </c>
      <c r="H56" s="124">
        <v>1425</v>
      </c>
    </row>
    <row r="57" spans="2:8" ht="53.25" customHeight="1" x14ac:dyDescent="0.15">
      <c r="B57" s="122"/>
      <c r="C57" s="1203" t="s">
        <v>52</v>
      </c>
      <c r="D57" s="1203"/>
      <c r="E57" s="1204"/>
      <c r="F57" s="125">
        <v>1266</v>
      </c>
      <c r="G57" s="125">
        <v>1638</v>
      </c>
      <c r="H57" s="126">
        <v>1423</v>
      </c>
    </row>
    <row r="58" spans="2:8" ht="45.75" customHeight="1" x14ac:dyDescent="0.15">
      <c r="B58" s="127"/>
      <c r="C58" s="1191" t="s">
        <v>610</v>
      </c>
      <c r="D58" s="1192"/>
      <c r="E58" s="1193"/>
      <c r="F58" s="128">
        <v>911</v>
      </c>
      <c r="G58" s="128">
        <v>1292</v>
      </c>
      <c r="H58" s="129">
        <v>1062</v>
      </c>
    </row>
    <row r="59" spans="2:8" ht="45.75" customHeight="1" x14ac:dyDescent="0.15">
      <c r="B59" s="127"/>
      <c r="C59" s="1191" t="s">
        <v>611</v>
      </c>
      <c r="D59" s="1192"/>
      <c r="E59" s="1193"/>
      <c r="F59" s="128">
        <v>282</v>
      </c>
      <c r="G59" s="128">
        <v>283</v>
      </c>
      <c r="H59" s="129">
        <v>283</v>
      </c>
    </row>
    <row r="60" spans="2:8" ht="45.75" customHeight="1" x14ac:dyDescent="0.15">
      <c r="B60" s="127"/>
      <c r="C60" s="1191" t="s">
        <v>612</v>
      </c>
      <c r="D60" s="1192"/>
      <c r="E60" s="1193"/>
      <c r="F60" s="128">
        <v>25</v>
      </c>
      <c r="G60" s="128">
        <v>40</v>
      </c>
      <c r="H60" s="129">
        <v>48</v>
      </c>
    </row>
    <row r="61" spans="2:8" ht="45.75" customHeight="1" x14ac:dyDescent="0.15">
      <c r="B61" s="127"/>
      <c r="C61" s="1191" t="s">
        <v>613</v>
      </c>
      <c r="D61" s="1192"/>
      <c r="E61" s="1193"/>
      <c r="F61" s="128">
        <v>41</v>
      </c>
      <c r="G61" s="128">
        <v>13</v>
      </c>
      <c r="H61" s="129">
        <v>20</v>
      </c>
    </row>
    <row r="62" spans="2:8" ht="45.75" customHeight="1" thickBot="1" x14ac:dyDescent="0.2">
      <c r="B62" s="130"/>
      <c r="C62" s="1194" t="s">
        <v>614</v>
      </c>
      <c r="D62" s="1195"/>
      <c r="E62" s="1196"/>
      <c r="F62" s="131">
        <v>7</v>
      </c>
      <c r="G62" s="131">
        <v>10</v>
      </c>
      <c r="H62" s="132">
        <v>10</v>
      </c>
    </row>
    <row r="63" spans="2:8" ht="52.5" customHeight="1" thickBot="1" x14ac:dyDescent="0.2">
      <c r="B63" s="133"/>
      <c r="C63" s="1197" t="s">
        <v>53</v>
      </c>
      <c r="D63" s="1197"/>
      <c r="E63" s="1198"/>
      <c r="F63" s="134">
        <v>4516</v>
      </c>
      <c r="G63" s="134">
        <v>5266</v>
      </c>
      <c r="H63" s="135">
        <v>5524</v>
      </c>
    </row>
    <row r="64" spans="2:8" x14ac:dyDescent="0.15"/>
  </sheetData>
  <sheetProtection algorithmName="SHA-512" hashValue="CpsA8xC6dlHXrV4JPsz/5ZVnjKsjwE/itzZMdllqoWIfazJqTv4xb5EJBpi6cSfx5FeqB2bZhyKFZlavsaBxzQ==" saltValue="dNT/mRkFHQIXiyKhmXpd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569</v>
      </c>
      <c r="G2" s="149"/>
      <c r="H2" s="150"/>
    </row>
    <row r="3" spans="1:8" x14ac:dyDescent="0.15">
      <c r="A3" s="146" t="s">
        <v>562</v>
      </c>
      <c r="B3" s="151"/>
      <c r="C3" s="152"/>
      <c r="D3" s="153">
        <v>65885</v>
      </c>
      <c r="E3" s="154"/>
      <c r="F3" s="155">
        <v>54684</v>
      </c>
      <c r="G3" s="156"/>
      <c r="H3" s="157"/>
    </row>
    <row r="4" spans="1:8" x14ac:dyDescent="0.15">
      <c r="A4" s="158"/>
      <c r="B4" s="159"/>
      <c r="C4" s="160"/>
      <c r="D4" s="161">
        <v>39173</v>
      </c>
      <c r="E4" s="162"/>
      <c r="F4" s="163">
        <v>32829</v>
      </c>
      <c r="G4" s="164"/>
      <c r="H4" s="165"/>
    </row>
    <row r="5" spans="1:8" x14ac:dyDescent="0.15">
      <c r="A5" s="146" t="s">
        <v>564</v>
      </c>
      <c r="B5" s="151"/>
      <c r="C5" s="152"/>
      <c r="D5" s="153">
        <v>89436</v>
      </c>
      <c r="E5" s="154"/>
      <c r="F5" s="155">
        <v>62383</v>
      </c>
      <c r="G5" s="156"/>
      <c r="H5" s="157"/>
    </row>
    <row r="6" spans="1:8" x14ac:dyDescent="0.15">
      <c r="A6" s="158"/>
      <c r="B6" s="159"/>
      <c r="C6" s="160"/>
      <c r="D6" s="161">
        <v>43462</v>
      </c>
      <c r="E6" s="162"/>
      <c r="F6" s="163">
        <v>35325</v>
      </c>
      <c r="G6" s="164"/>
      <c r="H6" s="165"/>
    </row>
    <row r="7" spans="1:8" x14ac:dyDescent="0.15">
      <c r="A7" s="146" t="s">
        <v>565</v>
      </c>
      <c r="B7" s="151"/>
      <c r="C7" s="152"/>
      <c r="D7" s="153">
        <v>47740</v>
      </c>
      <c r="E7" s="154"/>
      <c r="F7" s="155">
        <v>63812</v>
      </c>
      <c r="G7" s="156"/>
      <c r="H7" s="157"/>
    </row>
    <row r="8" spans="1:8" x14ac:dyDescent="0.15">
      <c r="A8" s="158"/>
      <c r="B8" s="159"/>
      <c r="C8" s="160"/>
      <c r="D8" s="161">
        <v>22513</v>
      </c>
      <c r="E8" s="162"/>
      <c r="F8" s="163">
        <v>33848</v>
      </c>
      <c r="G8" s="164"/>
      <c r="H8" s="165"/>
    </row>
    <row r="9" spans="1:8" x14ac:dyDescent="0.15">
      <c r="A9" s="146" t="s">
        <v>566</v>
      </c>
      <c r="B9" s="151"/>
      <c r="C9" s="152"/>
      <c r="D9" s="153">
        <v>40073</v>
      </c>
      <c r="E9" s="154"/>
      <c r="F9" s="155">
        <v>54225</v>
      </c>
      <c r="G9" s="156"/>
      <c r="H9" s="157"/>
    </row>
    <row r="10" spans="1:8" x14ac:dyDescent="0.15">
      <c r="A10" s="158"/>
      <c r="B10" s="159"/>
      <c r="C10" s="160"/>
      <c r="D10" s="161">
        <v>28452</v>
      </c>
      <c r="E10" s="162"/>
      <c r="F10" s="163">
        <v>27337</v>
      </c>
      <c r="G10" s="164"/>
      <c r="H10" s="165"/>
    </row>
    <row r="11" spans="1:8" x14ac:dyDescent="0.15">
      <c r="A11" s="146" t="s">
        <v>567</v>
      </c>
      <c r="B11" s="151"/>
      <c r="C11" s="152"/>
      <c r="D11" s="153">
        <v>47391</v>
      </c>
      <c r="E11" s="154"/>
      <c r="F11" s="155">
        <v>54016</v>
      </c>
      <c r="G11" s="156"/>
      <c r="H11" s="157"/>
    </row>
    <row r="12" spans="1:8" x14ac:dyDescent="0.15">
      <c r="A12" s="158"/>
      <c r="B12" s="159"/>
      <c r="C12" s="166"/>
      <c r="D12" s="161">
        <v>23436</v>
      </c>
      <c r="E12" s="162"/>
      <c r="F12" s="163">
        <v>28078</v>
      </c>
      <c r="G12" s="164"/>
      <c r="H12" s="165"/>
    </row>
    <row r="13" spans="1:8" x14ac:dyDescent="0.15">
      <c r="A13" s="146"/>
      <c r="B13" s="151"/>
      <c r="C13" s="152"/>
      <c r="D13" s="153">
        <v>58105</v>
      </c>
      <c r="E13" s="154"/>
      <c r="F13" s="155">
        <v>57824</v>
      </c>
      <c r="G13" s="167"/>
      <c r="H13" s="157"/>
    </row>
    <row r="14" spans="1:8" x14ac:dyDescent="0.15">
      <c r="A14" s="158"/>
      <c r="B14" s="159"/>
      <c r="C14" s="160"/>
      <c r="D14" s="161">
        <v>31407</v>
      </c>
      <c r="E14" s="162"/>
      <c r="F14" s="163">
        <v>31483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4.7300000000000004</v>
      </c>
      <c r="C19" s="168">
        <f>ROUND(VALUE(SUBSTITUTE(実質収支比率等に係る経年分析!G$48,"▲","-")),2)</f>
        <v>5.72</v>
      </c>
      <c r="D19" s="168">
        <f>ROUND(VALUE(SUBSTITUTE(実質収支比率等に係る経年分析!H$48,"▲","-")),2)</f>
        <v>7.14</v>
      </c>
      <c r="E19" s="168">
        <f>ROUND(VALUE(SUBSTITUTE(実質収支比率等に係る経年分析!I$48,"▲","-")),2)</f>
        <v>8.3000000000000007</v>
      </c>
      <c r="F19" s="168">
        <f>ROUND(VALUE(SUBSTITUTE(実質収支比率等に係る経年分析!J$48,"▲","-")),2)</f>
        <v>6.86</v>
      </c>
    </row>
    <row r="20" spans="1:11" x14ac:dyDescent="0.15">
      <c r="A20" s="168" t="s">
        <v>57</v>
      </c>
      <c r="B20" s="168">
        <f>ROUND(VALUE(SUBSTITUTE(実質収支比率等に係る経年分析!F$47,"▲","-")),2)</f>
        <v>16.61</v>
      </c>
      <c r="C20" s="168">
        <f>ROUND(VALUE(SUBSTITUTE(実質収支比率等に係る経年分析!G$47,"▲","-")),2)</f>
        <v>17.329999999999998</v>
      </c>
      <c r="D20" s="168">
        <f>ROUND(VALUE(SUBSTITUTE(実質収支比率等に係る経年分析!H$47,"▲","-")),2)</f>
        <v>17.86</v>
      </c>
      <c r="E20" s="168">
        <f>ROUND(VALUE(SUBSTITUTE(実質収支比率等に係る経年分析!I$47,"▲","-")),2)</f>
        <v>18.809999999999999</v>
      </c>
      <c r="F20" s="168">
        <f>ROUND(VALUE(SUBSTITUTE(実質収支比率等に係る経年分析!J$47,"▲","-")),2)</f>
        <v>21.29</v>
      </c>
    </row>
    <row r="21" spans="1:11" x14ac:dyDescent="0.15">
      <c r="A21" s="168" t="s">
        <v>58</v>
      </c>
      <c r="B21" s="168">
        <f>IF(ISNUMBER(VALUE(SUBSTITUTE(実質収支比率等に係る経年分析!F$49,"▲","-"))),ROUND(VALUE(SUBSTITUTE(実質収支比率等に係る経年分析!F$49,"▲","-")),2),NA())</f>
        <v>-0.56000000000000005</v>
      </c>
      <c r="C21" s="168">
        <f>IF(ISNUMBER(VALUE(SUBSTITUTE(実質収支比率等に係る経年分析!G$49,"▲","-"))),ROUND(VALUE(SUBSTITUTE(実質収支比率等に係る経年分析!G$49,"▲","-")),2),NA())</f>
        <v>1.78</v>
      </c>
      <c r="D21" s="168">
        <f>IF(ISNUMBER(VALUE(SUBSTITUTE(実質収支比率等に係る経年分析!H$49,"▲","-"))),ROUND(VALUE(SUBSTITUTE(実質収支比率等に係る経年分析!H$49,"▲","-")),2),NA())</f>
        <v>2.79</v>
      </c>
      <c r="E21" s="168">
        <f>IF(ISNUMBER(VALUE(SUBSTITUTE(実質収支比率等に係る経年分析!I$49,"▲","-"))),ROUND(VALUE(SUBSTITUTE(実質収支比率等に係る経年分析!I$49,"▲","-")),2),NA())</f>
        <v>3.5</v>
      </c>
      <c r="F21" s="168">
        <f>IF(ISNUMBER(VALUE(SUBSTITUTE(実質収支比率等に係る経年分析!J$49,"▲","-"))),ROUND(VALUE(SUBSTITUTE(実質収支比率等に係る経年分析!J$49,"▲","-")),2),NA())</f>
        <v>0.68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1.54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0.23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0.24</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0.22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0.24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0.25</v>
      </c>
    </row>
    <row r="30" spans="1:11" x14ac:dyDescent="0.15">
      <c r="A30" s="169" t="str">
        <f>IF(連結実質赤字比率に係る赤字・黒字の構成分析!C$40="",NA(),連結実質赤字比率に係る赤字・黒字の構成分析!C$40)</f>
        <v>簡易水道事業会計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0.4</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0.37</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0.38</v>
      </c>
    </row>
    <row r="31" spans="1:11" x14ac:dyDescent="0.15">
      <c r="A31" s="169" t="str">
        <f>IF(連結実質赤字比率に係る赤字・黒字の構成分析!C$39="",NA(),連結実質赤字比率に係る赤字・黒字の構成分析!C$39)</f>
        <v>介護保険特別会計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1.21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1.0900000000000001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1.37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1.76</v>
      </c>
    </row>
    <row r="32" spans="1:11" x14ac:dyDescent="0.15">
      <c r="A32" s="169" t="str">
        <f>IF(連結実質赤字比率に係る赤字・黒字の構成分析!C$38="",NA(),連結実質赤字比率に係る赤字・黒字の構成分析!C$38)</f>
        <v>工業用水道事業会計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5.47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5.31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4.75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4.16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3.8</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2.04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3.15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4.26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4.7</v>
      </c>
    </row>
    <row r="34" spans="1:16" x14ac:dyDescent="0.15">
      <c r="A34" s="169" t="str">
        <f>IF(連結実質赤字比率に係る赤字・黒字の構成分析!C$36="",NA(),連結実質赤字比率に係る赤字・黒字の構成分析!C$36)</f>
        <v>公共下水道事業会計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3.71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4.17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5.14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5.44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5.74</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5.71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7.13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8.2899999999999991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6.85</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11.75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13.02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13.57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12.19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10.41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1825</v>
      </c>
      <c r="E42" s="170"/>
      <c r="F42" s="170"/>
      <c r="G42" s="170">
        <f>'実質公債費比率（分子）の構造'!L$52</f>
        <v>1832</v>
      </c>
      <c r="H42" s="170"/>
      <c r="I42" s="170"/>
      <c r="J42" s="170">
        <f>'実質公債費比率（分子）の構造'!M$52</f>
        <v>1846</v>
      </c>
      <c r="K42" s="170"/>
      <c r="L42" s="170"/>
      <c r="M42" s="170">
        <f>'実質公債費比率（分子）の構造'!N$52</f>
        <v>1847</v>
      </c>
      <c r="N42" s="170"/>
      <c r="O42" s="170"/>
      <c r="P42" s="170">
        <f>'実質公債費比率（分子）の構造'!O$52</f>
        <v>1887</v>
      </c>
    </row>
    <row r="43" spans="1:16" x14ac:dyDescent="0.15">
      <c r="A43" s="170" t="s">
        <v>66</v>
      </c>
      <c r="B43" s="170">
        <f>'実質公債費比率（分子）の構造'!K$51</f>
        <v>0</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2</v>
      </c>
      <c r="C44" s="170"/>
      <c r="D44" s="170"/>
      <c r="E44" s="170">
        <f>'実質公債費比率（分子）の構造'!L$50</f>
        <v>2</v>
      </c>
      <c r="F44" s="170"/>
      <c r="G44" s="170"/>
      <c r="H44" s="170">
        <f>'実質公債費比率（分子）の構造'!M$50</f>
        <v>2</v>
      </c>
      <c r="I44" s="170"/>
      <c r="J44" s="170"/>
      <c r="K44" s="170">
        <f>'実質公債費比率（分子）の構造'!N$50</f>
        <v>3</v>
      </c>
      <c r="L44" s="170"/>
      <c r="M44" s="170"/>
      <c r="N44" s="170">
        <f>'実質公債費比率（分子）の構造'!O$50</f>
        <v>6</v>
      </c>
      <c r="O44" s="170"/>
      <c r="P44" s="170"/>
    </row>
    <row r="45" spans="1:16" x14ac:dyDescent="0.15">
      <c r="A45" s="170" t="s">
        <v>68</v>
      </c>
      <c r="B45" s="170">
        <f>'実質公債費比率（分子）の構造'!K$49</f>
        <v>99</v>
      </c>
      <c r="C45" s="170"/>
      <c r="D45" s="170"/>
      <c r="E45" s="170">
        <f>'実質公債費比率（分子）の構造'!L$49</f>
        <v>125</v>
      </c>
      <c r="F45" s="170"/>
      <c r="G45" s="170"/>
      <c r="H45" s="170">
        <f>'実質公債費比率（分子）の構造'!M$49</f>
        <v>143</v>
      </c>
      <c r="I45" s="170"/>
      <c r="J45" s="170"/>
      <c r="K45" s="170">
        <f>'実質公債費比率（分子）の構造'!N$49</f>
        <v>133</v>
      </c>
      <c r="L45" s="170"/>
      <c r="M45" s="170"/>
      <c r="N45" s="170">
        <f>'実質公債費比率（分子）の構造'!O$49</f>
        <v>117</v>
      </c>
      <c r="O45" s="170"/>
      <c r="P45" s="170"/>
    </row>
    <row r="46" spans="1:16" x14ac:dyDescent="0.15">
      <c r="A46" s="170" t="s">
        <v>69</v>
      </c>
      <c r="B46" s="170">
        <f>'実質公債費比率（分子）の構造'!K$48</f>
        <v>298</v>
      </c>
      <c r="C46" s="170"/>
      <c r="D46" s="170"/>
      <c r="E46" s="170">
        <f>'実質公債費比率（分子）の構造'!L$48</f>
        <v>285</v>
      </c>
      <c r="F46" s="170"/>
      <c r="G46" s="170"/>
      <c r="H46" s="170">
        <f>'実質公債費比率（分子）の構造'!M$48</f>
        <v>275</v>
      </c>
      <c r="I46" s="170"/>
      <c r="J46" s="170"/>
      <c r="K46" s="170">
        <f>'実質公債費比率（分子）の構造'!N$48</f>
        <v>447</v>
      </c>
      <c r="L46" s="170"/>
      <c r="M46" s="170"/>
      <c r="N46" s="170">
        <f>'実質公債費比率（分子）の構造'!O$48</f>
        <v>269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1778</v>
      </c>
      <c r="C49" s="170"/>
      <c r="D49" s="170"/>
      <c r="E49" s="170">
        <f>'実質公債費比率（分子）の構造'!L$45</f>
        <v>1796</v>
      </c>
      <c r="F49" s="170"/>
      <c r="G49" s="170"/>
      <c r="H49" s="170">
        <f>'実質公債費比率（分子）の構造'!M$45</f>
        <v>1806</v>
      </c>
      <c r="I49" s="170"/>
      <c r="J49" s="170"/>
      <c r="K49" s="170">
        <f>'実質公債費比率（分子）の構造'!N$45</f>
        <v>1852</v>
      </c>
      <c r="L49" s="170"/>
      <c r="M49" s="170"/>
      <c r="N49" s="170">
        <f>'実質公債費比率（分子）の構造'!O$45</f>
        <v>1925</v>
      </c>
      <c r="O49" s="170"/>
      <c r="P49" s="170"/>
    </row>
    <row r="50" spans="1:16" x14ac:dyDescent="0.15">
      <c r="A50" s="170" t="s">
        <v>73</v>
      </c>
      <c r="B50" s="170" t="e">
        <f>NA()</f>
        <v>#N/A</v>
      </c>
      <c r="C50" s="170">
        <f>IF(ISNUMBER('実質公債費比率（分子）の構造'!K$53),'実質公債費比率（分子）の構造'!K$53,NA())</f>
        <v>352</v>
      </c>
      <c r="D50" s="170" t="e">
        <f>NA()</f>
        <v>#N/A</v>
      </c>
      <c r="E50" s="170" t="e">
        <f>NA()</f>
        <v>#N/A</v>
      </c>
      <c r="F50" s="170">
        <f>IF(ISNUMBER('実質公債費比率（分子）の構造'!L$53),'実質公債費比率（分子）の構造'!L$53,NA())</f>
        <v>376</v>
      </c>
      <c r="G50" s="170" t="e">
        <f>NA()</f>
        <v>#N/A</v>
      </c>
      <c r="H50" s="170" t="e">
        <f>NA()</f>
        <v>#N/A</v>
      </c>
      <c r="I50" s="170">
        <f>IF(ISNUMBER('実質公債費比率（分子）の構造'!M$53),'実質公債費比率（分子）の構造'!M$53,NA())</f>
        <v>380</v>
      </c>
      <c r="J50" s="170" t="e">
        <f>NA()</f>
        <v>#N/A</v>
      </c>
      <c r="K50" s="170" t="e">
        <f>NA()</f>
        <v>#N/A</v>
      </c>
      <c r="L50" s="170">
        <f>IF(ISNUMBER('実質公債費比率（分子）の構造'!N$53),'実質公債費比率（分子）の構造'!N$53,NA())</f>
        <v>588</v>
      </c>
      <c r="M50" s="170" t="e">
        <f>NA()</f>
        <v>#N/A</v>
      </c>
      <c r="N50" s="170" t="e">
        <f>NA()</f>
        <v>#N/A</v>
      </c>
      <c r="O50" s="170">
        <f>IF(ISNUMBER('実質公債費比率（分子）の構造'!O$53),'実質公債費比率（分子）の構造'!O$53,NA())</f>
        <v>430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16723</v>
      </c>
      <c r="E56" s="169"/>
      <c r="F56" s="169"/>
      <c r="G56" s="169">
        <f>'将来負担比率（分子）の構造'!J$52</f>
        <v>17079</v>
      </c>
      <c r="H56" s="169"/>
      <c r="I56" s="169"/>
      <c r="J56" s="169">
        <f>'将来負担比率（分子）の構造'!K$52</f>
        <v>17008</v>
      </c>
      <c r="K56" s="169"/>
      <c r="L56" s="169"/>
      <c r="M56" s="169">
        <f>'将来負担比率（分子）の構造'!L$52</f>
        <v>16926</v>
      </c>
      <c r="N56" s="169"/>
      <c r="O56" s="169"/>
      <c r="P56" s="169">
        <f>'将来負担比率（分子）の構造'!M$52</f>
        <v>16496</v>
      </c>
    </row>
    <row r="57" spans="1:16" x14ac:dyDescent="0.15">
      <c r="A57" s="169" t="s">
        <v>44</v>
      </c>
      <c r="B57" s="169"/>
      <c r="C57" s="169"/>
      <c r="D57" s="169">
        <f>'将来負担比率（分子）の構造'!I$51</f>
        <v>5534</v>
      </c>
      <c r="E57" s="169"/>
      <c r="F57" s="169"/>
      <c r="G57" s="169">
        <f>'将来負担比率（分子）の構造'!J$51</f>
        <v>5603</v>
      </c>
      <c r="H57" s="169"/>
      <c r="I57" s="169"/>
      <c r="J57" s="169">
        <f>'将来負担比率（分子）の構造'!K$51</f>
        <v>5889</v>
      </c>
      <c r="K57" s="169"/>
      <c r="L57" s="169"/>
      <c r="M57" s="169">
        <f>'将来負担比率（分子）の構造'!L$51</f>
        <v>5796</v>
      </c>
      <c r="N57" s="169"/>
      <c r="O57" s="169"/>
      <c r="P57" s="169">
        <f>'将来負担比率（分子）の構造'!M$51</f>
        <v>6573</v>
      </c>
    </row>
    <row r="58" spans="1:16" x14ac:dyDescent="0.15">
      <c r="A58" s="169" t="s">
        <v>43</v>
      </c>
      <c r="B58" s="169"/>
      <c r="C58" s="169"/>
      <c r="D58" s="169">
        <f>'将来負担比率（分子）の構造'!I$50</f>
        <v>5099</v>
      </c>
      <c r="E58" s="169"/>
      <c r="F58" s="169"/>
      <c r="G58" s="169">
        <f>'将来負担比率（分子）の構造'!J$50</f>
        <v>5776</v>
      </c>
      <c r="H58" s="169"/>
      <c r="I58" s="169"/>
      <c r="J58" s="169">
        <f>'将来負担比率（分子）の構造'!K$50</f>
        <v>5773</v>
      </c>
      <c r="K58" s="169"/>
      <c r="L58" s="169"/>
      <c r="M58" s="169">
        <f>'将来負担比率（分子）の構造'!L$50</f>
        <v>6783</v>
      </c>
      <c r="N58" s="169"/>
      <c r="O58" s="169"/>
      <c r="P58" s="169">
        <f>'将来負担比率（分子）の構造'!M$50</f>
        <v>6938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2557</v>
      </c>
      <c r="C62" s="169"/>
      <c r="D62" s="169"/>
      <c r="E62" s="169">
        <f>'将来負担比率（分子）の構造'!J$45</f>
        <v>2692</v>
      </c>
      <c r="F62" s="169"/>
      <c r="G62" s="169"/>
      <c r="H62" s="169">
        <f>'将来負担比率（分子）の構造'!K$45</f>
        <v>2662</v>
      </c>
      <c r="I62" s="169"/>
      <c r="J62" s="169"/>
      <c r="K62" s="169">
        <f>'将来負担比率（分子）の構造'!L$45</f>
        <v>2751</v>
      </c>
      <c r="L62" s="169"/>
      <c r="M62" s="169"/>
      <c r="N62" s="169">
        <f>'将来負担比率（分子）の構造'!M$45</f>
        <v>2845</v>
      </c>
      <c r="O62" s="169"/>
      <c r="P62" s="169"/>
    </row>
    <row r="63" spans="1:16" x14ac:dyDescent="0.15">
      <c r="A63" s="169" t="s">
        <v>36</v>
      </c>
      <c r="B63" s="169">
        <f>'将来負担比率（分子）の構造'!I$44</f>
        <v>1116</v>
      </c>
      <c r="C63" s="169"/>
      <c r="D63" s="169"/>
      <c r="E63" s="169">
        <f>'将来負担比率（分子）の構造'!J$44</f>
        <v>1153</v>
      </c>
      <c r="F63" s="169"/>
      <c r="G63" s="169"/>
      <c r="H63" s="169">
        <f>'将来負担比率（分子）の構造'!K$44</f>
        <v>1164</v>
      </c>
      <c r="I63" s="169"/>
      <c r="J63" s="169"/>
      <c r="K63" s="169">
        <f>'将来負担比率（分子）の構造'!L$44</f>
        <v>1030</v>
      </c>
      <c r="L63" s="169"/>
      <c r="M63" s="169"/>
      <c r="N63" s="169">
        <f>'将来負担比率（分子）の構造'!M$44</f>
        <v>948</v>
      </c>
      <c r="O63" s="169"/>
      <c r="P63" s="169"/>
    </row>
    <row r="64" spans="1:16" x14ac:dyDescent="0.15">
      <c r="A64" s="169" t="s">
        <v>35</v>
      </c>
      <c r="B64" s="169">
        <f>'将来負担比率（分子）の構造'!I$43</f>
        <v>4958</v>
      </c>
      <c r="C64" s="169"/>
      <c r="D64" s="169"/>
      <c r="E64" s="169">
        <f>'将来負担比率（分子）の構造'!J$43</f>
        <v>4844</v>
      </c>
      <c r="F64" s="169"/>
      <c r="G64" s="169"/>
      <c r="H64" s="169">
        <f>'将来負担比率（分子）の構造'!K$43</f>
        <v>5029</v>
      </c>
      <c r="I64" s="169"/>
      <c r="J64" s="169"/>
      <c r="K64" s="169">
        <f>'将来負担比率（分子）の構造'!L$43</f>
        <v>4614</v>
      </c>
      <c r="L64" s="169"/>
      <c r="M64" s="169"/>
      <c r="N64" s="169">
        <f>'将来負担比率（分子）の構造'!M$43</f>
        <v>4368</v>
      </c>
      <c r="O64" s="169"/>
      <c r="P64" s="169"/>
    </row>
    <row r="65" spans="1:16" x14ac:dyDescent="0.15">
      <c r="A65" s="169" t="s">
        <v>34</v>
      </c>
      <c r="B65" s="169">
        <f>'将来負担比率（分子）の構造'!I$42</f>
        <v>207</v>
      </c>
      <c r="C65" s="169"/>
      <c r="D65" s="169"/>
      <c r="E65" s="169">
        <f>'将来負担比率（分子）の構造'!J$42</f>
        <v>173</v>
      </c>
      <c r="F65" s="169"/>
      <c r="G65" s="169"/>
      <c r="H65" s="169">
        <f>'将来負担比率（分子）の構造'!K$42</f>
        <v>173</v>
      </c>
      <c r="I65" s="169"/>
      <c r="J65" s="169"/>
      <c r="K65" s="169">
        <f>'将来負担比率（分子）の構造'!L$42</f>
        <v>195</v>
      </c>
      <c r="L65" s="169"/>
      <c r="M65" s="169"/>
      <c r="N65" s="169">
        <f>'将来負担比率（分子）の構造'!M$42</f>
        <v>804</v>
      </c>
      <c r="O65" s="169"/>
      <c r="P65" s="169"/>
    </row>
    <row r="66" spans="1:16" x14ac:dyDescent="0.15">
      <c r="A66" s="169" t="s">
        <v>33</v>
      </c>
      <c r="B66" s="169">
        <f>'将来負担比率（分子）の構造'!I$41</f>
        <v>21049</v>
      </c>
      <c r="C66" s="169"/>
      <c r="D66" s="169"/>
      <c r="E66" s="169">
        <f>'将来負担比率（分子）の構造'!J$41</f>
        <v>22569</v>
      </c>
      <c r="F66" s="169"/>
      <c r="G66" s="169"/>
      <c r="H66" s="169">
        <f>'将来負担比率（分子）の構造'!K$41</f>
        <v>22879</v>
      </c>
      <c r="I66" s="169"/>
      <c r="J66" s="169"/>
      <c r="K66" s="169">
        <f>'将来負担比率（分子）の構造'!L$41</f>
        <v>23376</v>
      </c>
      <c r="L66" s="169"/>
      <c r="M66" s="169"/>
      <c r="N66" s="169">
        <f>'将来負担比率（分子）の構造'!M$41</f>
        <v>23143</v>
      </c>
      <c r="O66" s="169"/>
      <c r="P66" s="169"/>
    </row>
    <row r="67" spans="1:16" x14ac:dyDescent="0.15">
      <c r="A67" s="169" t="s">
        <v>77</v>
      </c>
      <c r="B67" s="169" t="e">
        <f>NA()</f>
        <v>#N/A</v>
      </c>
      <c r="C67" s="169">
        <f>IF(ISNUMBER('将来負担比率（分子）の構造'!I$53), IF('将来負担比率（分子）の構造'!I$53 &lt; 0, 0, '将来負担比率（分子）の構造'!I$53), NA())</f>
        <v>2531</v>
      </c>
      <c r="D67" s="169" t="e">
        <f>NA()</f>
        <v>#N/A</v>
      </c>
      <c r="E67" s="169" t="e">
        <f>NA()</f>
        <v>#N/A</v>
      </c>
      <c r="F67" s="169">
        <f>IF(ISNUMBER('将来負担比率（分子）の構造'!J$53), IF('将来負担比率（分子）の構造'!J$53 &lt; 0, 0, '将来負担比率（分子）の構造'!J$53), NA())</f>
        <v>2973</v>
      </c>
      <c r="G67" s="169" t="e">
        <f>NA()</f>
        <v>#N/A</v>
      </c>
      <c r="H67" s="169" t="e">
        <f>NA()</f>
        <v>#N/A</v>
      </c>
      <c r="I67" s="169">
        <f>IF(ISNUMBER('将来負担比率（分子）の構造'!K$53), IF('将来負担比率（分子）の構造'!K$53 &lt; 0, 0, '将来負担比率（分子）の構造'!K$53), NA())</f>
        <v>3237</v>
      </c>
      <c r="J67" s="169" t="e">
        <f>NA()</f>
        <v>#N/A</v>
      </c>
      <c r="K67" s="169" t="e">
        <f>NA()</f>
        <v>#N/A</v>
      </c>
      <c r="L67" s="169">
        <f>IF(ISNUMBER('将来負担比率（分子）の構造'!L$53), IF('将来負担比率（分子）の構造'!L$53 &lt; 0, 0, '将来負担比率（分子）の構造'!L$53), NA())</f>
        <v>2461</v>
      </c>
      <c r="M67" s="169" t="e">
        <f>NA()</f>
        <v>#N/A</v>
      </c>
      <c r="N67" s="169" t="e">
        <f>NA()</f>
        <v>#N/A</v>
      </c>
      <c r="O67" s="169">
        <f>IF(ISNUMBER('将来負担比率（分子）の構造'!M$53), IF('将来負担比率（分子）の構造'!M$53 &lt; 0, 0, '将来負担比率（分子）の構造'!M$53), NA())</f>
        <v>2099</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2154</v>
      </c>
      <c r="C72" s="173">
        <f>基金残高に係る経年分析!G55</f>
        <v>2395</v>
      </c>
      <c r="D72" s="173">
        <f>基金残高に係る経年分析!H55</f>
        <v>2675</v>
      </c>
    </row>
    <row r="73" spans="1:16" x14ac:dyDescent="0.15">
      <c r="A73" s="172" t="s">
        <v>80</v>
      </c>
      <c r="B73" s="173">
        <f>基金残高に係る経年分析!F56</f>
        <v>1095</v>
      </c>
      <c r="C73" s="173">
        <f>基金残高に係る経年分析!G56</f>
        <v>1234</v>
      </c>
      <c r="D73" s="173">
        <f>基金残高に係る経年分析!H56</f>
        <v>1425</v>
      </c>
    </row>
    <row r="74" spans="1:16" x14ac:dyDescent="0.15">
      <c r="A74" s="172" t="s">
        <v>81</v>
      </c>
      <c r="B74" s="173">
        <f>基金残高に係る経年分析!F57</f>
        <v>1266</v>
      </c>
      <c r="C74" s="173">
        <f>基金残高に係る経年分析!G57</f>
        <v>1638</v>
      </c>
      <c r="D74" s="173">
        <f>基金残高に係る経年分析!H57</f>
        <v>1423</v>
      </c>
    </row>
  </sheetData>
  <sheetProtection algorithmName="SHA-512" hashValue="QHUfQcIgwTDb4931xBTBI8udBgnUd5Cm1ZPjdeEi4piBVRIFClcqfWiJFBrFj4Dz1jHW64Ivn547UTEObFszIA==" saltValue="xn6LMDFJNCM+55CRblYbK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218</v>
      </c>
      <c r="DI1" s="705"/>
      <c r="DJ1" s="705"/>
      <c r="DK1" s="705"/>
      <c r="DL1" s="705"/>
      <c r="DM1" s="705"/>
      <c r="DN1" s="706"/>
      <c r="DO1" s="208"/>
      <c r="DP1" s="704" t="s">
        <v>219</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221</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222</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223</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224</v>
      </c>
      <c r="S4" s="661"/>
      <c r="T4" s="661"/>
      <c r="U4" s="661"/>
      <c r="V4" s="661"/>
      <c r="W4" s="661"/>
      <c r="X4" s="661"/>
      <c r="Y4" s="662"/>
      <c r="Z4" s="660" t="s">
        <v>225</v>
      </c>
      <c r="AA4" s="661"/>
      <c r="AB4" s="661"/>
      <c r="AC4" s="662"/>
      <c r="AD4" s="660" t="s">
        <v>226</v>
      </c>
      <c r="AE4" s="661"/>
      <c r="AF4" s="661"/>
      <c r="AG4" s="661"/>
      <c r="AH4" s="661"/>
      <c r="AI4" s="661"/>
      <c r="AJ4" s="661"/>
      <c r="AK4" s="662"/>
      <c r="AL4" s="660" t="s">
        <v>225</v>
      </c>
      <c r="AM4" s="661"/>
      <c r="AN4" s="661"/>
      <c r="AO4" s="662"/>
      <c r="AP4" s="707" t="s">
        <v>227</v>
      </c>
      <c r="AQ4" s="707"/>
      <c r="AR4" s="707"/>
      <c r="AS4" s="707"/>
      <c r="AT4" s="707"/>
      <c r="AU4" s="707"/>
      <c r="AV4" s="707"/>
      <c r="AW4" s="707"/>
      <c r="AX4" s="707"/>
      <c r="AY4" s="707"/>
      <c r="AZ4" s="707"/>
      <c r="BA4" s="707"/>
      <c r="BB4" s="707"/>
      <c r="BC4" s="707"/>
      <c r="BD4" s="707"/>
      <c r="BE4" s="707"/>
      <c r="BF4" s="707"/>
      <c r="BG4" s="707" t="s">
        <v>228</v>
      </c>
      <c r="BH4" s="707"/>
      <c r="BI4" s="707"/>
      <c r="BJ4" s="707"/>
      <c r="BK4" s="707"/>
      <c r="BL4" s="707"/>
      <c r="BM4" s="707"/>
      <c r="BN4" s="707"/>
      <c r="BO4" s="707" t="s">
        <v>225</v>
      </c>
      <c r="BP4" s="707"/>
      <c r="BQ4" s="707"/>
      <c r="BR4" s="707"/>
      <c r="BS4" s="707" t="s">
        <v>229</v>
      </c>
      <c r="BT4" s="707"/>
      <c r="BU4" s="707"/>
      <c r="BV4" s="707"/>
      <c r="BW4" s="707"/>
      <c r="BX4" s="707"/>
      <c r="BY4" s="707"/>
      <c r="BZ4" s="707"/>
      <c r="CA4" s="707"/>
      <c r="CB4" s="707"/>
      <c r="CD4" s="660" t="s">
        <v>230</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231</v>
      </c>
      <c r="C5" s="667"/>
      <c r="D5" s="667"/>
      <c r="E5" s="667"/>
      <c r="F5" s="667"/>
      <c r="G5" s="667"/>
      <c r="H5" s="667"/>
      <c r="I5" s="667"/>
      <c r="J5" s="667"/>
      <c r="K5" s="667"/>
      <c r="L5" s="667"/>
      <c r="M5" s="667"/>
      <c r="N5" s="667"/>
      <c r="O5" s="667"/>
      <c r="P5" s="667"/>
      <c r="Q5" s="668"/>
      <c r="R5" s="663">
        <v>10048437</v>
      </c>
      <c r="S5" s="664"/>
      <c r="T5" s="664"/>
      <c r="U5" s="664"/>
      <c r="V5" s="664"/>
      <c r="W5" s="664"/>
      <c r="X5" s="664"/>
      <c r="Y5" s="689"/>
      <c r="Z5" s="702">
        <v>40</v>
      </c>
      <c r="AA5" s="702"/>
      <c r="AB5" s="702"/>
      <c r="AC5" s="702"/>
      <c r="AD5" s="703">
        <v>9281668</v>
      </c>
      <c r="AE5" s="703"/>
      <c r="AF5" s="703"/>
      <c r="AG5" s="703"/>
      <c r="AH5" s="703"/>
      <c r="AI5" s="703"/>
      <c r="AJ5" s="703"/>
      <c r="AK5" s="703"/>
      <c r="AL5" s="690">
        <v>72.099999999999994</v>
      </c>
      <c r="AM5" s="672"/>
      <c r="AN5" s="672"/>
      <c r="AO5" s="691"/>
      <c r="AP5" s="666" t="s">
        <v>232</v>
      </c>
      <c r="AQ5" s="667"/>
      <c r="AR5" s="667"/>
      <c r="AS5" s="667"/>
      <c r="AT5" s="667"/>
      <c r="AU5" s="667"/>
      <c r="AV5" s="667"/>
      <c r="AW5" s="667"/>
      <c r="AX5" s="667"/>
      <c r="AY5" s="667"/>
      <c r="AZ5" s="667"/>
      <c r="BA5" s="667"/>
      <c r="BB5" s="667"/>
      <c r="BC5" s="667"/>
      <c r="BD5" s="667"/>
      <c r="BE5" s="667"/>
      <c r="BF5" s="668"/>
      <c r="BG5" s="608">
        <v>9278536</v>
      </c>
      <c r="BH5" s="609"/>
      <c r="BI5" s="609"/>
      <c r="BJ5" s="609"/>
      <c r="BK5" s="609"/>
      <c r="BL5" s="609"/>
      <c r="BM5" s="609"/>
      <c r="BN5" s="610"/>
      <c r="BO5" s="646">
        <v>92.3</v>
      </c>
      <c r="BP5" s="646"/>
      <c r="BQ5" s="646"/>
      <c r="BR5" s="646"/>
      <c r="BS5" s="647">
        <v>174663</v>
      </c>
      <c r="BT5" s="647"/>
      <c r="BU5" s="647"/>
      <c r="BV5" s="647"/>
      <c r="BW5" s="647"/>
      <c r="BX5" s="647"/>
      <c r="BY5" s="647"/>
      <c r="BZ5" s="647"/>
      <c r="CA5" s="647"/>
      <c r="CB5" s="685"/>
      <c r="CD5" s="660" t="s">
        <v>227</v>
      </c>
      <c r="CE5" s="661"/>
      <c r="CF5" s="661"/>
      <c r="CG5" s="661"/>
      <c r="CH5" s="661"/>
      <c r="CI5" s="661"/>
      <c r="CJ5" s="661"/>
      <c r="CK5" s="661"/>
      <c r="CL5" s="661"/>
      <c r="CM5" s="661"/>
      <c r="CN5" s="661"/>
      <c r="CO5" s="661"/>
      <c r="CP5" s="661"/>
      <c r="CQ5" s="662"/>
      <c r="CR5" s="660" t="s">
        <v>233</v>
      </c>
      <c r="CS5" s="661"/>
      <c r="CT5" s="661"/>
      <c r="CU5" s="661"/>
      <c r="CV5" s="661"/>
      <c r="CW5" s="661"/>
      <c r="CX5" s="661"/>
      <c r="CY5" s="662"/>
      <c r="CZ5" s="660" t="s">
        <v>225</v>
      </c>
      <c r="DA5" s="661"/>
      <c r="DB5" s="661"/>
      <c r="DC5" s="662"/>
      <c r="DD5" s="660" t="s">
        <v>234</v>
      </c>
      <c r="DE5" s="661"/>
      <c r="DF5" s="661"/>
      <c r="DG5" s="661"/>
      <c r="DH5" s="661"/>
      <c r="DI5" s="661"/>
      <c r="DJ5" s="661"/>
      <c r="DK5" s="661"/>
      <c r="DL5" s="661"/>
      <c r="DM5" s="661"/>
      <c r="DN5" s="661"/>
      <c r="DO5" s="661"/>
      <c r="DP5" s="662"/>
      <c r="DQ5" s="660" t="s">
        <v>235</v>
      </c>
      <c r="DR5" s="661"/>
      <c r="DS5" s="661"/>
      <c r="DT5" s="661"/>
      <c r="DU5" s="661"/>
      <c r="DV5" s="661"/>
      <c r="DW5" s="661"/>
      <c r="DX5" s="661"/>
      <c r="DY5" s="661"/>
      <c r="DZ5" s="661"/>
      <c r="EA5" s="661"/>
      <c r="EB5" s="661"/>
      <c r="EC5" s="662"/>
    </row>
    <row r="6" spans="2:143" ht="11.25" customHeight="1" x14ac:dyDescent="0.15">
      <c r="B6" s="605" t="s">
        <v>236</v>
      </c>
      <c r="C6" s="606"/>
      <c r="D6" s="606"/>
      <c r="E6" s="606"/>
      <c r="F6" s="606"/>
      <c r="G6" s="606"/>
      <c r="H6" s="606"/>
      <c r="I6" s="606"/>
      <c r="J6" s="606"/>
      <c r="K6" s="606"/>
      <c r="L6" s="606"/>
      <c r="M6" s="606"/>
      <c r="N6" s="606"/>
      <c r="O6" s="606"/>
      <c r="P6" s="606"/>
      <c r="Q6" s="607"/>
      <c r="R6" s="608">
        <v>163211</v>
      </c>
      <c r="S6" s="609"/>
      <c r="T6" s="609"/>
      <c r="U6" s="609"/>
      <c r="V6" s="609"/>
      <c r="W6" s="609"/>
      <c r="X6" s="609"/>
      <c r="Y6" s="610"/>
      <c r="Z6" s="646">
        <v>0.6</v>
      </c>
      <c r="AA6" s="646"/>
      <c r="AB6" s="646"/>
      <c r="AC6" s="646"/>
      <c r="AD6" s="647">
        <v>163211</v>
      </c>
      <c r="AE6" s="647"/>
      <c r="AF6" s="647"/>
      <c r="AG6" s="647"/>
      <c r="AH6" s="647"/>
      <c r="AI6" s="647"/>
      <c r="AJ6" s="647"/>
      <c r="AK6" s="647"/>
      <c r="AL6" s="611">
        <v>1.3</v>
      </c>
      <c r="AM6" s="612"/>
      <c r="AN6" s="612"/>
      <c r="AO6" s="648"/>
      <c r="AP6" s="605" t="s">
        <v>237</v>
      </c>
      <c r="AQ6" s="606"/>
      <c r="AR6" s="606"/>
      <c r="AS6" s="606"/>
      <c r="AT6" s="606"/>
      <c r="AU6" s="606"/>
      <c r="AV6" s="606"/>
      <c r="AW6" s="606"/>
      <c r="AX6" s="606"/>
      <c r="AY6" s="606"/>
      <c r="AZ6" s="606"/>
      <c r="BA6" s="606"/>
      <c r="BB6" s="606"/>
      <c r="BC6" s="606"/>
      <c r="BD6" s="606"/>
      <c r="BE6" s="606"/>
      <c r="BF6" s="607"/>
      <c r="BG6" s="608">
        <v>9278536</v>
      </c>
      <c r="BH6" s="609"/>
      <c r="BI6" s="609"/>
      <c r="BJ6" s="609"/>
      <c r="BK6" s="609"/>
      <c r="BL6" s="609"/>
      <c r="BM6" s="609"/>
      <c r="BN6" s="610"/>
      <c r="BO6" s="646">
        <v>92.3</v>
      </c>
      <c r="BP6" s="646"/>
      <c r="BQ6" s="646"/>
      <c r="BR6" s="646"/>
      <c r="BS6" s="647">
        <v>174663</v>
      </c>
      <c r="BT6" s="647"/>
      <c r="BU6" s="647"/>
      <c r="BV6" s="647"/>
      <c r="BW6" s="647"/>
      <c r="BX6" s="647"/>
      <c r="BY6" s="647"/>
      <c r="BZ6" s="647"/>
      <c r="CA6" s="647"/>
      <c r="CB6" s="685"/>
      <c r="CD6" s="666" t="s">
        <v>238</v>
      </c>
      <c r="CE6" s="667"/>
      <c r="CF6" s="667"/>
      <c r="CG6" s="667"/>
      <c r="CH6" s="667"/>
      <c r="CI6" s="667"/>
      <c r="CJ6" s="667"/>
      <c r="CK6" s="667"/>
      <c r="CL6" s="667"/>
      <c r="CM6" s="667"/>
      <c r="CN6" s="667"/>
      <c r="CO6" s="667"/>
      <c r="CP6" s="667"/>
      <c r="CQ6" s="668"/>
      <c r="CR6" s="608">
        <v>200462</v>
      </c>
      <c r="CS6" s="609"/>
      <c r="CT6" s="609"/>
      <c r="CU6" s="609"/>
      <c r="CV6" s="609"/>
      <c r="CW6" s="609"/>
      <c r="CX6" s="609"/>
      <c r="CY6" s="610"/>
      <c r="CZ6" s="690">
        <v>0.8</v>
      </c>
      <c r="DA6" s="672"/>
      <c r="DB6" s="672"/>
      <c r="DC6" s="692"/>
      <c r="DD6" s="614" t="s">
        <v>239</v>
      </c>
      <c r="DE6" s="609"/>
      <c r="DF6" s="609"/>
      <c r="DG6" s="609"/>
      <c r="DH6" s="609"/>
      <c r="DI6" s="609"/>
      <c r="DJ6" s="609"/>
      <c r="DK6" s="609"/>
      <c r="DL6" s="609"/>
      <c r="DM6" s="609"/>
      <c r="DN6" s="609"/>
      <c r="DO6" s="609"/>
      <c r="DP6" s="610"/>
      <c r="DQ6" s="614">
        <v>200462</v>
      </c>
      <c r="DR6" s="609"/>
      <c r="DS6" s="609"/>
      <c r="DT6" s="609"/>
      <c r="DU6" s="609"/>
      <c r="DV6" s="609"/>
      <c r="DW6" s="609"/>
      <c r="DX6" s="609"/>
      <c r="DY6" s="609"/>
      <c r="DZ6" s="609"/>
      <c r="EA6" s="609"/>
      <c r="EB6" s="609"/>
      <c r="EC6" s="645"/>
    </row>
    <row r="7" spans="2:143" ht="11.25" customHeight="1" x14ac:dyDescent="0.15">
      <c r="B7" s="605" t="s">
        <v>240</v>
      </c>
      <c r="C7" s="606"/>
      <c r="D7" s="606"/>
      <c r="E7" s="606"/>
      <c r="F7" s="606"/>
      <c r="G7" s="606"/>
      <c r="H7" s="606"/>
      <c r="I7" s="606"/>
      <c r="J7" s="606"/>
      <c r="K7" s="606"/>
      <c r="L7" s="606"/>
      <c r="M7" s="606"/>
      <c r="N7" s="606"/>
      <c r="O7" s="606"/>
      <c r="P7" s="606"/>
      <c r="Q7" s="607"/>
      <c r="R7" s="608">
        <v>5920</v>
      </c>
      <c r="S7" s="609"/>
      <c r="T7" s="609"/>
      <c r="U7" s="609"/>
      <c r="V7" s="609"/>
      <c r="W7" s="609"/>
      <c r="X7" s="609"/>
      <c r="Y7" s="610"/>
      <c r="Z7" s="646">
        <v>0</v>
      </c>
      <c r="AA7" s="646"/>
      <c r="AB7" s="646"/>
      <c r="AC7" s="646"/>
      <c r="AD7" s="647">
        <v>5920</v>
      </c>
      <c r="AE7" s="647"/>
      <c r="AF7" s="647"/>
      <c r="AG7" s="647"/>
      <c r="AH7" s="647"/>
      <c r="AI7" s="647"/>
      <c r="AJ7" s="647"/>
      <c r="AK7" s="647"/>
      <c r="AL7" s="611">
        <v>0</v>
      </c>
      <c r="AM7" s="612"/>
      <c r="AN7" s="612"/>
      <c r="AO7" s="648"/>
      <c r="AP7" s="605" t="s">
        <v>241</v>
      </c>
      <c r="AQ7" s="606"/>
      <c r="AR7" s="606"/>
      <c r="AS7" s="606"/>
      <c r="AT7" s="606"/>
      <c r="AU7" s="606"/>
      <c r="AV7" s="606"/>
      <c r="AW7" s="606"/>
      <c r="AX7" s="606"/>
      <c r="AY7" s="606"/>
      <c r="AZ7" s="606"/>
      <c r="BA7" s="606"/>
      <c r="BB7" s="606"/>
      <c r="BC7" s="606"/>
      <c r="BD7" s="606"/>
      <c r="BE7" s="606"/>
      <c r="BF7" s="607"/>
      <c r="BG7" s="608">
        <v>4072159</v>
      </c>
      <c r="BH7" s="609"/>
      <c r="BI7" s="609"/>
      <c r="BJ7" s="609"/>
      <c r="BK7" s="609"/>
      <c r="BL7" s="609"/>
      <c r="BM7" s="609"/>
      <c r="BN7" s="610"/>
      <c r="BO7" s="646">
        <v>40.5</v>
      </c>
      <c r="BP7" s="646"/>
      <c r="BQ7" s="646"/>
      <c r="BR7" s="646"/>
      <c r="BS7" s="647">
        <v>174663</v>
      </c>
      <c r="BT7" s="647"/>
      <c r="BU7" s="647"/>
      <c r="BV7" s="647"/>
      <c r="BW7" s="647"/>
      <c r="BX7" s="647"/>
      <c r="BY7" s="647"/>
      <c r="BZ7" s="647"/>
      <c r="CA7" s="647"/>
      <c r="CB7" s="685"/>
      <c r="CD7" s="605" t="s">
        <v>242</v>
      </c>
      <c r="CE7" s="606"/>
      <c r="CF7" s="606"/>
      <c r="CG7" s="606"/>
      <c r="CH7" s="606"/>
      <c r="CI7" s="606"/>
      <c r="CJ7" s="606"/>
      <c r="CK7" s="606"/>
      <c r="CL7" s="606"/>
      <c r="CM7" s="606"/>
      <c r="CN7" s="606"/>
      <c r="CO7" s="606"/>
      <c r="CP7" s="606"/>
      <c r="CQ7" s="607"/>
      <c r="CR7" s="608">
        <v>2692452</v>
      </c>
      <c r="CS7" s="609"/>
      <c r="CT7" s="609"/>
      <c r="CU7" s="609"/>
      <c r="CV7" s="609"/>
      <c r="CW7" s="609"/>
      <c r="CX7" s="609"/>
      <c r="CY7" s="610"/>
      <c r="CZ7" s="646">
        <v>11.2</v>
      </c>
      <c r="DA7" s="646"/>
      <c r="DB7" s="646"/>
      <c r="DC7" s="646"/>
      <c r="DD7" s="614">
        <v>12052</v>
      </c>
      <c r="DE7" s="609"/>
      <c r="DF7" s="609"/>
      <c r="DG7" s="609"/>
      <c r="DH7" s="609"/>
      <c r="DI7" s="609"/>
      <c r="DJ7" s="609"/>
      <c r="DK7" s="609"/>
      <c r="DL7" s="609"/>
      <c r="DM7" s="609"/>
      <c r="DN7" s="609"/>
      <c r="DO7" s="609"/>
      <c r="DP7" s="610"/>
      <c r="DQ7" s="614">
        <v>2357673</v>
      </c>
      <c r="DR7" s="609"/>
      <c r="DS7" s="609"/>
      <c r="DT7" s="609"/>
      <c r="DU7" s="609"/>
      <c r="DV7" s="609"/>
      <c r="DW7" s="609"/>
      <c r="DX7" s="609"/>
      <c r="DY7" s="609"/>
      <c r="DZ7" s="609"/>
      <c r="EA7" s="609"/>
      <c r="EB7" s="609"/>
      <c r="EC7" s="645"/>
    </row>
    <row r="8" spans="2:143" ht="11.25" customHeight="1" x14ac:dyDescent="0.15">
      <c r="B8" s="605" t="s">
        <v>243</v>
      </c>
      <c r="C8" s="606"/>
      <c r="D8" s="606"/>
      <c r="E8" s="606"/>
      <c r="F8" s="606"/>
      <c r="G8" s="606"/>
      <c r="H8" s="606"/>
      <c r="I8" s="606"/>
      <c r="J8" s="606"/>
      <c r="K8" s="606"/>
      <c r="L8" s="606"/>
      <c r="M8" s="606"/>
      <c r="N8" s="606"/>
      <c r="O8" s="606"/>
      <c r="P8" s="606"/>
      <c r="Q8" s="607"/>
      <c r="R8" s="608">
        <v>42906</v>
      </c>
      <c r="S8" s="609"/>
      <c r="T8" s="609"/>
      <c r="U8" s="609"/>
      <c r="V8" s="609"/>
      <c r="W8" s="609"/>
      <c r="X8" s="609"/>
      <c r="Y8" s="610"/>
      <c r="Z8" s="646">
        <v>0.2</v>
      </c>
      <c r="AA8" s="646"/>
      <c r="AB8" s="646"/>
      <c r="AC8" s="646"/>
      <c r="AD8" s="647">
        <v>42906</v>
      </c>
      <c r="AE8" s="647"/>
      <c r="AF8" s="647"/>
      <c r="AG8" s="647"/>
      <c r="AH8" s="647"/>
      <c r="AI8" s="647"/>
      <c r="AJ8" s="647"/>
      <c r="AK8" s="647"/>
      <c r="AL8" s="611">
        <v>0.3</v>
      </c>
      <c r="AM8" s="612"/>
      <c r="AN8" s="612"/>
      <c r="AO8" s="648"/>
      <c r="AP8" s="605" t="s">
        <v>244</v>
      </c>
      <c r="AQ8" s="606"/>
      <c r="AR8" s="606"/>
      <c r="AS8" s="606"/>
      <c r="AT8" s="606"/>
      <c r="AU8" s="606"/>
      <c r="AV8" s="606"/>
      <c r="AW8" s="606"/>
      <c r="AX8" s="606"/>
      <c r="AY8" s="606"/>
      <c r="AZ8" s="606"/>
      <c r="BA8" s="606"/>
      <c r="BB8" s="606"/>
      <c r="BC8" s="606"/>
      <c r="BD8" s="606"/>
      <c r="BE8" s="606"/>
      <c r="BF8" s="607"/>
      <c r="BG8" s="608">
        <v>104130</v>
      </c>
      <c r="BH8" s="609"/>
      <c r="BI8" s="609"/>
      <c r="BJ8" s="609"/>
      <c r="BK8" s="609"/>
      <c r="BL8" s="609"/>
      <c r="BM8" s="609"/>
      <c r="BN8" s="610"/>
      <c r="BO8" s="646">
        <v>1</v>
      </c>
      <c r="BP8" s="646"/>
      <c r="BQ8" s="646"/>
      <c r="BR8" s="646"/>
      <c r="BS8" s="647" t="s">
        <v>184</v>
      </c>
      <c r="BT8" s="647"/>
      <c r="BU8" s="647"/>
      <c r="BV8" s="647"/>
      <c r="BW8" s="647"/>
      <c r="BX8" s="647"/>
      <c r="BY8" s="647"/>
      <c r="BZ8" s="647"/>
      <c r="CA8" s="647"/>
      <c r="CB8" s="685"/>
      <c r="CD8" s="605" t="s">
        <v>245</v>
      </c>
      <c r="CE8" s="606"/>
      <c r="CF8" s="606"/>
      <c r="CG8" s="606"/>
      <c r="CH8" s="606"/>
      <c r="CI8" s="606"/>
      <c r="CJ8" s="606"/>
      <c r="CK8" s="606"/>
      <c r="CL8" s="606"/>
      <c r="CM8" s="606"/>
      <c r="CN8" s="606"/>
      <c r="CO8" s="606"/>
      <c r="CP8" s="606"/>
      <c r="CQ8" s="607"/>
      <c r="CR8" s="608">
        <v>8874841</v>
      </c>
      <c r="CS8" s="609"/>
      <c r="CT8" s="609"/>
      <c r="CU8" s="609"/>
      <c r="CV8" s="609"/>
      <c r="CW8" s="609"/>
      <c r="CX8" s="609"/>
      <c r="CY8" s="610"/>
      <c r="CZ8" s="646">
        <v>37</v>
      </c>
      <c r="DA8" s="646"/>
      <c r="DB8" s="646"/>
      <c r="DC8" s="646"/>
      <c r="DD8" s="614">
        <v>58918</v>
      </c>
      <c r="DE8" s="609"/>
      <c r="DF8" s="609"/>
      <c r="DG8" s="609"/>
      <c r="DH8" s="609"/>
      <c r="DI8" s="609"/>
      <c r="DJ8" s="609"/>
      <c r="DK8" s="609"/>
      <c r="DL8" s="609"/>
      <c r="DM8" s="609"/>
      <c r="DN8" s="609"/>
      <c r="DO8" s="609"/>
      <c r="DP8" s="610"/>
      <c r="DQ8" s="614">
        <v>4273602</v>
      </c>
      <c r="DR8" s="609"/>
      <c r="DS8" s="609"/>
      <c r="DT8" s="609"/>
      <c r="DU8" s="609"/>
      <c r="DV8" s="609"/>
      <c r="DW8" s="609"/>
      <c r="DX8" s="609"/>
      <c r="DY8" s="609"/>
      <c r="DZ8" s="609"/>
      <c r="EA8" s="609"/>
      <c r="EB8" s="609"/>
      <c r="EC8" s="645"/>
    </row>
    <row r="9" spans="2:143" ht="11.25" customHeight="1" x14ac:dyDescent="0.15">
      <c r="B9" s="605" t="s">
        <v>246</v>
      </c>
      <c r="C9" s="606"/>
      <c r="D9" s="606"/>
      <c r="E9" s="606"/>
      <c r="F9" s="606"/>
      <c r="G9" s="606"/>
      <c r="H9" s="606"/>
      <c r="I9" s="606"/>
      <c r="J9" s="606"/>
      <c r="K9" s="606"/>
      <c r="L9" s="606"/>
      <c r="M9" s="606"/>
      <c r="N9" s="606"/>
      <c r="O9" s="606"/>
      <c r="P9" s="606"/>
      <c r="Q9" s="607"/>
      <c r="R9" s="608">
        <v>31821</v>
      </c>
      <c r="S9" s="609"/>
      <c r="T9" s="609"/>
      <c r="U9" s="609"/>
      <c r="V9" s="609"/>
      <c r="W9" s="609"/>
      <c r="X9" s="609"/>
      <c r="Y9" s="610"/>
      <c r="Z9" s="646">
        <v>0.1</v>
      </c>
      <c r="AA9" s="646"/>
      <c r="AB9" s="646"/>
      <c r="AC9" s="646"/>
      <c r="AD9" s="647">
        <v>31821</v>
      </c>
      <c r="AE9" s="647"/>
      <c r="AF9" s="647"/>
      <c r="AG9" s="647"/>
      <c r="AH9" s="647"/>
      <c r="AI9" s="647"/>
      <c r="AJ9" s="647"/>
      <c r="AK9" s="647"/>
      <c r="AL9" s="611">
        <v>0.2</v>
      </c>
      <c r="AM9" s="612"/>
      <c r="AN9" s="612"/>
      <c r="AO9" s="648"/>
      <c r="AP9" s="605" t="s">
        <v>247</v>
      </c>
      <c r="AQ9" s="606"/>
      <c r="AR9" s="606"/>
      <c r="AS9" s="606"/>
      <c r="AT9" s="606"/>
      <c r="AU9" s="606"/>
      <c r="AV9" s="606"/>
      <c r="AW9" s="606"/>
      <c r="AX9" s="606"/>
      <c r="AY9" s="606"/>
      <c r="AZ9" s="606"/>
      <c r="BA9" s="606"/>
      <c r="BB9" s="606"/>
      <c r="BC9" s="606"/>
      <c r="BD9" s="606"/>
      <c r="BE9" s="606"/>
      <c r="BF9" s="607"/>
      <c r="BG9" s="608">
        <v>3167365</v>
      </c>
      <c r="BH9" s="609"/>
      <c r="BI9" s="609"/>
      <c r="BJ9" s="609"/>
      <c r="BK9" s="609"/>
      <c r="BL9" s="609"/>
      <c r="BM9" s="609"/>
      <c r="BN9" s="610"/>
      <c r="BO9" s="646">
        <v>31.5</v>
      </c>
      <c r="BP9" s="646"/>
      <c r="BQ9" s="646"/>
      <c r="BR9" s="646"/>
      <c r="BS9" s="647" t="s">
        <v>239</v>
      </c>
      <c r="BT9" s="647"/>
      <c r="BU9" s="647"/>
      <c r="BV9" s="647"/>
      <c r="BW9" s="647"/>
      <c r="BX9" s="647"/>
      <c r="BY9" s="647"/>
      <c r="BZ9" s="647"/>
      <c r="CA9" s="647"/>
      <c r="CB9" s="685"/>
      <c r="CD9" s="605" t="s">
        <v>248</v>
      </c>
      <c r="CE9" s="606"/>
      <c r="CF9" s="606"/>
      <c r="CG9" s="606"/>
      <c r="CH9" s="606"/>
      <c r="CI9" s="606"/>
      <c r="CJ9" s="606"/>
      <c r="CK9" s="606"/>
      <c r="CL9" s="606"/>
      <c r="CM9" s="606"/>
      <c r="CN9" s="606"/>
      <c r="CO9" s="606"/>
      <c r="CP9" s="606"/>
      <c r="CQ9" s="607"/>
      <c r="CR9" s="608">
        <v>2438245</v>
      </c>
      <c r="CS9" s="609"/>
      <c r="CT9" s="609"/>
      <c r="CU9" s="609"/>
      <c r="CV9" s="609"/>
      <c r="CW9" s="609"/>
      <c r="CX9" s="609"/>
      <c r="CY9" s="610"/>
      <c r="CZ9" s="646">
        <v>10.199999999999999</v>
      </c>
      <c r="DA9" s="646"/>
      <c r="DB9" s="646"/>
      <c r="DC9" s="646"/>
      <c r="DD9" s="614">
        <v>34787</v>
      </c>
      <c r="DE9" s="609"/>
      <c r="DF9" s="609"/>
      <c r="DG9" s="609"/>
      <c r="DH9" s="609"/>
      <c r="DI9" s="609"/>
      <c r="DJ9" s="609"/>
      <c r="DK9" s="609"/>
      <c r="DL9" s="609"/>
      <c r="DM9" s="609"/>
      <c r="DN9" s="609"/>
      <c r="DO9" s="609"/>
      <c r="DP9" s="610"/>
      <c r="DQ9" s="614">
        <v>1997582</v>
      </c>
      <c r="DR9" s="609"/>
      <c r="DS9" s="609"/>
      <c r="DT9" s="609"/>
      <c r="DU9" s="609"/>
      <c r="DV9" s="609"/>
      <c r="DW9" s="609"/>
      <c r="DX9" s="609"/>
      <c r="DY9" s="609"/>
      <c r="DZ9" s="609"/>
      <c r="EA9" s="609"/>
      <c r="EB9" s="609"/>
      <c r="EC9" s="645"/>
    </row>
    <row r="10" spans="2:143" ht="11.25" customHeight="1" x14ac:dyDescent="0.15">
      <c r="B10" s="605" t="s">
        <v>249</v>
      </c>
      <c r="C10" s="606"/>
      <c r="D10" s="606"/>
      <c r="E10" s="606"/>
      <c r="F10" s="606"/>
      <c r="G10" s="606"/>
      <c r="H10" s="606"/>
      <c r="I10" s="606"/>
      <c r="J10" s="606"/>
      <c r="K10" s="606"/>
      <c r="L10" s="606"/>
      <c r="M10" s="606"/>
      <c r="N10" s="606"/>
      <c r="O10" s="606"/>
      <c r="P10" s="606"/>
      <c r="Q10" s="607"/>
      <c r="R10" s="608" t="s">
        <v>184</v>
      </c>
      <c r="S10" s="609"/>
      <c r="T10" s="609"/>
      <c r="U10" s="609"/>
      <c r="V10" s="609"/>
      <c r="W10" s="609"/>
      <c r="X10" s="609"/>
      <c r="Y10" s="610"/>
      <c r="Z10" s="646" t="s">
        <v>239</v>
      </c>
      <c r="AA10" s="646"/>
      <c r="AB10" s="646"/>
      <c r="AC10" s="646"/>
      <c r="AD10" s="647" t="s">
        <v>239</v>
      </c>
      <c r="AE10" s="647"/>
      <c r="AF10" s="647"/>
      <c r="AG10" s="647"/>
      <c r="AH10" s="647"/>
      <c r="AI10" s="647"/>
      <c r="AJ10" s="647"/>
      <c r="AK10" s="647"/>
      <c r="AL10" s="611" t="s">
        <v>184</v>
      </c>
      <c r="AM10" s="612"/>
      <c r="AN10" s="612"/>
      <c r="AO10" s="648"/>
      <c r="AP10" s="605" t="s">
        <v>250</v>
      </c>
      <c r="AQ10" s="606"/>
      <c r="AR10" s="606"/>
      <c r="AS10" s="606"/>
      <c r="AT10" s="606"/>
      <c r="AU10" s="606"/>
      <c r="AV10" s="606"/>
      <c r="AW10" s="606"/>
      <c r="AX10" s="606"/>
      <c r="AY10" s="606"/>
      <c r="AZ10" s="606"/>
      <c r="BA10" s="606"/>
      <c r="BB10" s="606"/>
      <c r="BC10" s="606"/>
      <c r="BD10" s="606"/>
      <c r="BE10" s="606"/>
      <c r="BF10" s="607"/>
      <c r="BG10" s="608">
        <v>189072</v>
      </c>
      <c r="BH10" s="609"/>
      <c r="BI10" s="609"/>
      <c r="BJ10" s="609"/>
      <c r="BK10" s="609"/>
      <c r="BL10" s="609"/>
      <c r="BM10" s="609"/>
      <c r="BN10" s="610"/>
      <c r="BO10" s="646">
        <v>1.9</v>
      </c>
      <c r="BP10" s="646"/>
      <c r="BQ10" s="646"/>
      <c r="BR10" s="646"/>
      <c r="BS10" s="647" t="s">
        <v>239</v>
      </c>
      <c r="BT10" s="647"/>
      <c r="BU10" s="647"/>
      <c r="BV10" s="647"/>
      <c r="BW10" s="647"/>
      <c r="BX10" s="647"/>
      <c r="BY10" s="647"/>
      <c r="BZ10" s="647"/>
      <c r="CA10" s="647"/>
      <c r="CB10" s="685"/>
      <c r="CD10" s="605" t="s">
        <v>251</v>
      </c>
      <c r="CE10" s="606"/>
      <c r="CF10" s="606"/>
      <c r="CG10" s="606"/>
      <c r="CH10" s="606"/>
      <c r="CI10" s="606"/>
      <c r="CJ10" s="606"/>
      <c r="CK10" s="606"/>
      <c r="CL10" s="606"/>
      <c r="CM10" s="606"/>
      <c r="CN10" s="606"/>
      <c r="CO10" s="606"/>
      <c r="CP10" s="606"/>
      <c r="CQ10" s="607"/>
      <c r="CR10" s="608">
        <v>37347</v>
      </c>
      <c r="CS10" s="609"/>
      <c r="CT10" s="609"/>
      <c r="CU10" s="609"/>
      <c r="CV10" s="609"/>
      <c r="CW10" s="609"/>
      <c r="CX10" s="609"/>
      <c r="CY10" s="610"/>
      <c r="CZ10" s="646">
        <v>0.2</v>
      </c>
      <c r="DA10" s="646"/>
      <c r="DB10" s="646"/>
      <c r="DC10" s="646"/>
      <c r="DD10" s="614" t="s">
        <v>239</v>
      </c>
      <c r="DE10" s="609"/>
      <c r="DF10" s="609"/>
      <c r="DG10" s="609"/>
      <c r="DH10" s="609"/>
      <c r="DI10" s="609"/>
      <c r="DJ10" s="609"/>
      <c r="DK10" s="609"/>
      <c r="DL10" s="609"/>
      <c r="DM10" s="609"/>
      <c r="DN10" s="609"/>
      <c r="DO10" s="609"/>
      <c r="DP10" s="610"/>
      <c r="DQ10" s="614">
        <v>36739</v>
      </c>
      <c r="DR10" s="609"/>
      <c r="DS10" s="609"/>
      <c r="DT10" s="609"/>
      <c r="DU10" s="609"/>
      <c r="DV10" s="609"/>
      <c r="DW10" s="609"/>
      <c r="DX10" s="609"/>
      <c r="DY10" s="609"/>
      <c r="DZ10" s="609"/>
      <c r="EA10" s="609"/>
      <c r="EB10" s="609"/>
      <c r="EC10" s="645"/>
    </row>
    <row r="11" spans="2:143" ht="11.25" customHeight="1" x14ac:dyDescent="0.15">
      <c r="B11" s="605" t="s">
        <v>252</v>
      </c>
      <c r="C11" s="606"/>
      <c r="D11" s="606"/>
      <c r="E11" s="606"/>
      <c r="F11" s="606"/>
      <c r="G11" s="606"/>
      <c r="H11" s="606"/>
      <c r="I11" s="606"/>
      <c r="J11" s="606"/>
      <c r="K11" s="606"/>
      <c r="L11" s="606"/>
      <c r="M11" s="606"/>
      <c r="N11" s="606"/>
      <c r="O11" s="606"/>
      <c r="P11" s="606"/>
      <c r="Q11" s="607"/>
      <c r="R11" s="608">
        <v>1363592</v>
      </c>
      <c r="S11" s="609"/>
      <c r="T11" s="609"/>
      <c r="U11" s="609"/>
      <c r="V11" s="609"/>
      <c r="W11" s="609"/>
      <c r="X11" s="609"/>
      <c r="Y11" s="610"/>
      <c r="Z11" s="611">
        <v>5.4</v>
      </c>
      <c r="AA11" s="612"/>
      <c r="AB11" s="612"/>
      <c r="AC11" s="613"/>
      <c r="AD11" s="614">
        <v>1363592</v>
      </c>
      <c r="AE11" s="609"/>
      <c r="AF11" s="609"/>
      <c r="AG11" s="609"/>
      <c r="AH11" s="609"/>
      <c r="AI11" s="609"/>
      <c r="AJ11" s="609"/>
      <c r="AK11" s="610"/>
      <c r="AL11" s="611">
        <v>10.6</v>
      </c>
      <c r="AM11" s="612"/>
      <c r="AN11" s="612"/>
      <c r="AO11" s="648"/>
      <c r="AP11" s="605" t="s">
        <v>253</v>
      </c>
      <c r="AQ11" s="606"/>
      <c r="AR11" s="606"/>
      <c r="AS11" s="606"/>
      <c r="AT11" s="606"/>
      <c r="AU11" s="606"/>
      <c r="AV11" s="606"/>
      <c r="AW11" s="606"/>
      <c r="AX11" s="606"/>
      <c r="AY11" s="606"/>
      <c r="AZ11" s="606"/>
      <c r="BA11" s="606"/>
      <c r="BB11" s="606"/>
      <c r="BC11" s="606"/>
      <c r="BD11" s="606"/>
      <c r="BE11" s="606"/>
      <c r="BF11" s="607"/>
      <c r="BG11" s="608">
        <v>611592</v>
      </c>
      <c r="BH11" s="609"/>
      <c r="BI11" s="609"/>
      <c r="BJ11" s="609"/>
      <c r="BK11" s="609"/>
      <c r="BL11" s="609"/>
      <c r="BM11" s="609"/>
      <c r="BN11" s="610"/>
      <c r="BO11" s="646">
        <v>6.1</v>
      </c>
      <c r="BP11" s="646"/>
      <c r="BQ11" s="646"/>
      <c r="BR11" s="646"/>
      <c r="BS11" s="647">
        <v>174663</v>
      </c>
      <c r="BT11" s="647"/>
      <c r="BU11" s="647"/>
      <c r="BV11" s="647"/>
      <c r="BW11" s="647"/>
      <c r="BX11" s="647"/>
      <c r="BY11" s="647"/>
      <c r="BZ11" s="647"/>
      <c r="CA11" s="647"/>
      <c r="CB11" s="685"/>
      <c r="CD11" s="605" t="s">
        <v>254</v>
      </c>
      <c r="CE11" s="606"/>
      <c r="CF11" s="606"/>
      <c r="CG11" s="606"/>
      <c r="CH11" s="606"/>
      <c r="CI11" s="606"/>
      <c r="CJ11" s="606"/>
      <c r="CK11" s="606"/>
      <c r="CL11" s="606"/>
      <c r="CM11" s="606"/>
      <c r="CN11" s="606"/>
      <c r="CO11" s="606"/>
      <c r="CP11" s="606"/>
      <c r="CQ11" s="607"/>
      <c r="CR11" s="608">
        <v>510670</v>
      </c>
      <c r="CS11" s="609"/>
      <c r="CT11" s="609"/>
      <c r="CU11" s="609"/>
      <c r="CV11" s="609"/>
      <c r="CW11" s="609"/>
      <c r="CX11" s="609"/>
      <c r="CY11" s="610"/>
      <c r="CZ11" s="646">
        <v>2.1</v>
      </c>
      <c r="DA11" s="646"/>
      <c r="DB11" s="646"/>
      <c r="DC11" s="646"/>
      <c r="DD11" s="614">
        <v>135707</v>
      </c>
      <c r="DE11" s="609"/>
      <c r="DF11" s="609"/>
      <c r="DG11" s="609"/>
      <c r="DH11" s="609"/>
      <c r="DI11" s="609"/>
      <c r="DJ11" s="609"/>
      <c r="DK11" s="609"/>
      <c r="DL11" s="609"/>
      <c r="DM11" s="609"/>
      <c r="DN11" s="609"/>
      <c r="DO11" s="609"/>
      <c r="DP11" s="610"/>
      <c r="DQ11" s="614">
        <v>304143</v>
      </c>
      <c r="DR11" s="609"/>
      <c r="DS11" s="609"/>
      <c r="DT11" s="609"/>
      <c r="DU11" s="609"/>
      <c r="DV11" s="609"/>
      <c r="DW11" s="609"/>
      <c r="DX11" s="609"/>
      <c r="DY11" s="609"/>
      <c r="DZ11" s="609"/>
      <c r="EA11" s="609"/>
      <c r="EB11" s="609"/>
      <c r="EC11" s="645"/>
    </row>
    <row r="12" spans="2:143" ht="11.25" customHeight="1" x14ac:dyDescent="0.15">
      <c r="B12" s="605" t="s">
        <v>255</v>
      </c>
      <c r="C12" s="606"/>
      <c r="D12" s="606"/>
      <c r="E12" s="606"/>
      <c r="F12" s="606"/>
      <c r="G12" s="606"/>
      <c r="H12" s="606"/>
      <c r="I12" s="606"/>
      <c r="J12" s="606"/>
      <c r="K12" s="606"/>
      <c r="L12" s="606"/>
      <c r="M12" s="606"/>
      <c r="N12" s="606"/>
      <c r="O12" s="606"/>
      <c r="P12" s="606"/>
      <c r="Q12" s="607"/>
      <c r="R12" s="608">
        <v>3690</v>
      </c>
      <c r="S12" s="609"/>
      <c r="T12" s="609"/>
      <c r="U12" s="609"/>
      <c r="V12" s="609"/>
      <c r="W12" s="609"/>
      <c r="X12" s="609"/>
      <c r="Y12" s="610"/>
      <c r="Z12" s="646">
        <v>0</v>
      </c>
      <c r="AA12" s="646"/>
      <c r="AB12" s="646"/>
      <c r="AC12" s="646"/>
      <c r="AD12" s="647">
        <v>3690</v>
      </c>
      <c r="AE12" s="647"/>
      <c r="AF12" s="647"/>
      <c r="AG12" s="647"/>
      <c r="AH12" s="647"/>
      <c r="AI12" s="647"/>
      <c r="AJ12" s="647"/>
      <c r="AK12" s="647"/>
      <c r="AL12" s="611">
        <v>0</v>
      </c>
      <c r="AM12" s="612"/>
      <c r="AN12" s="612"/>
      <c r="AO12" s="648"/>
      <c r="AP12" s="605" t="s">
        <v>256</v>
      </c>
      <c r="AQ12" s="606"/>
      <c r="AR12" s="606"/>
      <c r="AS12" s="606"/>
      <c r="AT12" s="606"/>
      <c r="AU12" s="606"/>
      <c r="AV12" s="606"/>
      <c r="AW12" s="606"/>
      <c r="AX12" s="606"/>
      <c r="AY12" s="606"/>
      <c r="AZ12" s="606"/>
      <c r="BA12" s="606"/>
      <c r="BB12" s="606"/>
      <c r="BC12" s="606"/>
      <c r="BD12" s="606"/>
      <c r="BE12" s="606"/>
      <c r="BF12" s="607"/>
      <c r="BG12" s="608">
        <v>4612627</v>
      </c>
      <c r="BH12" s="609"/>
      <c r="BI12" s="609"/>
      <c r="BJ12" s="609"/>
      <c r="BK12" s="609"/>
      <c r="BL12" s="609"/>
      <c r="BM12" s="609"/>
      <c r="BN12" s="610"/>
      <c r="BO12" s="646">
        <v>45.9</v>
      </c>
      <c r="BP12" s="646"/>
      <c r="BQ12" s="646"/>
      <c r="BR12" s="646"/>
      <c r="BS12" s="647" t="s">
        <v>184</v>
      </c>
      <c r="BT12" s="647"/>
      <c r="BU12" s="647"/>
      <c r="BV12" s="647"/>
      <c r="BW12" s="647"/>
      <c r="BX12" s="647"/>
      <c r="BY12" s="647"/>
      <c r="BZ12" s="647"/>
      <c r="CA12" s="647"/>
      <c r="CB12" s="685"/>
      <c r="CD12" s="605" t="s">
        <v>257</v>
      </c>
      <c r="CE12" s="606"/>
      <c r="CF12" s="606"/>
      <c r="CG12" s="606"/>
      <c r="CH12" s="606"/>
      <c r="CI12" s="606"/>
      <c r="CJ12" s="606"/>
      <c r="CK12" s="606"/>
      <c r="CL12" s="606"/>
      <c r="CM12" s="606"/>
      <c r="CN12" s="606"/>
      <c r="CO12" s="606"/>
      <c r="CP12" s="606"/>
      <c r="CQ12" s="607"/>
      <c r="CR12" s="608">
        <v>864637</v>
      </c>
      <c r="CS12" s="609"/>
      <c r="CT12" s="609"/>
      <c r="CU12" s="609"/>
      <c r="CV12" s="609"/>
      <c r="CW12" s="609"/>
      <c r="CX12" s="609"/>
      <c r="CY12" s="610"/>
      <c r="CZ12" s="646">
        <v>3.6</v>
      </c>
      <c r="DA12" s="646"/>
      <c r="DB12" s="646"/>
      <c r="DC12" s="646"/>
      <c r="DD12" s="614">
        <v>1113</v>
      </c>
      <c r="DE12" s="609"/>
      <c r="DF12" s="609"/>
      <c r="DG12" s="609"/>
      <c r="DH12" s="609"/>
      <c r="DI12" s="609"/>
      <c r="DJ12" s="609"/>
      <c r="DK12" s="609"/>
      <c r="DL12" s="609"/>
      <c r="DM12" s="609"/>
      <c r="DN12" s="609"/>
      <c r="DO12" s="609"/>
      <c r="DP12" s="610"/>
      <c r="DQ12" s="614">
        <v>594501</v>
      </c>
      <c r="DR12" s="609"/>
      <c r="DS12" s="609"/>
      <c r="DT12" s="609"/>
      <c r="DU12" s="609"/>
      <c r="DV12" s="609"/>
      <c r="DW12" s="609"/>
      <c r="DX12" s="609"/>
      <c r="DY12" s="609"/>
      <c r="DZ12" s="609"/>
      <c r="EA12" s="609"/>
      <c r="EB12" s="609"/>
      <c r="EC12" s="645"/>
    </row>
    <row r="13" spans="2:143" ht="11.25" customHeight="1" x14ac:dyDescent="0.15">
      <c r="B13" s="605" t="s">
        <v>258</v>
      </c>
      <c r="C13" s="606"/>
      <c r="D13" s="606"/>
      <c r="E13" s="606"/>
      <c r="F13" s="606"/>
      <c r="G13" s="606"/>
      <c r="H13" s="606"/>
      <c r="I13" s="606"/>
      <c r="J13" s="606"/>
      <c r="K13" s="606"/>
      <c r="L13" s="606"/>
      <c r="M13" s="606"/>
      <c r="N13" s="606"/>
      <c r="O13" s="606"/>
      <c r="P13" s="606"/>
      <c r="Q13" s="607"/>
      <c r="R13" s="608" t="s">
        <v>239</v>
      </c>
      <c r="S13" s="609"/>
      <c r="T13" s="609"/>
      <c r="U13" s="609"/>
      <c r="V13" s="609"/>
      <c r="W13" s="609"/>
      <c r="X13" s="609"/>
      <c r="Y13" s="610"/>
      <c r="Z13" s="646" t="s">
        <v>184</v>
      </c>
      <c r="AA13" s="646"/>
      <c r="AB13" s="646"/>
      <c r="AC13" s="646"/>
      <c r="AD13" s="647" t="s">
        <v>239</v>
      </c>
      <c r="AE13" s="647"/>
      <c r="AF13" s="647"/>
      <c r="AG13" s="647"/>
      <c r="AH13" s="647"/>
      <c r="AI13" s="647"/>
      <c r="AJ13" s="647"/>
      <c r="AK13" s="647"/>
      <c r="AL13" s="611" t="s">
        <v>239</v>
      </c>
      <c r="AM13" s="612"/>
      <c r="AN13" s="612"/>
      <c r="AO13" s="648"/>
      <c r="AP13" s="605" t="s">
        <v>259</v>
      </c>
      <c r="AQ13" s="606"/>
      <c r="AR13" s="606"/>
      <c r="AS13" s="606"/>
      <c r="AT13" s="606"/>
      <c r="AU13" s="606"/>
      <c r="AV13" s="606"/>
      <c r="AW13" s="606"/>
      <c r="AX13" s="606"/>
      <c r="AY13" s="606"/>
      <c r="AZ13" s="606"/>
      <c r="BA13" s="606"/>
      <c r="BB13" s="606"/>
      <c r="BC13" s="606"/>
      <c r="BD13" s="606"/>
      <c r="BE13" s="606"/>
      <c r="BF13" s="607"/>
      <c r="BG13" s="608">
        <v>4535040</v>
      </c>
      <c r="BH13" s="609"/>
      <c r="BI13" s="609"/>
      <c r="BJ13" s="609"/>
      <c r="BK13" s="609"/>
      <c r="BL13" s="609"/>
      <c r="BM13" s="609"/>
      <c r="BN13" s="610"/>
      <c r="BO13" s="646">
        <v>45.1</v>
      </c>
      <c r="BP13" s="646"/>
      <c r="BQ13" s="646"/>
      <c r="BR13" s="646"/>
      <c r="BS13" s="647" t="s">
        <v>239</v>
      </c>
      <c r="BT13" s="647"/>
      <c r="BU13" s="647"/>
      <c r="BV13" s="647"/>
      <c r="BW13" s="647"/>
      <c r="BX13" s="647"/>
      <c r="BY13" s="647"/>
      <c r="BZ13" s="647"/>
      <c r="CA13" s="647"/>
      <c r="CB13" s="685"/>
      <c r="CD13" s="605" t="s">
        <v>260</v>
      </c>
      <c r="CE13" s="606"/>
      <c r="CF13" s="606"/>
      <c r="CG13" s="606"/>
      <c r="CH13" s="606"/>
      <c r="CI13" s="606"/>
      <c r="CJ13" s="606"/>
      <c r="CK13" s="606"/>
      <c r="CL13" s="606"/>
      <c r="CM13" s="606"/>
      <c r="CN13" s="606"/>
      <c r="CO13" s="606"/>
      <c r="CP13" s="606"/>
      <c r="CQ13" s="607"/>
      <c r="CR13" s="608">
        <v>2490778</v>
      </c>
      <c r="CS13" s="609"/>
      <c r="CT13" s="609"/>
      <c r="CU13" s="609"/>
      <c r="CV13" s="609"/>
      <c r="CW13" s="609"/>
      <c r="CX13" s="609"/>
      <c r="CY13" s="610"/>
      <c r="CZ13" s="646">
        <v>10.4</v>
      </c>
      <c r="DA13" s="646"/>
      <c r="DB13" s="646"/>
      <c r="DC13" s="646"/>
      <c r="DD13" s="614">
        <v>1753866</v>
      </c>
      <c r="DE13" s="609"/>
      <c r="DF13" s="609"/>
      <c r="DG13" s="609"/>
      <c r="DH13" s="609"/>
      <c r="DI13" s="609"/>
      <c r="DJ13" s="609"/>
      <c r="DK13" s="609"/>
      <c r="DL13" s="609"/>
      <c r="DM13" s="609"/>
      <c r="DN13" s="609"/>
      <c r="DO13" s="609"/>
      <c r="DP13" s="610"/>
      <c r="DQ13" s="614">
        <v>1076130</v>
      </c>
      <c r="DR13" s="609"/>
      <c r="DS13" s="609"/>
      <c r="DT13" s="609"/>
      <c r="DU13" s="609"/>
      <c r="DV13" s="609"/>
      <c r="DW13" s="609"/>
      <c r="DX13" s="609"/>
      <c r="DY13" s="609"/>
      <c r="DZ13" s="609"/>
      <c r="EA13" s="609"/>
      <c r="EB13" s="609"/>
      <c r="EC13" s="645"/>
    </row>
    <row r="14" spans="2:143" ht="11.25" customHeight="1" x14ac:dyDescent="0.15">
      <c r="B14" s="605" t="s">
        <v>261</v>
      </c>
      <c r="C14" s="606"/>
      <c r="D14" s="606"/>
      <c r="E14" s="606"/>
      <c r="F14" s="606"/>
      <c r="G14" s="606"/>
      <c r="H14" s="606"/>
      <c r="I14" s="606"/>
      <c r="J14" s="606"/>
      <c r="K14" s="606"/>
      <c r="L14" s="606"/>
      <c r="M14" s="606"/>
      <c r="N14" s="606"/>
      <c r="O14" s="606"/>
      <c r="P14" s="606"/>
      <c r="Q14" s="607"/>
      <c r="R14" s="608" t="s">
        <v>239</v>
      </c>
      <c r="S14" s="609"/>
      <c r="T14" s="609"/>
      <c r="U14" s="609"/>
      <c r="V14" s="609"/>
      <c r="W14" s="609"/>
      <c r="X14" s="609"/>
      <c r="Y14" s="610"/>
      <c r="Z14" s="646" t="s">
        <v>239</v>
      </c>
      <c r="AA14" s="646"/>
      <c r="AB14" s="646"/>
      <c r="AC14" s="646"/>
      <c r="AD14" s="647" t="s">
        <v>239</v>
      </c>
      <c r="AE14" s="647"/>
      <c r="AF14" s="647"/>
      <c r="AG14" s="647"/>
      <c r="AH14" s="647"/>
      <c r="AI14" s="647"/>
      <c r="AJ14" s="647"/>
      <c r="AK14" s="647"/>
      <c r="AL14" s="611" t="s">
        <v>239</v>
      </c>
      <c r="AM14" s="612"/>
      <c r="AN14" s="612"/>
      <c r="AO14" s="648"/>
      <c r="AP14" s="605" t="s">
        <v>262</v>
      </c>
      <c r="AQ14" s="606"/>
      <c r="AR14" s="606"/>
      <c r="AS14" s="606"/>
      <c r="AT14" s="606"/>
      <c r="AU14" s="606"/>
      <c r="AV14" s="606"/>
      <c r="AW14" s="606"/>
      <c r="AX14" s="606"/>
      <c r="AY14" s="606"/>
      <c r="AZ14" s="606"/>
      <c r="BA14" s="606"/>
      <c r="BB14" s="606"/>
      <c r="BC14" s="606"/>
      <c r="BD14" s="606"/>
      <c r="BE14" s="606"/>
      <c r="BF14" s="607"/>
      <c r="BG14" s="608">
        <v>197934</v>
      </c>
      <c r="BH14" s="609"/>
      <c r="BI14" s="609"/>
      <c r="BJ14" s="609"/>
      <c r="BK14" s="609"/>
      <c r="BL14" s="609"/>
      <c r="BM14" s="609"/>
      <c r="BN14" s="610"/>
      <c r="BO14" s="646">
        <v>2</v>
      </c>
      <c r="BP14" s="646"/>
      <c r="BQ14" s="646"/>
      <c r="BR14" s="646"/>
      <c r="BS14" s="647" t="s">
        <v>239</v>
      </c>
      <c r="BT14" s="647"/>
      <c r="BU14" s="647"/>
      <c r="BV14" s="647"/>
      <c r="BW14" s="647"/>
      <c r="BX14" s="647"/>
      <c r="BY14" s="647"/>
      <c r="BZ14" s="647"/>
      <c r="CA14" s="647"/>
      <c r="CB14" s="685"/>
      <c r="CD14" s="605" t="s">
        <v>263</v>
      </c>
      <c r="CE14" s="606"/>
      <c r="CF14" s="606"/>
      <c r="CG14" s="606"/>
      <c r="CH14" s="606"/>
      <c r="CI14" s="606"/>
      <c r="CJ14" s="606"/>
      <c r="CK14" s="606"/>
      <c r="CL14" s="606"/>
      <c r="CM14" s="606"/>
      <c r="CN14" s="606"/>
      <c r="CO14" s="606"/>
      <c r="CP14" s="606"/>
      <c r="CQ14" s="607"/>
      <c r="CR14" s="608">
        <v>684151</v>
      </c>
      <c r="CS14" s="609"/>
      <c r="CT14" s="609"/>
      <c r="CU14" s="609"/>
      <c r="CV14" s="609"/>
      <c r="CW14" s="609"/>
      <c r="CX14" s="609"/>
      <c r="CY14" s="610"/>
      <c r="CZ14" s="646">
        <v>2.9</v>
      </c>
      <c r="DA14" s="646"/>
      <c r="DB14" s="646"/>
      <c r="DC14" s="646"/>
      <c r="DD14" s="614">
        <v>41729</v>
      </c>
      <c r="DE14" s="609"/>
      <c r="DF14" s="609"/>
      <c r="DG14" s="609"/>
      <c r="DH14" s="609"/>
      <c r="DI14" s="609"/>
      <c r="DJ14" s="609"/>
      <c r="DK14" s="609"/>
      <c r="DL14" s="609"/>
      <c r="DM14" s="609"/>
      <c r="DN14" s="609"/>
      <c r="DO14" s="609"/>
      <c r="DP14" s="610"/>
      <c r="DQ14" s="614">
        <v>636523</v>
      </c>
      <c r="DR14" s="609"/>
      <c r="DS14" s="609"/>
      <c r="DT14" s="609"/>
      <c r="DU14" s="609"/>
      <c r="DV14" s="609"/>
      <c r="DW14" s="609"/>
      <c r="DX14" s="609"/>
      <c r="DY14" s="609"/>
      <c r="DZ14" s="609"/>
      <c r="EA14" s="609"/>
      <c r="EB14" s="609"/>
      <c r="EC14" s="645"/>
    </row>
    <row r="15" spans="2:143" ht="11.25" customHeight="1" x14ac:dyDescent="0.15">
      <c r="B15" s="605" t="s">
        <v>264</v>
      </c>
      <c r="C15" s="606"/>
      <c r="D15" s="606"/>
      <c r="E15" s="606"/>
      <c r="F15" s="606"/>
      <c r="G15" s="606"/>
      <c r="H15" s="606"/>
      <c r="I15" s="606"/>
      <c r="J15" s="606"/>
      <c r="K15" s="606"/>
      <c r="L15" s="606"/>
      <c r="M15" s="606"/>
      <c r="N15" s="606"/>
      <c r="O15" s="606"/>
      <c r="P15" s="606"/>
      <c r="Q15" s="607"/>
      <c r="R15" s="608" t="s">
        <v>239</v>
      </c>
      <c r="S15" s="609"/>
      <c r="T15" s="609"/>
      <c r="U15" s="609"/>
      <c r="V15" s="609"/>
      <c r="W15" s="609"/>
      <c r="X15" s="609"/>
      <c r="Y15" s="610"/>
      <c r="Z15" s="646" t="s">
        <v>184</v>
      </c>
      <c r="AA15" s="646"/>
      <c r="AB15" s="646"/>
      <c r="AC15" s="646"/>
      <c r="AD15" s="647" t="s">
        <v>184</v>
      </c>
      <c r="AE15" s="647"/>
      <c r="AF15" s="647"/>
      <c r="AG15" s="647"/>
      <c r="AH15" s="647"/>
      <c r="AI15" s="647"/>
      <c r="AJ15" s="647"/>
      <c r="AK15" s="647"/>
      <c r="AL15" s="611" t="s">
        <v>239</v>
      </c>
      <c r="AM15" s="612"/>
      <c r="AN15" s="612"/>
      <c r="AO15" s="648"/>
      <c r="AP15" s="605" t="s">
        <v>265</v>
      </c>
      <c r="AQ15" s="606"/>
      <c r="AR15" s="606"/>
      <c r="AS15" s="606"/>
      <c r="AT15" s="606"/>
      <c r="AU15" s="606"/>
      <c r="AV15" s="606"/>
      <c r="AW15" s="606"/>
      <c r="AX15" s="606"/>
      <c r="AY15" s="606"/>
      <c r="AZ15" s="606"/>
      <c r="BA15" s="606"/>
      <c r="BB15" s="606"/>
      <c r="BC15" s="606"/>
      <c r="BD15" s="606"/>
      <c r="BE15" s="606"/>
      <c r="BF15" s="607"/>
      <c r="BG15" s="608">
        <v>395816</v>
      </c>
      <c r="BH15" s="609"/>
      <c r="BI15" s="609"/>
      <c r="BJ15" s="609"/>
      <c r="BK15" s="609"/>
      <c r="BL15" s="609"/>
      <c r="BM15" s="609"/>
      <c r="BN15" s="610"/>
      <c r="BO15" s="646">
        <v>3.9</v>
      </c>
      <c r="BP15" s="646"/>
      <c r="BQ15" s="646"/>
      <c r="BR15" s="646"/>
      <c r="BS15" s="647" t="s">
        <v>239</v>
      </c>
      <c r="BT15" s="647"/>
      <c r="BU15" s="647"/>
      <c r="BV15" s="647"/>
      <c r="BW15" s="647"/>
      <c r="BX15" s="647"/>
      <c r="BY15" s="647"/>
      <c r="BZ15" s="647"/>
      <c r="CA15" s="647"/>
      <c r="CB15" s="685"/>
      <c r="CD15" s="605" t="s">
        <v>266</v>
      </c>
      <c r="CE15" s="606"/>
      <c r="CF15" s="606"/>
      <c r="CG15" s="606"/>
      <c r="CH15" s="606"/>
      <c r="CI15" s="606"/>
      <c r="CJ15" s="606"/>
      <c r="CK15" s="606"/>
      <c r="CL15" s="606"/>
      <c r="CM15" s="606"/>
      <c r="CN15" s="606"/>
      <c r="CO15" s="606"/>
      <c r="CP15" s="606"/>
      <c r="CQ15" s="607"/>
      <c r="CR15" s="608">
        <v>3252589</v>
      </c>
      <c r="CS15" s="609"/>
      <c r="CT15" s="609"/>
      <c r="CU15" s="609"/>
      <c r="CV15" s="609"/>
      <c r="CW15" s="609"/>
      <c r="CX15" s="609"/>
      <c r="CY15" s="610"/>
      <c r="CZ15" s="646">
        <v>13.6</v>
      </c>
      <c r="DA15" s="646"/>
      <c r="DB15" s="646"/>
      <c r="DC15" s="646"/>
      <c r="DD15" s="614">
        <v>668779</v>
      </c>
      <c r="DE15" s="609"/>
      <c r="DF15" s="609"/>
      <c r="DG15" s="609"/>
      <c r="DH15" s="609"/>
      <c r="DI15" s="609"/>
      <c r="DJ15" s="609"/>
      <c r="DK15" s="609"/>
      <c r="DL15" s="609"/>
      <c r="DM15" s="609"/>
      <c r="DN15" s="609"/>
      <c r="DO15" s="609"/>
      <c r="DP15" s="610"/>
      <c r="DQ15" s="614">
        <v>2023108</v>
      </c>
      <c r="DR15" s="609"/>
      <c r="DS15" s="609"/>
      <c r="DT15" s="609"/>
      <c r="DU15" s="609"/>
      <c r="DV15" s="609"/>
      <c r="DW15" s="609"/>
      <c r="DX15" s="609"/>
      <c r="DY15" s="609"/>
      <c r="DZ15" s="609"/>
      <c r="EA15" s="609"/>
      <c r="EB15" s="609"/>
      <c r="EC15" s="645"/>
    </row>
    <row r="16" spans="2:143" ht="11.25" customHeight="1" x14ac:dyDescent="0.15">
      <c r="B16" s="605" t="s">
        <v>267</v>
      </c>
      <c r="C16" s="606"/>
      <c r="D16" s="606"/>
      <c r="E16" s="606"/>
      <c r="F16" s="606"/>
      <c r="G16" s="606"/>
      <c r="H16" s="606"/>
      <c r="I16" s="606"/>
      <c r="J16" s="606"/>
      <c r="K16" s="606"/>
      <c r="L16" s="606"/>
      <c r="M16" s="606"/>
      <c r="N16" s="606"/>
      <c r="O16" s="606"/>
      <c r="P16" s="606"/>
      <c r="Q16" s="607"/>
      <c r="R16" s="608">
        <v>16826</v>
      </c>
      <c r="S16" s="609"/>
      <c r="T16" s="609"/>
      <c r="U16" s="609"/>
      <c r="V16" s="609"/>
      <c r="W16" s="609"/>
      <c r="X16" s="609"/>
      <c r="Y16" s="610"/>
      <c r="Z16" s="646">
        <v>0.1</v>
      </c>
      <c r="AA16" s="646"/>
      <c r="AB16" s="646"/>
      <c r="AC16" s="646"/>
      <c r="AD16" s="647">
        <v>16826</v>
      </c>
      <c r="AE16" s="647"/>
      <c r="AF16" s="647"/>
      <c r="AG16" s="647"/>
      <c r="AH16" s="647"/>
      <c r="AI16" s="647"/>
      <c r="AJ16" s="647"/>
      <c r="AK16" s="647"/>
      <c r="AL16" s="611">
        <v>0.1</v>
      </c>
      <c r="AM16" s="612"/>
      <c r="AN16" s="612"/>
      <c r="AO16" s="648"/>
      <c r="AP16" s="605" t="s">
        <v>268</v>
      </c>
      <c r="AQ16" s="606"/>
      <c r="AR16" s="606"/>
      <c r="AS16" s="606"/>
      <c r="AT16" s="606"/>
      <c r="AU16" s="606"/>
      <c r="AV16" s="606"/>
      <c r="AW16" s="606"/>
      <c r="AX16" s="606"/>
      <c r="AY16" s="606"/>
      <c r="AZ16" s="606"/>
      <c r="BA16" s="606"/>
      <c r="BB16" s="606"/>
      <c r="BC16" s="606"/>
      <c r="BD16" s="606"/>
      <c r="BE16" s="606"/>
      <c r="BF16" s="607"/>
      <c r="BG16" s="608" t="s">
        <v>239</v>
      </c>
      <c r="BH16" s="609"/>
      <c r="BI16" s="609"/>
      <c r="BJ16" s="609"/>
      <c r="BK16" s="609"/>
      <c r="BL16" s="609"/>
      <c r="BM16" s="609"/>
      <c r="BN16" s="610"/>
      <c r="BO16" s="646" t="s">
        <v>239</v>
      </c>
      <c r="BP16" s="646"/>
      <c r="BQ16" s="646"/>
      <c r="BR16" s="646"/>
      <c r="BS16" s="647" t="s">
        <v>239</v>
      </c>
      <c r="BT16" s="647"/>
      <c r="BU16" s="647"/>
      <c r="BV16" s="647"/>
      <c r="BW16" s="647"/>
      <c r="BX16" s="647"/>
      <c r="BY16" s="647"/>
      <c r="BZ16" s="647"/>
      <c r="CA16" s="647"/>
      <c r="CB16" s="685"/>
      <c r="CD16" s="605" t="s">
        <v>269</v>
      </c>
      <c r="CE16" s="606"/>
      <c r="CF16" s="606"/>
      <c r="CG16" s="606"/>
      <c r="CH16" s="606"/>
      <c r="CI16" s="606"/>
      <c r="CJ16" s="606"/>
      <c r="CK16" s="606"/>
      <c r="CL16" s="606"/>
      <c r="CM16" s="606"/>
      <c r="CN16" s="606"/>
      <c r="CO16" s="606"/>
      <c r="CP16" s="606"/>
      <c r="CQ16" s="607"/>
      <c r="CR16" s="608">
        <v>10207</v>
      </c>
      <c r="CS16" s="609"/>
      <c r="CT16" s="609"/>
      <c r="CU16" s="609"/>
      <c r="CV16" s="609"/>
      <c r="CW16" s="609"/>
      <c r="CX16" s="609"/>
      <c r="CY16" s="610"/>
      <c r="CZ16" s="646">
        <v>0</v>
      </c>
      <c r="DA16" s="646"/>
      <c r="DB16" s="646"/>
      <c r="DC16" s="646"/>
      <c r="DD16" s="614" t="s">
        <v>239</v>
      </c>
      <c r="DE16" s="609"/>
      <c r="DF16" s="609"/>
      <c r="DG16" s="609"/>
      <c r="DH16" s="609"/>
      <c r="DI16" s="609"/>
      <c r="DJ16" s="609"/>
      <c r="DK16" s="609"/>
      <c r="DL16" s="609"/>
      <c r="DM16" s="609"/>
      <c r="DN16" s="609"/>
      <c r="DO16" s="609"/>
      <c r="DP16" s="610"/>
      <c r="DQ16" s="614">
        <v>10207</v>
      </c>
      <c r="DR16" s="609"/>
      <c r="DS16" s="609"/>
      <c r="DT16" s="609"/>
      <c r="DU16" s="609"/>
      <c r="DV16" s="609"/>
      <c r="DW16" s="609"/>
      <c r="DX16" s="609"/>
      <c r="DY16" s="609"/>
      <c r="DZ16" s="609"/>
      <c r="EA16" s="609"/>
      <c r="EB16" s="609"/>
      <c r="EC16" s="645"/>
    </row>
    <row r="17" spans="2:133" ht="11.25" customHeight="1" x14ac:dyDescent="0.15">
      <c r="B17" s="605" t="s">
        <v>270</v>
      </c>
      <c r="C17" s="606"/>
      <c r="D17" s="606"/>
      <c r="E17" s="606"/>
      <c r="F17" s="606"/>
      <c r="G17" s="606"/>
      <c r="H17" s="606"/>
      <c r="I17" s="606"/>
      <c r="J17" s="606"/>
      <c r="K17" s="606"/>
      <c r="L17" s="606"/>
      <c r="M17" s="606"/>
      <c r="N17" s="606"/>
      <c r="O17" s="606"/>
      <c r="P17" s="606"/>
      <c r="Q17" s="607"/>
      <c r="R17" s="608">
        <v>148901</v>
      </c>
      <c r="S17" s="609"/>
      <c r="T17" s="609"/>
      <c r="U17" s="609"/>
      <c r="V17" s="609"/>
      <c r="W17" s="609"/>
      <c r="X17" s="609"/>
      <c r="Y17" s="610"/>
      <c r="Z17" s="646">
        <v>0.6</v>
      </c>
      <c r="AA17" s="646"/>
      <c r="AB17" s="646"/>
      <c r="AC17" s="646"/>
      <c r="AD17" s="647">
        <v>148901</v>
      </c>
      <c r="AE17" s="647"/>
      <c r="AF17" s="647"/>
      <c r="AG17" s="647"/>
      <c r="AH17" s="647"/>
      <c r="AI17" s="647"/>
      <c r="AJ17" s="647"/>
      <c r="AK17" s="647"/>
      <c r="AL17" s="611">
        <v>1.2</v>
      </c>
      <c r="AM17" s="612"/>
      <c r="AN17" s="612"/>
      <c r="AO17" s="648"/>
      <c r="AP17" s="605" t="s">
        <v>271</v>
      </c>
      <c r="AQ17" s="606"/>
      <c r="AR17" s="606"/>
      <c r="AS17" s="606"/>
      <c r="AT17" s="606"/>
      <c r="AU17" s="606"/>
      <c r="AV17" s="606"/>
      <c r="AW17" s="606"/>
      <c r="AX17" s="606"/>
      <c r="AY17" s="606"/>
      <c r="AZ17" s="606"/>
      <c r="BA17" s="606"/>
      <c r="BB17" s="606"/>
      <c r="BC17" s="606"/>
      <c r="BD17" s="606"/>
      <c r="BE17" s="606"/>
      <c r="BF17" s="607"/>
      <c r="BG17" s="608" t="s">
        <v>239</v>
      </c>
      <c r="BH17" s="609"/>
      <c r="BI17" s="609"/>
      <c r="BJ17" s="609"/>
      <c r="BK17" s="609"/>
      <c r="BL17" s="609"/>
      <c r="BM17" s="609"/>
      <c r="BN17" s="610"/>
      <c r="BO17" s="646" t="s">
        <v>239</v>
      </c>
      <c r="BP17" s="646"/>
      <c r="BQ17" s="646"/>
      <c r="BR17" s="646"/>
      <c r="BS17" s="647" t="s">
        <v>239</v>
      </c>
      <c r="BT17" s="647"/>
      <c r="BU17" s="647"/>
      <c r="BV17" s="647"/>
      <c r="BW17" s="647"/>
      <c r="BX17" s="647"/>
      <c r="BY17" s="647"/>
      <c r="BZ17" s="647"/>
      <c r="CA17" s="647"/>
      <c r="CB17" s="685"/>
      <c r="CD17" s="605" t="s">
        <v>272</v>
      </c>
      <c r="CE17" s="606"/>
      <c r="CF17" s="606"/>
      <c r="CG17" s="606"/>
      <c r="CH17" s="606"/>
      <c r="CI17" s="606"/>
      <c r="CJ17" s="606"/>
      <c r="CK17" s="606"/>
      <c r="CL17" s="606"/>
      <c r="CM17" s="606"/>
      <c r="CN17" s="606"/>
      <c r="CO17" s="606"/>
      <c r="CP17" s="606"/>
      <c r="CQ17" s="607"/>
      <c r="CR17" s="608">
        <v>1925048</v>
      </c>
      <c r="CS17" s="609"/>
      <c r="CT17" s="609"/>
      <c r="CU17" s="609"/>
      <c r="CV17" s="609"/>
      <c r="CW17" s="609"/>
      <c r="CX17" s="609"/>
      <c r="CY17" s="610"/>
      <c r="CZ17" s="646">
        <v>8</v>
      </c>
      <c r="DA17" s="646"/>
      <c r="DB17" s="646"/>
      <c r="DC17" s="646"/>
      <c r="DD17" s="614" t="s">
        <v>239</v>
      </c>
      <c r="DE17" s="609"/>
      <c r="DF17" s="609"/>
      <c r="DG17" s="609"/>
      <c r="DH17" s="609"/>
      <c r="DI17" s="609"/>
      <c r="DJ17" s="609"/>
      <c r="DK17" s="609"/>
      <c r="DL17" s="609"/>
      <c r="DM17" s="609"/>
      <c r="DN17" s="609"/>
      <c r="DO17" s="609"/>
      <c r="DP17" s="610"/>
      <c r="DQ17" s="614">
        <v>1886475</v>
      </c>
      <c r="DR17" s="609"/>
      <c r="DS17" s="609"/>
      <c r="DT17" s="609"/>
      <c r="DU17" s="609"/>
      <c r="DV17" s="609"/>
      <c r="DW17" s="609"/>
      <c r="DX17" s="609"/>
      <c r="DY17" s="609"/>
      <c r="DZ17" s="609"/>
      <c r="EA17" s="609"/>
      <c r="EB17" s="609"/>
      <c r="EC17" s="645"/>
    </row>
    <row r="18" spans="2:133" ht="11.25" customHeight="1" x14ac:dyDescent="0.15">
      <c r="B18" s="605" t="s">
        <v>273</v>
      </c>
      <c r="C18" s="606"/>
      <c r="D18" s="606"/>
      <c r="E18" s="606"/>
      <c r="F18" s="606"/>
      <c r="G18" s="606"/>
      <c r="H18" s="606"/>
      <c r="I18" s="606"/>
      <c r="J18" s="606"/>
      <c r="K18" s="606"/>
      <c r="L18" s="606"/>
      <c r="M18" s="606"/>
      <c r="N18" s="606"/>
      <c r="O18" s="606"/>
      <c r="P18" s="606"/>
      <c r="Q18" s="607"/>
      <c r="R18" s="608">
        <v>93769</v>
      </c>
      <c r="S18" s="609"/>
      <c r="T18" s="609"/>
      <c r="U18" s="609"/>
      <c r="V18" s="609"/>
      <c r="W18" s="609"/>
      <c r="X18" s="609"/>
      <c r="Y18" s="610"/>
      <c r="Z18" s="646">
        <v>0.4</v>
      </c>
      <c r="AA18" s="646"/>
      <c r="AB18" s="646"/>
      <c r="AC18" s="646"/>
      <c r="AD18" s="647">
        <v>93769</v>
      </c>
      <c r="AE18" s="647"/>
      <c r="AF18" s="647"/>
      <c r="AG18" s="647"/>
      <c r="AH18" s="647"/>
      <c r="AI18" s="647"/>
      <c r="AJ18" s="647"/>
      <c r="AK18" s="647"/>
      <c r="AL18" s="611">
        <v>0.7</v>
      </c>
      <c r="AM18" s="612"/>
      <c r="AN18" s="612"/>
      <c r="AO18" s="648"/>
      <c r="AP18" s="605" t="s">
        <v>274</v>
      </c>
      <c r="AQ18" s="606"/>
      <c r="AR18" s="606"/>
      <c r="AS18" s="606"/>
      <c r="AT18" s="606"/>
      <c r="AU18" s="606"/>
      <c r="AV18" s="606"/>
      <c r="AW18" s="606"/>
      <c r="AX18" s="606"/>
      <c r="AY18" s="606"/>
      <c r="AZ18" s="606"/>
      <c r="BA18" s="606"/>
      <c r="BB18" s="606"/>
      <c r="BC18" s="606"/>
      <c r="BD18" s="606"/>
      <c r="BE18" s="606"/>
      <c r="BF18" s="607"/>
      <c r="BG18" s="608" t="s">
        <v>239</v>
      </c>
      <c r="BH18" s="609"/>
      <c r="BI18" s="609"/>
      <c r="BJ18" s="609"/>
      <c r="BK18" s="609"/>
      <c r="BL18" s="609"/>
      <c r="BM18" s="609"/>
      <c r="BN18" s="610"/>
      <c r="BO18" s="646" t="s">
        <v>239</v>
      </c>
      <c r="BP18" s="646"/>
      <c r="BQ18" s="646"/>
      <c r="BR18" s="646"/>
      <c r="BS18" s="647" t="s">
        <v>184</v>
      </c>
      <c r="BT18" s="647"/>
      <c r="BU18" s="647"/>
      <c r="BV18" s="647"/>
      <c r="BW18" s="647"/>
      <c r="BX18" s="647"/>
      <c r="BY18" s="647"/>
      <c r="BZ18" s="647"/>
      <c r="CA18" s="647"/>
      <c r="CB18" s="685"/>
      <c r="CD18" s="605" t="s">
        <v>275</v>
      </c>
      <c r="CE18" s="606"/>
      <c r="CF18" s="606"/>
      <c r="CG18" s="606"/>
      <c r="CH18" s="606"/>
      <c r="CI18" s="606"/>
      <c r="CJ18" s="606"/>
      <c r="CK18" s="606"/>
      <c r="CL18" s="606"/>
      <c r="CM18" s="606"/>
      <c r="CN18" s="606"/>
      <c r="CO18" s="606"/>
      <c r="CP18" s="606"/>
      <c r="CQ18" s="607"/>
      <c r="CR18" s="608" t="s">
        <v>239</v>
      </c>
      <c r="CS18" s="609"/>
      <c r="CT18" s="609"/>
      <c r="CU18" s="609"/>
      <c r="CV18" s="609"/>
      <c r="CW18" s="609"/>
      <c r="CX18" s="609"/>
      <c r="CY18" s="610"/>
      <c r="CZ18" s="646" t="s">
        <v>239</v>
      </c>
      <c r="DA18" s="646"/>
      <c r="DB18" s="646"/>
      <c r="DC18" s="646"/>
      <c r="DD18" s="614" t="s">
        <v>239</v>
      </c>
      <c r="DE18" s="609"/>
      <c r="DF18" s="609"/>
      <c r="DG18" s="609"/>
      <c r="DH18" s="609"/>
      <c r="DI18" s="609"/>
      <c r="DJ18" s="609"/>
      <c r="DK18" s="609"/>
      <c r="DL18" s="609"/>
      <c r="DM18" s="609"/>
      <c r="DN18" s="609"/>
      <c r="DO18" s="609"/>
      <c r="DP18" s="610"/>
      <c r="DQ18" s="614" t="s">
        <v>239</v>
      </c>
      <c r="DR18" s="609"/>
      <c r="DS18" s="609"/>
      <c r="DT18" s="609"/>
      <c r="DU18" s="609"/>
      <c r="DV18" s="609"/>
      <c r="DW18" s="609"/>
      <c r="DX18" s="609"/>
      <c r="DY18" s="609"/>
      <c r="DZ18" s="609"/>
      <c r="EA18" s="609"/>
      <c r="EB18" s="609"/>
      <c r="EC18" s="645"/>
    </row>
    <row r="19" spans="2:133" ht="11.25" customHeight="1" x14ac:dyDescent="0.15">
      <c r="B19" s="605" t="s">
        <v>276</v>
      </c>
      <c r="C19" s="606"/>
      <c r="D19" s="606"/>
      <c r="E19" s="606"/>
      <c r="F19" s="606"/>
      <c r="G19" s="606"/>
      <c r="H19" s="606"/>
      <c r="I19" s="606"/>
      <c r="J19" s="606"/>
      <c r="K19" s="606"/>
      <c r="L19" s="606"/>
      <c r="M19" s="606"/>
      <c r="N19" s="606"/>
      <c r="O19" s="606"/>
      <c r="P19" s="606"/>
      <c r="Q19" s="607"/>
      <c r="R19" s="608">
        <v>92043</v>
      </c>
      <c r="S19" s="609"/>
      <c r="T19" s="609"/>
      <c r="U19" s="609"/>
      <c r="V19" s="609"/>
      <c r="W19" s="609"/>
      <c r="X19" s="609"/>
      <c r="Y19" s="610"/>
      <c r="Z19" s="646">
        <v>0.4</v>
      </c>
      <c r="AA19" s="646"/>
      <c r="AB19" s="646"/>
      <c r="AC19" s="646"/>
      <c r="AD19" s="647">
        <v>92043</v>
      </c>
      <c r="AE19" s="647"/>
      <c r="AF19" s="647"/>
      <c r="AG19" s="647"/>
      <c r="AH19" s="647"/>
      <c r="AI19" s="647"/>
      <c r="AJ19" s="647"/>
      <c r="AK19" s="647"/>
      <c r="AL19" s="611">
        <v>0.7</v>
      </c>
      <c r="AM19" s="612"/>
      <c r="AN19" s="612"/>
      <c r="AO19" s="648"/>
      <c r="AP19" s="605" t="s">
        <v>277</v>
      </c>
      <c r="AQ19" s="606"/>
      <c r="AR19" s="606"/>
      <c r="AS19" s="606"/>
      <c r="AT19" s="606"/>
      <c r="AU19" s="606"/>
      <c r="AV19" s="606"/>
      <c r="AW19" s="606"/>
      <c r="AX19" s="606"/>
      <c r="AY19" s="606"/>
      <c r="AZ19" s="606"/>
      <c r="BA19" s="606"/>
      <c r="BB19" s="606"/>
      <c r="BC19" s="606"/>
      <c r="BD19" s="606"/>
      <c r="BE19" s="606"/>
      <c r="BF19" s="607"/>
      <c r="BG19" s="608">
        <v>769901</v>
      </c>
      <c r="BH19" s="609"/>
      <c r="BI19" s="609"/>
      <c r="BJ19" s="609"/>
      <c r="BK19" s="609"/>
      <c r="BL19" s="609"/>
      <c r="BM19" s="609"/>
      <c r="BN19" s="610"/>
      <c r="BO19" s="646">
        <v>7.7</v>
      </c>
      <c r="BP19" s="646"/>
      <c r="BQ19" s="646"/>
      <c r="BR19" s="646"/>
      <c r="BS19" s="647" t="s">
        <v>239</v>
      </c>
      <c r="BT19" s="647"/>
      <c r="BU19" s="647"/>
      <c r="BV19" s="647"/>
      <c r="BW19" s="647"/>
      <c r="BX19" s="647"/>
      <c r="BY19" s="647"/>
      <c r="BZ19" s="647"/>
      <c r="CA19" s="647"/>
      <c r="CB19" s="685"/>
      <c r="CD19" s="605" t="s">
        <v>278</v>
      </c>
      <c r="CE19" s="606"/>
      <c r="CF19" s="606"/>
      <c r="CG19" s="606"/>
      <c r="CH19" s="606"/>
      <c r="CI19" s="606"/>
      <c r="CJ19" s="606"/>
      <c r="CK19" s="606"/>
      <c r="CL19" s="606"/>
      <c r="CM19" s="606"/>
      <c r="CN19" s="606"/>
      <c r="CO19" s="606"/>
      <c r="CP19" s="606"/>
      <c r="CQ19" s="607"/>
      <c r="CR19" s="608" t="s">
        <v>184</v>
      </c>
      <c r="CS19" s="609"/>
      <c r="CT19" s="609"/>
      <c r="CU19" s="609"/>
      <c r="CV19" s="609"/>
      <c r="CW19" s="609"/>
      <c r="CX19" s="609"/>
      <c r="CY19" s="610"/>
      <c r="CZ19" s="646" t="s">
        <v>239</v>
      </c>
      <c r="DA19" s="646"/>
      <c r="DB19" s="646"/>
      <c r="DC19" s="646"/>
      <c r="DD19" s="614" t="s">
        <v>184</v>
      </c>
      <c r="DE19" s="609"/>
      <c r="DF19" s="609"/>
      <c r="DG19" s="609"/>
      <c r="DH19" s="609"/>
      <c r="DI19" s="609"/>
      <c r="DJ19" s="609"/>
      <c r="DK19" s="609"/>
      <c r="DL19" s="609"/>
      <c r="DM19" s="609"/>
      <c r="DN19" s="609"/>
      <c r="DO19" s="609"/>
      <c r="DP19" s="610"/>
      <c r="DQ19" s="614" t="s">
        <v>239</v>
      </c>
      <c r="DR19" s="609"/>
      <c r="DS19" s="609"/>
      <c r="DT19" s="609"/>
      <c r="DU19" s="609"/>
      <c r="DV19" s="609"/>
      <c r="DW19" s="609"/>
      <c r="DX19" s="609"/>
      <c r="DY19" s="609"/>
      <c r="DZ19" s="609"/>
      <c r="EA19" s="609"/>
      <c r="EB19" s="609"/>
      <c r="EC19" s="645"/>
    </row>
    <row r="20" spans="2:133" ht="11.25" customHeight="1" x14ac:dyDescent="0.15">
      <c r="B20" s="675" t="s">
        <v>279</v>
      </c>
      <c r="C20" s="676"/>
      <c r="D20" s="676"/>
      <c r="E20" s="676"/>
      <c r="F20" s="676"/>
      <c r="G20" s="676"/>
      <c r="H20" s="676"/>
      <c r="I20" s="676"/>
      <c r="J20" s="676"/>
      <c r="K20" s="676"/>
      <c r="L20" s="676"/>
      <c r="M20" s="676"/>
      <c r="N20" s="676"/>
      <c r="O20" s="676"/>
      <c r="P20" s="676"/>
      <c r="Q20" s="677"/>
      <c r="R20" s="608">
        <v>1726</v>
      </c>
      <c r="S20" s="609"/>
      <c r="T20" s="609"/>
      <c r="U20" s="609"/>
      <c r="V20" s="609"/>
      <c r="W20" s="609"/>
      <c r="X20" s="609"/>
      <c r="Y20" s="610"/>
      <c r="Z20" s="646">
        <v>0</v>
      </c>
      <c r="AA20" s="646"/>
      <c r="AB20" s="646"/>
      <c r="AC20" s="646"/>
      <c r="AD20" s="647">
        <v>1726</v>
      </c>
      <c r="AE20" s="647"/>
      <c r="AF20" s="647"/>
      <c r="AG20" s="647"/>
      <c r="AH20" s="647"/>
      <c r="AI20" s="647"/>
      <c r="AJ20" s="647"/>
      <c r="AK20" s="647"/>
      <c r="AL20" s="611">
        <v>0</v>
      </c>
      <c r="AM20" s="612"/>
      <c r="AN20" s="612"/>
      <c r="AO20" s="648"/>
      <c r="AP20" s="605" t="s">
        <v>280</v>
      </c>
      <c r="AQ20" s="606"/>
      <c r="AR20" s="606"/>
      <c r="AS20" s="606"/>
      <c r="AT20" s="606"/>
      <c r="AU20" s="606"/>
      <c r="AV20" s="606"/>
      <c r="AW20" s="606"/>
      <c r="AX20" s="606"/>
      <c r="AY20" s="606"/>
      <c r="AZ20" s="606"/>
      <c r="BA20" s="606"/>
      <c r="BB20" s="606"/>
      <c r="BC20" s="606"/>
      <c r="BD20" s="606"/>
      <c r="BE20" s="606"/>
      <c r="BF20" s="607"/>
      <c r="BG20" s="608">
        <v>769901</v>
      </c>
      <c r="BH20" s="609"/>
      <c r="BI20" s="609"/>
      <c r="BJ20" s="609"/>
      <c r="BK20" s="609"/>
      <c r="BL20" s="609"/>
      <c r="BM20" s="609"/>
      <c r="BN20" s="610"/>
      <c r="BO20" s="646">
        <v>7.7</v>
      </c>
      <c r="BP20" s="646"/>
      <c r="BQ20" s="646"/>
      <c r="BR20" s="646"/>
      <c r="BS20" s="647" t="s">
        <v>184</v>
      </c>
      <c r="BT20" s="647"/>
      <c r="BU20" s="647"/>
      <c r="BV20" s="647"/>
      <c r="BW20" s="647"/>
      <c r="BX20" s="647"/>
      <c r="BY20" s="647"/>
      <c r="BZ20" s="647"/>
      <c r="CA20" s="647"/>
      <c r="CB20" s="685"/>
      <c r="CD20" s="605" t="s">
        <v>281</v>
      </c>
      <c r="CE20" s="606"/>
      <c r="CF20" s="606"/>
      <c r="CG20" s="606"/>
      <c r="CH20" s="606"/>
      <c r="CI20" s="606"/>
      <c r="CJ20" s="606"/>
      <c r="CK20" s="606"/>
      <c r="CL20" s="606"/>
      <c r="CM20" s="606"/>
      <c r="CN20" s="606"/>
      <c r="CO20" s="606"/>
      <c r="CP20" s="606"/>
      <c r="CQ20" s="607"/>
      <c r="CR20" s="608">
        <v>23981427</v>
      </c>
      <c r="CS20" s="609"/>
      <c r="CT20" s="609"/>
      <c r="CU20" s="609"/>
      <c r="CV20" s="609"/>
      <c r="CW20" s="609"/>
      <c r="CX20" s="609"/>
      <c r="CY20" s="610"/>
      <c r="CZ20" s="646">
        <v>100</v>
      </c>
      <c r="DA20" s="646"/>
      <c r="DB20" s="646"/>
      <c r="DC20" s="646"/>
      <c r="DD20" s="614">
        <v>2706951</v>
      </c>
      <c r="DE20" s="609"/>
      <c r="DF20" s="609"/>
      <c r="DG20" s="609"/>
      <c r="DH20" s="609"/>
      <c r="DI20" s="609"/>
      <c r="DJ20" s="609"/>
      <c r="DK20" s="609"/>
      <c r="DL20" s="609"/>
      <c r="DM20" s="609"/>
      <c r="DN20" s="609"/>
      <c r="DO20" s="609"/>
      <c r="DP20" s="610"/>
      <c r="DQ20" s="614">
        <v>15397145</v>
      </c>
      <c r="DR20" s="609"/>
      <c r="DS20" s="609"/>
      <c r="DT20" s="609"/>
      <c r="DU20" s="609"/>
      <c r="DV20" s="609"/>
      <c r="DW20" s="609"/>
      <c r="DX20" s="609"/>
      <c r="DY20" s="609"/>
      <c r="DZ20" s="609"/>
      <c r="EA20" s="609"/>
      <c r="EB20" s="609"/>
      <c r="EC20" s="645"/>
    </row>
    <row r="21" spans="2:133" ht="11.25" customHeight="1" x14ac:dyDescent="0.15">
      <c r="B21" s="605" t="s">
        <v>282</v>
      </c>
      <c r="C21" s="606"/>
      <c r="D21" s="606"/>
      <c r="E21" s="606"/>
      <c r="F21" s="606"/>
      <c r="G21" s="606"/>
      <c r="H21" s="606"/>
      <c r="I21" s="606"/>
      <c r="J21" s="606"/>
      <c r="K21" s="606"/>
      <c r="L21" s="606"/>
      <c r="M21" s="606"/>
      <c r="N21" s="606"/>
      <c r="O21" s="606"/>
      <c r="P21" s="606"/>
      <c r="Q21" s="607"/>
      <c r="R21" s="608">
        <v>2054008</v>
      </c>
      <c r="S21" s="609"/>
      <c r="T21" s="609"/>
      <c r="U21" s="609"/>
      <c r="V21" s="609"/>
      <c r="W21" s="609"/>
      <c r="X21" s="609"/>
      <c r="Y21" s="610"/>
      <c r="Z21" s="646">
        <v>8.1999999999999993</v>
      </c>
      <c r="AA21" s="646"/>
      <c r="AB21" s="646"/>
      <c r="AC21" s="646"/>
      <c r="AD21" s="647">
        <v>1675754</v>
      </c>
      <c r="AE21" s="647"/>
      <c r="AF21" s="647"/>
      <c r="AG21" s="647"/>
      <c r="AH21" s="647"/>
      <c r="AI21" s="647"/>
      <c r="AJ21" s="647"/>
      <c r="AK21" s="647"/>
      <c r="AL21" s="611">
        <v>13</v>
      </c>
      <c r="AM21" s="612"/>
      <c r="AN21" s="612"/>
      <c r="AO21" s="648"/>
      <c r="AP21" s="605" t="s">
        <v>283</v>
      </c>
      <c r="AQ21" s="686"/>
      <c r="AR21" s="686"/>
      <c r="AS21" s="686"/>
      <c r="AT21" s="686"/>
      <c r="AU21" s="686"/>
      <c r="AV21" s="686"/>
      <c r="AW21" s="686"/>
      <c r="AX21" s="686"/>
      <c r="AY21" s="686"/>
      <c r="AZ21" s="686"/>
      <c r="BA21" s="686"/>
      <c r="BB21" s="686"/>
      <c r="BC21" s="686"/>
      <c r="BD21" s="686"/>
      <c r="BE21" s="686"/>
      <c r="BF21" s="687"/>
      <c r="BG21" s="608">
        <v>3132</v>
      </c>
      <c r="BH21" s="609"/>
      <c r="BI21" s="609"/>
      <c r="BJ21" s="609"/>
      <c r="BK21" s="609"/>
      <c r="BL21" s="609"/>
      <c r="BM21" s="609"/>
      <c r="BN21" s="610"/>
      <c r="BO21" s="646">
        <v>0</v>
      </c>
      <c r="BP21" s="646"/>
      <c r="BQ21" s="646"/>
      <c r="BR21" s="646"/>
      <c r="BS21" s="647" t="s">
        <v>239</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284</v>
      </c>
      <c r="C22" s="606"/>
      <c r="D22" s="606"/>
      <c r="E22" s="606"/>
      <c r="F22" s="606"/>
      <c r="G22" s="606"/>
      <c r="H22" s="606"/>
      <c r="I22" s="606"/>
      <c r="J22" s="606"/>
      <c r="K22" s="606"/>
      <c r="L22" s="606"/>
      <c r="M22" s="606"/>
      <c r="N22" s="606"/>
      <c r="O22" s="606"/>
      <c r="P22" s="606"/>
      <c r="Q22" s="607"/>
      <c r="R22" s="608">
        <v>1675754</v>
      </c>
      <c r="S22" s="609"/>
      <c r="T22" s="609"/>
      <c r="U22" s="609"/>
      <c r="V22" s="609"/>
      <c r="W22" s="609"/>
      <c r="X22" s="609"/>
      <c r="Y22" s="610"/>
      <c r="Z22" s="646">
        <v>6.7</v>
      </c>
      <c r="AA22" s="646"/>
      <c r="AB22" s="646"/>
      <c r="AC22" s="646"/>
      <c r="AD22" s="647">
        <v>1675754</v>
      </c>
      <c r="AE22" s="647"/>
      <c r="AF22" s="647"/>
      <c r="AG22" s="647"/>
      <c r="AH22" s="647"/>
      <c r="AI22" s="647"/>
      <c r="AJ22" s="647"/>
      <c r="AK22" s="647"/>
      <c r="AL22" s="611">
        <v>13</v>
      </c>
      <c r="AM22" s="612"/>
      <c r="AN22" s="612"/>
      <c r="AO22" s="648"/>
      <c r="AP22" s="605" t="s">
        <v>285</v>
      </c>
      <c r="AQ22" s="686"/>
      <c r="AR22" s="686"/>
      <c r="AS22" s="686"/>
      <c r="AT22" s="686"/>
      <c r="AU22" s="686"/>
      <c r="AV22" s="686"/>
      <c r="AW22" s="686"/>
      <c r="AX22" s="686"/>
      <c r="AY22" s="686"/>
      <c r="AZ22" s="686"/>
      <c r="BA22" s="686"/>
      <c r="BB22" s="686"/>
      <c r="BC22" s="686"/>
      <c r="BD22" s="686"/>
      <c r="BE22" s="686"/>
      <c r="BF22" s="687"/>
      <c r="BG22" s="608" t="s">
        <v>239</v>
      </c>
      <c r="BH22" s="609"/>
      <c r="BI22" s="609"/>
      <c r="BJ22" s="609"/>
      <c r="BK22" s="609"/>
      <c r="BL22" s="609"/>
      <c r="BM22" s="609"/>
      <c r="BN22" s="610"/>
      <c r="BO22" s="646" t="s">
        <v>239</v>
      </c>
      <c r="BP22" s="646"/>
      <c r="BQ22" s="646"/>
      <c r="BR22" s="646"/>
      <c r="BS22" s="647" t="s">
        <v>239</v>
      </c>
      <c r="BT22" s="647"/>
      <c r="BU22" s="647"/>
      <c r="BV22" s="647"/>
      <c r="BW22" s="647"/>
      <c r="BX22" s="647"/>
      <c r="BY22" s="647"/>
      <c r="BZ22" s="647"/>
      <c r="CA22" s="647"/>
      <c r="CB22" s="685"/>
      <c r="CD22" s="660" t="s">
        <v>286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287</v>
      </c>
      <c r="C23" s="606"/>
      <c r="D23" s="606"/>
      <c r="E23" s="606"/>
      <c r="F23" s="606"/>
      <c r="G23" s="606"/>
      <c r="H23" s="606"/>
      <c r="I23" s="606"/>
      <c r="J23" s="606"/>
      <c r="K23" s="606"/>
      <c r="L23" s="606"/>
      <c r="M23" s="606"/>
      <c r="N23" s="606"/>
      <c r="O23" s="606"/>
      <c r="P23" s="606"/>
      <c r="Q23" s="607"/>
      <c r="R23" s="608">
        <v>378254</v>
      </c>
      <c r="S23" s="609"/>
      <c r="T23" s="609"/>
      <c r="U23" s="609"/>
      <c r="V23" s="609"/>
      <c r="W23" s="609"/>
      <c r="X23" s="609"/>
      <c r="Y23" s="610"/>
      <c r="Z23" s="646">
        <v>1.5</v>
      </c>
      <c r="AA23" s="646"/>
      <c r="AB23" s="646"/>
      <c r="AC23" s="646"/>
      <c r="AD23" s="647" t="s">
        <v>239</v>
      </c>
      <c r="AE23" s="647"/>
      <c r="AF23" s="647"/>
      <c r="AG23" s="647"/>
      <c r="AH23" s="647"/>
      <c r="AI23" s="647"/>
      <c r="AJ23" s="647"/>
      <c r="AK23" s="647"/>
      <c r="AL23" s="611" t="s">
        <v>239</v>
      </c>
      <c r="AM23" s="612"/>
      <c r="AN23" s="612"/>
      <c r="AO23" s="648"/>
      <c r="AP23" s="605" t="s">
        <v>288</v>
      </c>
      <c r="AQ23" s="686"/>
      <c r="AR23" s="686"/>
      <c r="AS23" s="686"/>
      <c r="AT23" s="686"/>
      <c r="AU23" s="686"/>
      <c r="AV23" s="686"/>
      <c r="AW23" s="686"/>
      <c r="AX23" s="686"/>
      <c r="AY23" s="686"/>
      <c r="AZ23" s="686"/>
      <c r="BA23" s="686"/>
      <c r="BB23" s="686"/>
      <c r="BC23" s="686"/>
      <c r="BD23" s="686"/>
      <c r="BE23" s="686"/>
      <c r="BF23" s="687"/>
      <c r="BG23" s="608">
        <v>766769</v>
      </c>
      <c r="BH23" s="609"/>
      <c r="BI23" s="609"/>
      <c r="BJ23" s="609"/>
      <c r="BK23" s="609"/>
      <c r="BL23" s="609"/>
      <c r="BM23" s="609"/>
      <c r="BN23" s="610"/>
      <c r="BO23" s="646">
        <v>7.6</v>
      </c>
      <c r="BP23" s="646"/>
      <c r="BQ23" s="646"/>
      <c r="BR23" s="646"/>
      <c r="BS23" s="647" t="s">
        <v>184</v>
      </c>
      <c r="BT23" s="647"/>
      <c r="BU23" s="647"/>
      <c r="BV23" s="647"/>
      <c r="BW23" s="647"/>
      <c r="BX23" s="647"/>
      <c r="BY23" s="647"/>
      <c r="BZ23" s="647"/>
      <c r="CA23" s="647"/>
      <c r="CB23" s="685"/>
      <c r="CD23" s="660" t="s">
        <v>227</v>
      </c>
      <c r="CE23" s="661"/>
      <c r="CF23" s="661"/>
      <c r="CG23" s="661"/>
      <c r="CH23" s="661"/>
      <c r="CI23" s="661"/>
      <c r="CJ23" s="661"/>
      <c r="CK23" s="661"/>
      <c r="CL23" s="661"/>
      <c r="CM23" s="661"/>
      <c r="CN23" s="661"/>
      <c r="CO23" s="661"/>
      <c r="CP23" s="661"/>
      <c r="CQ23" s="662"/>
      <c r="CR23" s="660" t="s">
        <v>289</v>
      </c>
      <c r="CS23" s="661"/>
      <c r="CT23" s="661"/>
      <c r="CU23" s="661"/>
      <c r="CV23" s="661"/>
      <c r="CW23" s="661"/>
      <c r="CX23" s="661"/>
      <c r="CY23" s="662"/>
      <c r="CZ23" s="660" t="s">
        <v>290</v>
      </c>
      <c r="DA23" s="661"/>
      <c r="DB23" s="661"/>
      <c r="DC23" s="662"/>
      <c r="DD23" s="660" t="s">
        <v>291</v>
      </c>
      <c r="DE23" s="661"/>
      <c r="DF23" s="661"/>
      <c r="DG23" s="661"/>
      <c r="DH23" s="661"/>
      <c r="DI23" s="661"/>
      <c r="DJ23" s="661"/>
      <c r="DK23" s="662"/>
      <c r="DL23" s="698" t="s">
        <v>292</v>
      </c>
      <c r="DM23" s="699"/>
      <c r="DN23" s="699"/>
      <c r="DO23" s="699"/>
      <c r="DP23" s="699"/>
      <c r="DQ23" s="699"/>
      <c r="DR23" s="699"/>
      <c r="DS23" s="699"/>
      <c r="DT23" s="699"/>
      <c r="DU23" s="699"/>
      <c r="DV23" s="700"/>
      <c r="DW23" s="660" t="s">
        <v>293</v>
      </c>
      <c r="DX23" s="661"/>
      <c r="DY23" s="661"/>
      <c r="DZ23" s="661"/>
      <c r="EA23" s="661"/>
      <c r="EB23" s="661"/>
      <c r="EC23" s="662"/>
    </row>
    <row r="24" spans="2:133" ht="11.25" customHeight="1" x14ac:dyDescent="0.15">
      <c r="B24" s="605" t="s">
        <v>294</v>
      </c>
      <c r="C24" s="606"/>
      <c r="D24" s="606"/>
      <c r="E24" s="606"/>
      <c r="F24" s="606"/>
      <c r="G24" s="606"/>
      <c r="H24" s="606"/>
      <c r="I24" s="606"/>
      <c r="J24" s="606"/>
      <c r="K24" s="606"/>
      <c r="L24" s="606"/>
      <c r="M24" s="606"/>
      <c r="N24" s="606"/>
      <c r="O24" s="606"/>
      <c r="P24" s="606"/>
      <c r="Q24" s="607"/>
      <c r="R24" s="608" t="s">
        <v>239</v>
      </c>
      <c r="S24" s="609"/>
      <c r="T24" s="609"/>
      <c r="U24" s="609"/>
      <c r="V24" s="609"/>
      <c r="W24" s="609"/>
      <c r="X24" s="609"/>
      <c r="Y24" s="610"/>
      <c r="Z24" s="646" t="s">
        <v>239</v>
      </c>
      <c r="AA24" s="646"/>
      <c r="AB24" s="646"/>
      <c r="AC24" s="646"/>
      <c r="AD24" s="647" t="s">
        <v>184</v>
      </c>
      <c r="AE24" s="647"/>
      <c r="AF24" s="647"/>
      <c r="AG24" s="647"/>
      <c r="AH24" s="647"/>
      <c r="AI24" s="647"/>
      <c r="AJ24" s="647"/>
      <c r="AK24" s="647"/>
      <c r="AL24" s="611" t="s">
        <v>239</v>
      </c>
      <c r="AM24" s="612"/>
      <c r="AN24" s="612"/>
      <c r="AO24" s="648"/>
      <c r="AP24" s="605" t="s">
        <v>295</v>
      </c>
      <c r="AQ24" s="686"/>
      <c r="AR24" s="686"/>
      <c r="AS24" s="686"/>
      <c r="AT24" s="686"/>
      <c r="AU24" s="686"/>
      <c r="AV24" s="686"/>
      <c r="AW24" s="686"/>
      <c r="AX24" s="686"/>
      <c r="AY24" s="686"/>
      <c r="AZ24" s="686"/>
      <c r="BA24" s="686"/>
      <c r="BB24" s="686"/>
      <c r="BC24" s="686"/>
      <c r="BD24" s="686"/>
      <c r="BE24" s="686"/>
      <c r="BF24" s="687"/>
      <c r="BG24" s="608" t="s">
        <v>239</v>
      </c>
      <c r="BH24" s="609"/>
      <c r="BI24" s="609"/>
      <c r="BJ24" s="609"/>
      <c r="BK24" s="609"/>
      <c r="BL24" s="609"/>
      <c r="BM24" s="609"/>
      <c r="BN24" s="610"/>
      <c r="BO24" s="646" t="s">
        <v>184</v>
      </c>
      <c r="BP24" s="646"/>
      <c r="BQ24" s="646"/>
      <c r="BR24" s="646"/>
      <c r="BS24" s="647" t="s">
        <v>184</v>
      </c>
      <c r="BT24" s="647"/>
      <c r="BU24" s="647"/>
      <c r="BV24" s="647"/>
      <c r="BW24" s="647"/>
      <c r="BX24" s="647"/>
      <c r="BY24" s="647"/>
      <c r="BZ24" s="647"/>
      <c r="CA24" s="647"/>
      <c r="CB24" s="685"/>
      <c r="CD24" s="666" t="s">
        <v>296</v>
      </c>
      <c r="CE24" s="667"/>
      <c r="CF24" s="667"/>
      <c r="CG24" s="667"/>
      <c r="CH24" s="667"/>
      <c r="CI24" s="667"/>
      <c r="CJ24" s="667"/>
      <c r="CK24" s="667"/>
      <c r="CL24" s="667"/>
      <c r="CM24" s="667"/>
      <c r="CN24" s="667"/>
      <c r="CO24" s="667"/>
      <c r="CP24" s="667"/>
      <c r="CQ24" s="668"/>
      <c r="CR24" s="663">
        <v>11286051</v>
      </c>
      <c r="CS24" s="664"/>
      <c r="CT24" s="664"/>
      <c r="CU24" s="664"/>
      <c r="CV24" s="664"/>
      <c r="CW24" s="664"/>
      <c r="CX24" s="664"/>
      <c r="CY24" s="689"/>
      <c r="CZ24" s="690">
        <v>47.1</v>
      </c>
      <c r="DA24" s="672"/>
      <c r="DB24" s="672"/>
      <c r="DC24" s="692"/>
      <c r="DD24" s="688">
        <v>6814968</v>
      </c>
      <c r="DE24" s="664"/>
      <c r="DF24" s="664"/>
      <c r="DG24" s="664"/>
      <c r="DH24" s="664"/>
      <c r="DI24" s="664"/>
      <c r="DJ24" s="664"/>
      <c r="DK24" s="689"/>
      <c r="DL24" s="688">
        <v>6782479</v>
      </c>
      <c r="DM24" s="664"/>
      <c r="DN24" s="664"/>
      <c r="DO24" s="664"/>
      <c r="DP24" s="664"/>
      <c r="DQ24" s="664"/>
      <c r="DR24" s="664"/>
      <c r="DS24" s="664"/>
      <c r="DT24" s="664"/>
      <c r="DU24" s="664"/>
      <c r="DV24" s="689"/>
      <c r="DW24" s="690">
        <v>51.4</v>
      </c>
      <c r="DX24" s="672"/>
      <c r="DY24" s="672"/>
      <c r="DZ24" s="672"/>
      <c r="EA24" s="672"/>
      <c r="EB24" s="672"/>
      <c r="EC24" s="691"/>
    </row>
    <row r="25" spans="2:133" ht="11.25" customHeight="1" x14ac:dyDescent="0.15">
      <c r="B25" s="605" t="s">
        <v>297</v>
      </c>
      <c r="C25" s="606"/>
      <c r="D25" s="606"/>
      <c r="E25" s="606"/>
      <c r="F25" s="606"/>
      <c r="G25" s="606"/>
      <c r="H25" s="606"/>
      <c r="I25" s="606"/>
      <c r="J25" s="606"/>
      <c r="K25" s="606"/>
      <c r="L25" s="606"/>
      <c r="M25" s="606"/>
      <c r="N25" s="606"/>
      <c r="O25" s="606"/>
      <c r="P25" s="606"/>
      <c r="Q25" s="607"/>
      <c r="R25" s="608">
        <v>13973081</v>
      </c>
      <c r="S25" s="609"/>
      <c r="T25" s="609"/>
      <c r="U25" s="609"/>
      <c r="V25" s="609"/>
      <c r="W25" s="609"/>
      <c r="X25" s="609"/>
      <c r="Y25" s="610"/>
      <c r="Z25" s="646">
        <v>55.6</v>
      </c>
      <c r="AA25" s="646"/>
      <c r="AB25" s="646"/>
      <c r="AC25" s="646"/>
      <c r="AD25" s="647">
        <v>12828058</v>
      </c>
      <c r="AE25" s="647"/>
      <c r="AF25" s="647"/>
      <c r="AG25" s="647"/>
      <c r="AH25" s="647"/>
      <c r="AI25" s="647"/>
      <c r="AJ25" s="647"/>
      <c r="AK25" s="647"/>
      <c r="AL25" s="611">
        <v>99.6</v>
      </c>
      <c r="AM25" s="612"/>
      <c r="AN25" s="612"/>
      <c r="AO25" s="648"/>
      <c r="AP25" s="605" t="s">
        <v>298</v>
      </c>
      <c r="AQ25" s="686"/>
      <c r="AR25" s="686"/>
      <c r="AS25" s="686"/>
      <c r="AT25" s="686"/>
      <c r="AU25" s="686"/>
      <c r="AV25" s="686"/>
      <c r="AW25" s="686"/>
      <c r="AX25" s="686"/>
      <c r="AY25" s="686"/>
      <c r="AZ25" s="686"/>
      <c r="BA25" s="686"/>
      <c r="BB25" s="686"/>
      <c r="BC25" s="686"/>
      <c r="BD25" s="686"/>
      <c r="BE25" s="686"/>
      <c r="BF25" s="687"/>
      <c r="BG25" s="608" t="s">
        <v>239</v>
      </c>
      <c r="BH25" s="609"/>
      <c r="BI25" s="609"/>
      <c r="BJ25" s="609"/>
      <c r="BK25" s="609"/>
      <c r="BL25" s="609"/>
      <c r="BM25" s="609"/>
      <c r="BN25" s="610"/>
      <c r="BO25" s="646" t="s">
        <v>184</v>
      </c>
      <c r="BP25" s="646"/>
      <c r="BQ25" s="646"/>
      <c r="BR25" s="646"/>
      <c r="BS25" s="647" t="s">
        <v>239</v>
      </c>
      <c r="BT25" s="647"/>
      <c r="BU25" s="647"/>
      <c r="BV25" s="647"/>
      <c r="BW25" s="647"/>
      <c r="BX25" s="647"/>
      <c r="BY25" s="647"/>
      <c r="BZ25" s="647"/>
      <c r="CA25" s="647"/>
      <c r="CB25" s="685"/>
      <c r="CD25" s="605" t="s">
        <v>299</v>
      </c>
      <c r="CE25" s="606"/>
      <c r="CF25" s="606"/>
      <c r="CG25" s="606"/>
      <c r="CH25" s="606"/>
      <c r="CI25" s="606"/>
      <c r="CJ25" s="606"/>
      <c r="CK25" s="606"/>
      <c r="CL25" s="606"/>
      <c r="CM25" s="606"/>
      <c r="CN25" s="606"/>
      <c r="CO25" s="606"/>
      <c r="CP25" s="606"/>
      <c r="CQ25" s="607"/>
      <c r="CR25" s="608">
        <v>3480576</v>
      </c>
      <c r="CS25" s="621"/>
      <c r="CT25" s="621"/>
      <c r="CU25" s="621"/>
      <c r="CV25" s="621"/>
      <c r="CW25" s="621"/>
      <c r="CX25" s="621"/>
      <c r="CY25" s="622"/>
      <c r="CZ25" s="611">
        <v>14.5</v>
      </c>
      <c r="DA25" s="623"/>
      <c r="DB25" s="623"/>
      <c r="DC25" s="624"/>
      <c r="DD25" s="614">
        <v>3230096</v>
      </c>
      <c r="DE25" s="621"/>
      <c r="DF25" s="621"/>
      <c r="DG25" s="621"/>
      <c r="DH25" s="621"/>
      <c r="DI25" s="621"/>
      <c r="DJ25" s="621"/>
      <c r="DK25" s="622"/>
      <c r="DL25" s="614">
        <v>3210756</v>
      </c>
      <c r="DM25" s="621"/>
      <c r="DN25" s="621"/>
      <c r="DO25" s="621"/>
      <c r="DP25" s="621"/>
      <c r="DQ25" s="621"/>
      <c r="DR25" s="621"/>
      <c r="DS25" s="621"/>
      <c r="DT25" s="621"/>
      <c r="DU25" s="621"/>
      <c r="DV25" s="622"/>
      <c r="DW25" s="611">
        <v>24.3</v>
      </c>
      <c r="DX25" s="623"/>
      <c r="DY25" s="623"/>
      <c r="DZ25" s="623"/>
      <c r="EA25" s="623"/>
      <c r="EB25" s="623"/>
      <c r="EC25" s="635"/>
    </row>
    <row r="26" spans="2:133" ht="11.25" customHeight="1" x14ac:dyDescent="0.15">
      <c r="B26" s="605" t="s">
        <v>300</v>
      </c>
      <c r="C26" s="606"/>
      <c r="D26" s="606"/>
      <c r="E26" s="606"/>
      <c r="F26" s="606"/>
      <c r="G26" s="606"/>
      <c r="H26" s="606"/>
      <c r="I26" s="606"/>
      <c r="J26" s="606"/>
      <c r="K26" s="606"/>
      <c r="L26" s="606"/>
      <c r="M26" s="606"/>
      <c r="N26" s="606"/>
      <c r="O26" s="606"/>
      <c r="P26" s="606"/>
      <c r="Q26" s="607"/>
      <c r="R26" s="608">
        <v>6500</v>
      </c>
      <c r="S26" s="609"/>
      <c r="T26" s="609"/>
      <c r="U26" s="609"/>
      <c r="V26" s="609"/>
      <c r="W26" s="609"/>
      <c r="X26" s="609"/>
      <c r="Y26" s="610"/>
      <c r="Z26" s="646">
        <v>0</v>
      </c>
      <c r="AA26" s="646"/>
      <c r="AB26" s="646"/>
      <c r="AC26" s="646"/>
      <c r="AD26" s="647">
        <v>6500</v>
      </c>
      <c r="AE26" s="647"/>
      <c r="AF26" s="647"/>
      <c r="AG26" s="647"/>
      <c r="AH26" s="647"/>
      <c r="AI26" s="647"/>
      <c r="AJ26" s="647"/>
      <c r="AK26" s="647"/>
      <c r="AL26" s="611">
        <v>0.1</v>
      </c>
      <c r="AM26" s="612"/>
      <c r="AN26" s="612"/>
      <c r="AO26" s="648"/>
      <c r="AP26" s="605" t="s">
        <v>301</v>
      </c>
      <c r="AQ26" s="686"/>
      <c r="AR26" s="686"/>
      <c r="AS26" s="686"/>
      <c r="AT26" s="686"/>
      <c r="AU26" s="686"/>
      <c r="AV26" s="686"/>
      <c r="AW26" s="686"/>
      <c r="AX26" s="686"/>
      <c r="AY26" s="686"/>
      <c r="AZ26" s="686"/>
      <c r="BA26" s="686"/>
      <c r="BB26" s="686"/>
      <c r="BC26" s="686"/>
      <c r="BD26" s="686"/>
      <c r="BE26" s="686"/>
      <c r="BF26" s="687"/>
      <c r="BG26" s="608" t="s">
        <v>239</v>
      </c>
      <c r="BH26" s="609"/>
      <c r="BI26" s="609"/>
      <c r="BJ26" s="609"/>
      <c r="BK26" s="609"/>
      <c r="BL26" s="609"/>
      <c r="BM26" s="609"/>
      <c r="BN26" s="610"/>
      <c r="BO26" s="646" t="s">
        <v>239</v>
      </c>
      <c r="BP26" s="646"/>
      <c r="BQ26" s="646"/>
      <c r="BR26" s="646"/>
      <c r="BS26" s="647" t="s">
        <v>239</v>
      </c>
      <c r="BT26" s="647"/>
      <c r="BU26" s="647"/>
      <c r="BV26" s="647"/>
      <c r="BW26" s="647"/>
      <c r="BX26" s="647"/>
      <c r="BY26" s="647"/>
      <c r="BZ26" s="647"/>
      <c r="CA26" s="647"/>
      <c r="CB26" s="685"/>
      <c r="CD26" s="605" t="s">
        <v>302</v>
      </c>
      <c r="CE26" s="606"/>
      <c r="CF26" s="606"/>
      <c r="CG26" s="606"/>
      <c r="CH26" s="606"/>
      <c r="CI26" s="606"/>
      <c r="CJ26" s="606"/>
      <c r="CK26" s="606"/>
      <c r="CL26" s="606"/>
      <c r="CM26" s="606"/>
      <c r="CN26" s="606"/>
      <c r="CO26" s="606"/>
      <c r="CP26" s="606"/>
      <c r="CQ26" s="607"/>
      <c r="CR26" s="608">
        <v>2266271</v>
      </c>
      <c r="CS26" s="609"/>
      <c r="CT26" s="609"/>
      <c r="CU26" s="609"/>
      <c r="CV26" s="609"/>
      <c r="CW26" s="609"/>
      <c r="CX26" s="609"/>
      <c r="CY26" s="610"/>
      <c r="CZ26" s="611">
        <v>9.5</v>
      </c>
      <c r="DA26" s="623"/>
      <c r="DB26" s="623"/>
      <c r="DC26" s="624"/>
      <c r="DD26" s="614">
        <v>2083631</v>
      </c>
      <c r="DE26" s="609"/>
      <c r="DF26" s="609"/>
      <c r="DG26" s="609"/>
      <c r="DH26" s="609"/>
      <c r="DI26" s="609"/>
      <c r="DJ26" s="609"/>
      <c r="DK26" s="610"/>
      <c r="DL26" s="614" t="s">
        <v>239</v>
      </c>
      <c r="DM26" s="609"/>
      <c r="DN26" s="609"/>
      <c r="DO26" s="609"/>
      <c r="DP26" s="609"/>
      <c r="DQ26" s="609"/>
      <c r="DR26" s="609"/>
      <c r="DS26" s="609"/>
      <c r="DT26" s="609"/>
      <c r="DU26" s="609"/>
      <c r="DV26" s="610"/>
      <c r="DW26" s="611" t="s">
        <v>239</v>
      </c>
      <c r="DX26" s="623"/>
      <c r="DY26" s="623"/>
      <c r="DZ26" s="623"/>
      <c r="EA26" s="623"/>
      <c r="EB26" s="623"/>
      <c r="EC26" s="635"/>
    </row>
    <row r="27" spans="2:133" ht="11.25" customHeight="1" x14ac:dyDescent="0.15">
      <c r="B27" s="605" t="s">
        <v>303</v>
      </c>
      <c r="C27" s="606"/>
      <c r="D27" s="606"/>
      <c r="E27" s="606"/>
      <c r="F27" s="606"/>
      <c r="G27" s="606"/>
      <c r="H27" s="606"/>
      <c r="I27" s="606"/>
      <c r="J27" s="606"/>
      <c r="K27" s="606"/>
      <c r="L27" s="606"/>
      <c r="M27" s="606"/>
      <c r="N27" s="606"/>
      <c r="O27" s="606"/>
      <c r="P27" s="606"/>
      <c r="Q27" s="607"/>
      <c r="R27" s="608">
        <v>84258</v>
      </c>
      <c r="S27" s="609"/>
      <c r="T27" s="609"/>
      <c r="U27" s="609"/>
      <c r="V27" s="609"/>
      <c r="W27" s="609"/>
      <c r="X27" s="609"/>
      <c r="Y27" s="610"/>
      <c r="Z27" s="646">
        <v>0.3</v>
      </c>
      <c r="AA27" s="646"/>
      <c r="AB27" s="646"/>
      <c r="AC27" s="646"/>
      <c r="AD27" s="647" t="s">
        <v>239</v>
      </c>
      <c r="AE27" s="647"/>
      <c r="AF27" s="647"/>
      <c r="AG27" s="647"/>
      <c r="AH27" s="647"/>
      <c r="AI27" s="647"/>
      <c r="AJ27" s="647"/>
      <c r="AK27" s="647"/>
      <c r="AL27" s="611" t="s">
        <v>184</v>
      </c>
      <c r="AM27" s="612"/>
      <c r="AN27" s="612"/>
      <c r="AO27" s="648"/>
      <c r="AP27" s="605" t="s">
        <v>304</v>
      </c>
      <c r="AQ27" s="606"/>
      <c r="AR27" s="606"/>
      <c r="AS27" s="606"/>
      <c r="AT27" s="606"/>
      <c r="AU27" s="606"/>
      <c r="AV27" s="606"/>
      <c r="AW27" s="606"/>
      <c r="AX27" s="606"/>
      <c r="AY27" s="606"/>
      <c r="AZ27" s="606"/>
      <c r="BA27" s="606"/>
      <c r="BB27" s="606"/>
      <c r="BC27" s="606"/>
      <c r="BD27" s="606"/>
      <c r="BE27" s="606"/>
      <c r="BF27" s="607"/>
      <c r="BG27" s="608">
        <v>10048437</v>
      </c>
      <c r="BH27" s="609"/>
      <c r="BI27" s="609"/>
      <c r="BJ27" s="609"/>
      <c r="BK27" s="609"/>
      <c r="BL27" s="609"/>
      <c r="BM27" s="609"/>
      <c r="BN27" s="610"/>
      <c r="BO27" s="646">
        <v>100</v>
      </c>
      <c r="BP27" s="646"/>
      <c r="BQ27" s="646"/>
      <c r="BR27" s="646"/>
      <c r="BS27" s="647">
        <v>174663</v>
      </c>
      <c r="BT27" s="647"/>
      <c r="BU27" s="647"/>
      <c r="BV27" s="647"/>
      <c r="BW27" s="647"/>
      <c r="BX27" s="647"/>
      <c r="BY27" s="647"/>
      <c r="BZ27" s="647"/>
      <c r="CA27" s="647"/>
      <c r="CB27" s="685"/>
      <c r="CD27" s="605" t="s">
        <v>305</v>
      </c>
      <c r="CE27" s="606"/>
      <c r="CF27" s="606"/>
      <c r="CG27" s="606"/>
      <c r="CH27" s="606"/>
      <c r="CI27" s="606"/>
      <c r="CJ27" s="606"/>
      <c r="CK27" s="606"/>
      <c r="CL27" s="606"/>
      <c r="CM27" s="606"/>
      <c r="CN27" s="606"/>
      <c r="CO27" s="606"/>
      <c r="CP27" s="606"/>
      <c r="CQ27" s="607"/>
      <c r="CR27" s="608">
        <v>5880427</v>
      </c>
      <c r="CS27" s="621"/>
      <c r="CT27" s="621"/>
      <c r="CU27" s="621"/>
      <c r="CV27" s="621"/>
      <c r="CW27" s="621"/>
      <c r="CX27" s="621"/>
      <c r="CY27" s="622"/>
      <c r="CZ27" s="611">
        <v>24.5</v>
      </c>
      <c r="DA27" s="623"/>
      <c r="DB27" s="623"/>
      <c r="DC27" s="624"/>
      <c r="DD27" s="614">
        <v>1698397</v>
      </c>
      <c r="DE27" s="621"/>
      <c r="DF27" s="621"/>
      <c r="DG27" s="621"/>
      <c r="DH27" s="621"/>
      <c r="DI27" s="621"/>
      <c r="DJ27" s="621"/>
      <c r="DK27" s="622"/>
      <c r="DL27" s="614">
        <v>1685248</v>
      </c>
      <c r="DM27" s="621"/>
      <c r="DN27" s="621"/>
      <c r="DO27" s="621"/>
      <c r="DP27" s="621"/>
      <c r="DQ27" s="621"/>
      <c r="DR27" s="621"/>
      <c r="DS27" s="621"/>
      <c r="DT27" s="621"/>
      <c r="DU27" s="621"/>
      <c r="DV27" s="622"/>
      <c r="DW27" s="611">
        <v>12.8</v>
      </c>
      <c r="DX27" s="623"/>
      <c r="DY27" s="623"/>
      <c r="DZ27" s="623"/>
      <c r="EA27" s="623"/>
      <c r="EB27" s="623"/>
      <c r="EC27" s="635"/>
    </row>
    <row r="28" spans="2:133" ht="11.25" customHeight="1" x14ac:dyDescent="0.15">
      <c r="B28" s="605" t="s">
        <v>306</v>
      </c>
      <c r="C28" s="606"/>
      <c r="D28" s="606"/>
      <c r="E28" s="606"/>
      <c r="F28" s="606"/>
      <c r="G28" s="606"/>
      <c r="H28" s="606"/>
      <c r="I28" s="606"/>
      <c r="J28" s="606"/>
      <c r="K28" s="606"/>
      <c r="L28" s="606"/>
      <c r="M28" s="606"/>
      <c r="N28" s="606"/>
      <c r="O28" s="606"/>
      <c r="P28" s="606"/>
      <c r="Q28" s="607"/>
      <c r="R28" s="608">
        <v>155490</v>
      </c>
      <c r="S28" s="609"/>
      <c r="T28" s="609"/>
      <c r="U28" s="609"/>
      <c r="V28" s="609"/>
      <c r="W28" s="609"/>
      <c r="X28" s="609"/>
      <c r="Y28" s="610"/>
      <c r="Z28" s="646">
        <v>0.6</v>
      </c>
      <c r="AA28" s="646"/>
      <c r="AB28" s="646"/>
      <c r="AC28" s="646"/>
      <c r="AD28" s="647">
        <v>25277</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307</v>
      </c>
      <c r="CE28" s="606"/>
      <c r="CF28" s="606"/>
      <c r="CG28" s="606"/>
      <c r="CH28" s="606"/>
      <c r="CI28" s="606"/>
      <c r="CJ28" s="606"/>
      <c r="CK28" s="606"/>
      <c r="CL28" s="606"/>
      <c r="CM28" s="606"/>
      <c r="CN28" s="606"/>
      <c r="CO28" s="606"/>
      <c r="CP28" s="606"/>
      <c r="CQ28" s="607"/>
      <c r="CR28" s="608">
        <v>1925048</v>
      </c>
      <c r="CS28" s="609"/>
      <c r="CT28" s="609"/>
      <c r="CU28" s="609"/>
      <c r="CV28" s="609"/>
      <c r="CW28" s="609"/>
      <c r="CX28" s="609"/>
      <c r="CY28" s="610"/>
      <c r="CZ28" s="611">
        <v>8</v>
      </c>
      <c r="DA28" s="623"/>
      <c r="DB28" s="623"/>
      <c r="DC28" s="624"/>
      <c r="DD28" s="614">
        <v>1886475</v>
      </c>
      <c r="DE28" s="609"/>
      <c r="DF28" s="609"/>
      <c r="DG28" s="609"/>
      <c r="DH28" s="609"/>
      <c r="DI28" s="609"/>
      <c r="DJ28" s="609"/>
      <c r="DK28" s="610"/>
      <c r="DL28" s="614">
        <v>1886475</v>
      </c>
      <c r="DM28" s="609"/>
      <c r="DN28" s="609"/>
      <c r="DO28" s="609"/>
      <c r="DP28" s="609"/>
      <c r="DQ28" s="609"/>
      <c r="DR28" s="609"/>
      <c r="DS28" s="609"/>
      <c r="DT28" s="609"/>
      <c r="DU28" s="609"/>
      <c r="DV28" s="610"/>
      <c r="DW28" s="611">
        <v>14.3</v>
      </c>
      <c r="DX28" s="623"/>
      <c r="DY28" s="623"/>
      <c r="DZ28" s="623"/>
      <c r="EA28" s="623"/>
      <c r="EB28" s="623"/>
      <c r="EC28" s="635"/>
    </row>
    <row r="29" spans="2:133" ht="11.25" customHeight="1" x14ac:dyDescent="0.15">
      <c r="B29" s="605" t="s">
        <v>308</v>
      </c>
      <c r="C29" s="606"/>
      <c r="D29" s="606"/>
      <c r="E29" s="606"/>
      <c r="F29" s="606"/>
      <c r="G29" s="606"/>
      <c r="H29" s="606"/>
      <c r="I29" s="606"/>
      <c r="J29" s="606"/>
      <c r="K29" s="606"/>
      <c r="L29" s="606"/>
      <c r="M29" s="606"/>
      <c r="N29" s="606"/>
      <c r="O29" s="606"/>
      <c r="P29" s="606"/>
      <c r="Q29" s="607"/>
      <c r="R29" s="608">
        <v>45653</v>
      </c>
      <c r="S29" s="609"/>
      <c r="T29" s="609"/>
      <c r="U29" s="609"/>
      <c r="V29" s="609"/>
      <c r="W29" s="609"/>
      <c r="X29" s="609"/>
      <c r="Y29" s="610"/>
      <c r="Z29" s="646">
        <v>0.2</v>
      </c>
      <c r="AA29" s="646"/>
      <c r="AB29" s="646"/>
      <c r="AC29" s="646"/>
      <c r="AD29" s="647" t="s">
        <v>239</v>
      </c>
      <c r="AE29" s="647"/>
      <c r="AF29" s="647"/>
      <c r="AG29" s="647"/>
      <c r="AH29" s="647"/>
      <c r="AI29" s="647"/>
      <c r="AJ29" s="647"/>
      <c r="AK29" s="647"/>
      <c r="AL29" s="611" t="s">
        <v>239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309</v>
      </c>
      <c r="CE29" s="628"/>
      <c r="CF29" s="605" t="s">
        <v>310</v>
      </c>
      <c r="CG29" s="606"/>
      <c r="CH29" s="606"/>
      <c r="CI29" s="606"/>
      <c r="CJ29" s="606"/>
      <c r="CK29" s="606"/>
      <c r="CL29" s="606"/>
      <c r="CM29" s="606"/>
      <c r="CN29" s="606"/>
      <c r="CO29" s="606"/>
      <c r="CP29" s="606"/>
      <c r="CQ29" s="607"/>
      <c r="CR29" s="608">
        <v>1925046</v>
      </c>
      <c r="CS29" s="621"/>
      <c r="CT29" s="621"/>
      <c r="CU29" s="621"/>
      <c r="CV29" s="621"/>
      <c r="CW29" s="621"/>
      <c r="CX29" s="621"/>
      <c r="CY29" s="622"/>
      <c r="CZ29" s="611">
        <v>8</v>
      </c>
      <c r="DA29" s="623"/>
      <c r="DB29" s="623"/>
      <c r="DC29" s="624"/>
      <c r="DD29" s="614">
        <v>1886473</v>
      </c>
      <c r="DE29" s="621"/>
      <c r="DF29" s="621"/>
      <c r="DG29" s="621"/>
      <c r="DH29" s="621"/>
      <c r="DI29" s="621"/>
      <c r="DJ29" s="621"/>
      <c r="DK29" s="622"/>
      <c r="DL29" s="614">
        <v>1886473</v>
      </c>
      <c r="DM29" s="621"/>
      <c r="DN29" s="621"/>
      <c r="DO29" s="621"/>
      <c r="DP29" s="621"/>
      <c r="DQ29" s="621"/>
      <c r="DR29" s="621"/>
      <c r="DS29" s="621"/>
      <c r="DT29" s="621"/>
      <c r="DU29" s="621"/>
      <c r="DV29" s="622"/>
      <c r="DW29" s="611">
        <v>14.3</v>
      </c>
      <c r="DX29" s="623"/>
      <c r="DY29" s="623"/>
      <c r="DZ29" s="623"/>
      <c r="EA29" s="623"/>
      <c r="EB29" s="623"/>
      <c r="EC29" s="635"/>
    </row>
    <row r="30" spans="2:133" ht="11.25" customHeight="1" x14ac:dyDescent="0.15">
      <c r="B30" s="605" t="s">
        <v>311</v>
      </c>
      <c r="C30" s="606"/>
      <c r="D30" s="606"/>
      <c r="E30" s="606"/>
      <c r="F30" s="606"/>
      <c r="G30" s="606"/>
      <c r="H30" s="606"/>
      <c r="I30" s="606"/>
      <c r="J30" s="606"/>
      <c r="K30" s="606"/>
      <c r="L30" s="606"/>
      <c r="M30" s="606"/>
      <c r="N30" s="606"/>
      <c r="O30" s="606"/>
      <c r="P30" s="606"/>
      <c r="Q30" s="607"/>
      <c r="R30" s="608">
        <v>4889260</v>
      </c>
      <c r="S30" s="609"/>
      <c r="T30" s="609"/>
      <c r="U30" s="609"/>
      <c r="V30" s="609"/>
      <c r="W30" s="609"/>
      <c r="X30" s="609"/>
      <c r="Y30" s="610"/>
      <c r="Z30" s="646">
        <v>19.5</v>
      </c>
      <c r="AA30" s="646"/>
      <c r="AB30" s="646"/>
      <c r="AC30" s="646"/>
      <c r="AD30" s="647" t="s">
        <v>239</v>
      </c>
      <c r="AE30" s="647"/>
      <c r="AF30" s="647"/>
      <c r="AG30" s="647"/>
      <c r="AH30" s="647"/>
      <c r="AI30" s="647"/>
      <c r="AJ30" s="647"/>
      <c r="AK30" s="647"/>
      <c r="AL30" s="611" t="s">
        <v>239</v>
      </c>
      <c r="AM30" s="612"/>
      <c r="AN30" s="612"/>
      <c r="AO30" s="648"/>
      <c r="AP30" s="660" t="s">
        <v>227</v>
      </c>
      <c r="AQ30" s="661"/>
      <c r="AR30" s="661"/>
      <c r="AS30" s="661"/>
      <c r="AT30" s="661"/>
      <c r="AU30" s="661"/>
      <c r="AV30" s="661"/>
      <c r="AW30" s="661"/>
      <c r="AX30" s="661"/>
      <c r="AY30" s="661"/>
      <c r="AZ30" s="661"/>
      <c r="BA30" s="661"/>
      <c r="BB30" s="661"/>
      <c r="BC30" s="661"/>
      <c r="BD30" s="661"/>
      <c r="BE30" s="661"/>
      <c r="BF30" s="662"/>
      <c r="BG30" s="660" t="s">
        <v>312</v>
      </c>
      <c r="BH30" s="683"/>
      <c r="BI30" s="683"/>
      <c r="BJ30" s="683"/>
      <c r="BK30" s="683"/>
      <c r="BL30" s="683"/>
      <c r="BM30" s="683"/>
      <c r="BN30" s="683"/>
      <c r="BO30" s="683"/>
      <c r="BP30" s="683"/>
      <c r="BQ30" s="684"/>
      <c r="BR30" s="660" t="s">
        <v>313</v>
      </c>
      <c r="BS30" s="683"/>
      <c r="BT30" s="683"/>
      <c r="BU30" s="683"/>
      <c r="BV30" s="683"/>
      <c r="BW30" s="683"/>
      <c r="BX30" s="683"/>
      <c r="BY30" s="683"/>
      <c r="BZ30" s="683"/>
      <c r="CA30" s="683"/>
      <c r="CB30" s="684"/>
      <c r="CD30" s="629"/>
      <c r="CE30" s="630"/>
      <c r="CF30" s="605" t="s">
        <v>314</v>
      </c>
      <c r="CG30" s="606"/>
      <c r="CH30" s="606"/>
      <c r="CI30" s="606"/>
      <c r="CJ30" s="606"/>
      <c r="CK30" s="606"/>
      <c r="CL30" s="606"/>
      <c r="CM30" s="606"/>
      <c r="CN30" s="606"/>
      <c r="CO30" s="606"/>
      <c r="CP30" s="606"/>
      <c r="CQ30" s="607"/>
      <c r="CR30" s="608">
        <v>1834646</v>
      </c>
      <c r="CS30" s="609"/>
      <c r="CT30" s="609"/>
      <c r="CU30" s="609"/>
      <c r="CV30" s="609"/>
      <c r="CW30" s="609"/>
      <c r="CX30" s="609"/>
      <c r="CY30" s="610"/>
      <c r="CZ30" s="611">
        <v>7.7</v>
      </c>
      <c r="DA30" s="623"/>
      <c r="DB30" s="623"/>
      <c r="DC30" s="624"/>
      <c r="DD30" s="614">
        <v>1799815</v>
      </c>
      <c r="DE30" s="609"/>
      <c r="DF30" s="609"/>
      <c r="DG30" s="609"/>
      <c r="DH30" s="609"/>
      <c r="DI30" s="609"/>
      <c r="DJ30" s="609"/>
      <c r="DK30" s="610"/>
      <c r="DL30" s="614">
        <v>1799815</v>
      </c>
      <c r="DM30" s="609"/>
      <c r="DN30" s="609"/>
      <c r="DO30" s="609"/>
      <c r="DP30" s="609"/>
      <c r="DQ30" s="609"/>
      <c r="DR30" s="609"/>
      <c r="DS30" s="609"/>
      <c r="DT30" s="609"/>
      <c r="DU30" s="609"/>
      <c r="DV30" s="610"/>
      <c r="DW30" s="611">
        <v>13.6</v>
      </c>
      <c r="DX30" s="623"/>
      <c r="DY30" s="623"/>
      <c r="DZ30" s="623"/>
      <c r="EA30" s="623"/>
      <c r="EB30" s="623"/>
      <c r="EC30" s="635"/>
    </row>
    <row r="31" spans="2:133" ht="11.25" customHeight="1" x14ac:dyDescent="0.15">
      <c r="B31" s="675" t="s">
        <v>315</v>
      </c>
      <c r="C31" s="676"/>
      <c r="D31" s="676"/>
      <c r="E31" s="676"/>
      <c r="F31" s="676"/>
      <c r="G31" s="676"/>
      <c r="H31" s="676"/>
      <c r="I31" s="676"/>
      <c r="J31" s="676"/>
      <c r="K31" s="676"/>
      <c r="L31" s="676"/>
      <c r="M31" s="676"/>
      <c r="N31" s="676"/>
      <c r="O31" s="676"/>
      <c r="P31" s="676"/>
      <c r="Q31" s="677"/>
      <c r="R31" s="608" t="s">
        <v>239</v>
      </c>
      <c r="S31" s="609"/>
      <c r="T31" s="609"/>
      <c r="U31" s="609"/>
      <c r="V31" s="609"/>
      <c r="W31" s="609"/>
      <c r="X31" s="609"/>
      <c r="Y31" s="610"/>
      <c r="Z31" s="646" t="s">
        <v>239</v>
      </c>
      <c r="AA31" s="646"/>
      <c r="AB31" s="646"/>
      <c r="AC31" s="646"/>
      <c r="AD31" s="647" t="s">
        <v>239</v>
      </c>
      <c r="AE31" s="647"/>
      <c r="AF31" s="647"/>
      <c r="AG31" s="647"/>
      <c r="AH31" s="647"/>
      <c r="AI31" s="647"/>
      <c r="AJ31" s="647"/>
      <c r="AK31" s="647"/>
      <c r="AL31" s="611" t="s">
        <v>239</v>
      </c>
      <c r="AM31" s="612"/>
      <c r="AN31" s="612"/>
      <c r="AO31" s="648"/>
      <c r="AP31" s="678" t="s">
        <v>316</v>
      </c>
      <c r="AQ31" s="679"/>
      <c r="AR31" s="679"/>
      <c r="AS31" s="679"/>
      <c r="AT31" s="680" t="s">
        <v>317</v>
      </c>
      <c r="AU31" s="212"/>
      <c r="AV31" s="212"/>
      <c r="AW31" s="212"/>
      <c r="AX31" s="666" t="s">
        <v>190</v>
      </c>
      <c r="AY31" s="667"/>
      <c r="AZ31" s="667"/>
      <c r="BA31" s="667"/>
      <c r="BB31" s="667"/>
      <c r="BC31" s="667"/>
      <c r="BD31" s="667"/>
      <c r="BE31" s="667"/>
      <c r="BF31" s="668"/>
      <c r="BG31" s="670">
        <v>99.7</v>
      </c>
      <c r="BH31" s="671"/>
      <c r="BI31" s="671"/>
      <c r="BJ31" s="671"/>
      <c r="BK31" s="671"/>
      <c r="BL31" s="671"/>
      <c r="BM31" s="672">
        <v>99</v>
      </c>
      <c r="BN31" s="671"/>
      <c r="BO31" s="671"/>
      <c r="BP31" s="671"/>
      <c r="BQ31" s="673"/>
      <c r="BR31" s="670">
        <v>99.7</v>
      </c>
      <c r="BS31" s="671"/>
      <c r="BT31" s="671"/>
      <c r="BU31" s="671"/>
      <c r="BV31" s="671"/>
      <c r="BW31" s="671"/>
      <c r="BX31" s="672">
        <v>98.9</v>
      </c>
      <c r="BY31" s="671"/>
      <c r="BZ31" s="671"/>
      <c r="CA31" s="671"/>
      <c r="CB31" s="673"/>
      <c r="CD31" s="629"/>
      <c r="CE31" s="630"/>
      <c r="CF31" s="605" t="s">
        <v>318</v>
      </c>
      <c r="CG31" s="606"/>
      <c r="CH31" s="606"/>
      <c r="CI31" s="606"/>
      <c r="CJ31" s="606"/>
      <c r="CK31" s="606"/>
      <c r="CL31" s="606"/>
      <c r="CM31" s="606"/>
      <c r="CN31" s="606"/>
      <c r="CO31" s="606"/>
      <c r="CP31" s="606"/>
      <c r="CQ31" s="607"/>
      <c r="CR31" s="608">
        <v>90400</v>
      </c>
      <c r="CS31" s="621"/>
      <c r="CT31" s="621"/>
      <c r="CU31" s="621"/>
      <c r="CV31" s="621"/>
      <c r="CW31" s="621"/>
      <c r="CX31" s="621"/>
      <c r="CY31" s="622"/>
      <c r="CZ31" s="611">
        <v>0.4</v>
      </c>
      <c r="DA31" s="623"/>
      <c r="DB31" s="623"/>
      <c r="DC31" s="624"/>
      <c r="DD31" s="614">
        <v>86658</v>
      </c>
      <c r="DE31" s="621"/>
      <c r="DF31" s="621"/>
      <c r="DG31" s="621"/>
      <c r="DH31" s="621"/>
      <c r="DI31" s="621"/>
      <c r="DJ31" s="621"/>
      <c r="DK31" s="622"/>
      <c r="DL31" s="614">
        <v>86658</v>
      </c>
      <c r="DM31" s="621"/>
      <c r="DN31" s="621"/>
      <c r="DO31" s="621"/>
      <c r="DP31" s="621"/>
      <c r="DQ31" s="621"/>
      <c r="DR31" s="621"/>
      <c r="DS31" s="621"/>
      <c r="DT31" s="621"/>
      <c r="DU31" s="621"/>
      <c r="DV31" s="622"/>
      <c r="DW31" s="611">
        <v>0.7</v>
      </c>
      <c r="DX31" s="623"/>
      <c r="DY31" s="623"/>
      <c r="DZ31" s="623"/>
      <c r="EA31" s="623"/>
      <c r="EB31" s="623"/>
      <c r="EC31" s="635"/>
    </row>
    <row r="32" spans="2:133" ht="11.25" customHeight="1" x14ac:dyDescent="0.15">
      <c r="B32" s="605" t="s">
        <v>319</v>
      </c>
      <c r="C32" s="606"/>
      <c r="D32" s="606"/>
      <c r="E32" s="606"/>
      <c r="F32" s="606"/>
      <c r="G32" s="606"/>
      <c r="H32" s="606"/>
      <c r="I32" s="606"/>
      <c r="J32" s="606"/>
      <c r="K32" s="606"/>
      <c r="L32" s="606"/>
      <c r="M32" s="606"/>
      <c r="N32" s="606"/>
      <c r="O32" s="606"/>
      <c r="P32" s="606"/>
      <c r="Q32" s="607"/>
      <c r="R32" s="608">
        <v>1651873</v>
      </c>
      <c r="S32" s="609"/>
      <c r="T32" s="609"/>
      <c r="U32" s="609"/>
      <c r="V32" s="609"/>
      <c r="W32" s="609"/>
      <c r="X32" s="609"/>
      <c r="Y32" s="610"/>
      <c r="Z32" s="646">
        <v>6.6</v>
      </c>
      <c r="AA32" s="646"/>
      <c r="AB32" s="646"/>
      <c r="AC32" s="646"/>
      <c r="AD32" s="647" t="s">
        <v>184</v>
      </c>
      <c r="AE32" s="647"/>
      <c r="AF32" s="647"/>
      <c r="AG32" s="647"/>
      <c r="AH32" s="647"/>
      <c r="AI32" s="647"/>
      <c r="AJ32" s="647"/>
      <c r="AK32" s="647"/>
      <c r="AL32" s="611" t="s">
        <v>239</v>
      </c>
      <c r="AM32" s="612"/>
      <c r="AN32" s="612"/>
      <c r="AO32" s="648"/>
      <c r="AP32" s="649"/>
      <c r="AQ32" s="650"/>
      <c r="AR32" s="650"/>
      <c r="AS32" s="650"/>
      <c r="AT32" s="681"/>
      <c r="AU32" s="208" t="s">
        <v>320</v>
      </c>
      <c r="AX32" s="605" t="s">
        <v>321</v>
      </c>
      <c r="AY32" s="606"/>
      <c r="AZ32" s="606"/>
      <c r="BA32" s="606"/>
      <c r="BB32" s="606"/>
      <c r="BC32" s="606"/>
      <c r="BD32" s="606"/>
      <c r="BE32" s="606"/>
      <c r="BF32" s="607"/>
      <c r="BG32" s="674">
        <v>99.6</v>
      </c>
      <c r="BH32" s="621"/>
      <c r="BI32" s="621"/>
      <c r="BJ32" s="621"/>
      <c r="BK32" s="621"/>
      <c r="BL32" s="621"/>
      <c r="BM32" s="612">
        <v>98.8</v>
      </c>
      <c r="BN32" s="621"/>
      <c r="BO32" s="621"/>
      <c r="BP32" s="621"/>
      <c r="BQ32" s="644"/>
      <c r="BR32" s="674">
        <v>99.6</v>
      </c>
      <c r="BS32" s="621"/>
      <c r="BT32" s="621"/>
      <c r="BU32" s="621"/>
      <c r="BV32" s="621"/>
      <c r="BW32" s="621"/>
      <c r="BX32" s="612">
        <v>98.6</v>
      </c>
      <c r="BY32" s="621"/>
      <c r="BZ32" s="621"/>
      <c r="CA32" s="621"/>
      <c r="CB32" s="644"/>
      <c r="CD32" s="631"/>
      <c r="CE32" s="632"/>
      <c r="CF32" s="605" t="s">
        <v>322</v>
      </c>
      <c r="CG32" s="606"/>
      <c r="CH32" s="606"/>
      <c r="CI32" s="606"/>
      <c r="CJ32" s="606"/>
      <c r="CK32" s="606"/>
      <c r="CL32" s="606"/>
      <c r="CM32" s="606"/>
      <c r="CN32" s="606"/>
      <c r="CO32" s="606"/>
      <c r="CP32" s="606"/>
      <c r="CQ32" s="607"/>
      <c r="CR32" s="608">
        <v>2</v>
      </c>
      <c r="CS32" s="609"/>
      <c r="CT32" s="609"/>
      <c r="CU32" s="609"/>
      <c r="CV32" s="609"/>
      <c r="CW32" s="609"/>
      <c r="CX32" s="609"/>
      <c r="CY32" s="610"/>
      <c r="CZ32" s="611">
        <v>0</v>
      </c>
      <c r="DA32" s="623"/>
      <c r="DB32" s="623"/>
      <c r="DC32" s="624"/>
      <c r="DD32" s="614">
        <v>2</v>
      </c>
      <c r="DE32" s="609"/>
      <c r="DF32" s="609"/>
      <c r="DG32" s="609"/>
      <c r="DH32" s="609"/>
      <c r="DI32" s="609"/>
      <c r="DJ32" s="609"/>
      <c r="DK32" s="610"/>
      <c r="DL32" s="614">
        <v>2</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323</v>
      </c>
      <c r="C33" s="606"/>
      <c r="D33" s="606"/>
      <c r="E33" s="606"/>
      <c r="F33" s="606"/>
      <c r="G33" s="606"/>
      <c r="H33" s="606"/>
      <c r="I33" s="606"/>
      <c r="J33" s="606"/>
      <c r="K33" s="606"/>
      <c r="L33" s="606"/>
      <c r="M33" s="606"/>
      <c r="N33" s="606"/>
      <c r="O33" s="606"/>
      <c r="P33" s="606"/>
      <c r="Q33" s="607"/>
      <c r="R33" s="608">
        <v>101170</v>
      </c>
      <c r="S33" s="609"/>
      <c r="T33" s="609"/>
      <c r="U33" s="609"/>
      <c r="V33" s="609"/>
      <c r="W33" s="609"/>
      <c r="X33" s="609"/>
      <c r="Y33" s="610"/>
      <c r="Z33" s="646">
        <v>0.4</v>
      </c>
      <c r="AA33" s="646"/>
      <c r="AB33" s="646"/>
      <c r="AC33" s="646"/>
      <c r="AD33" s="647">
        <v>18179</v>
      </c>
      <c r="AE33" s="647"/>
      <c r="AF33" s="647"/>
      <c r="AG33" s="647"/>
      <c r="AH33" s="647"/>
      <c r="AI33" s="647"/>
      <c r="AJ33" s="647"/>
      <c r="AK33" s="647"/>
      <c r="AL33" s="611">
        <v>0.1</v>
      </c>
      <c r="AM33" s="612"/>
      <c r="AN33" s="612"/>
      <c r="AO33" s="648"/>
      <c r="AP33" s="651"/>
      <c r="AQ33" s="652"/>
      <c r="AR33" s="652"/>
      <c r="AS33" s="652"/>
      <c r="AT33" s="682"/>
      <c r="AU33" s="213"/>
      <c r="AV33" s="213"/>
      <c r="AW33" s="213"/>
      <c r="AX33" s="589" t="s">
        <v>324</v>
      </c>
      <c r="AY33" s="590"/>
      <c r="AZ33" s="590"/>
      <c r="BA33" s="590"/>
      <c r="BB33" s="590"/>
      <c r="BC33" s="590"/>
      <c r="BD33" s="590"/>
      <c r="BE33" s="590"/>
      <c r="BF33" s="591"/>
      <c r="BG33" s="669">
        <v>99.7</v>
      </c>
      <c r="BH33" s="593"/>
      <c r="BI33" s="593"/>
      <c r="BJ33" s="593"/>
      <c r="BK33" s="593"/>
      <c r="BL33" s="593"/>
      <c r="BM33" s="639">
        <v>99.2</v>
      </c>
      <c r="BN33" s="593"/>
      <c r="BO33" s="593"/>
      <c r="BP33" s="593"/>
      <c r="BQ33" s="656"/>
      <c r="BR33" s="669">
        <v>99.7</v>
      </c>
      <c r="BS33" s="593"/>
      <c r="BT33" s="593"/>
      <c r="BU33" s="593"/>
      <c r="BV33" s="593"/>
      <c r="BW33" s="593"/>
      <c r="BX33" s="639">
        <v>99.1</v>
      </c>
      <c r="BY33" s="593"/>
      <c r="BZ33" s="593"/>
      <c r="CA33" s="593"/>
      <c r="CB33" s="656"/>
      <c r="CD33" s="605" t="s">
        <v>325</v>
      </c>
      <c r="CE33" s="606"/>
      <c r="CF33" s="606"/>
      <c r="CG33" s="606"/>
      <c r="CH33" s="606"/>
      <c r="CI33" s="606"/>
      <c r="CJ33" s="606"/>
      <c r="CK33" s="606"/>
      <c r="CL33" s="606"/>
      <c r="CM33" s="606"/>
      <c r="CN33" s="606"/>
      <c r="CO33" s="606"/>
      <c r="CP33" s="606"/>
      <c r="CQ33" s="607"/>
      <c r="CR33" s="608">
        <v>9978218</v>
      </c>
      <c r="CS33" s="621"/>
      <c r="CT33" s="621"/>
      <c r="CU33" s="621"/>
      <c r="CV33" s="621"/>
      <c r="CW33" s="621"/>
      <c r="CX33" s="621"/>
      <c r="CY33" s="622"/>
      <c r="CZ33" s="611">
        <v>41.6</v>
      </c>
      <c r="DA33" s="623"/>
      <c r="DB33" s="623"/>
      <c r="DC33" s="624"/>
      <c r="DD33" s="614">
        <v>7939851</v>
      </c>
      <c r="DE33" s="621"/>
      <c r="DF33" s="621"/>
      <c r="DG33" s="621"/>
      <c r="DH33" s="621"/>
      <c r="DI33" s="621"/>
      <c r="DJ33" s="621"/>
      <c r="DK33" s="622"/>
      <c r="DL33" s="614">
        <v>5643872</v>
      </c>
      <c r="DM33" s="621"/>
      <c r="DN33" s="621"/>
      <c r="DO33" s="621"/>
      <c r="DP33" s="621"/>
      <c r="DQ33" s="621"/>
      <c r="DR33" s="621"/>
      <c r="DS33" s="621"/>
      <c r="DT33" s="621"/>
      <c r="DU33" s="621"/>
      <c r="DV33" s="622"/>
      <c r="DW33" s="611">
        <v>42.8</v>
      </c>
      <c r="DX33" s="623"/>
      <c r="DY33" s="623"/>
      <c r="DZ33" s="623"/>
      <c r="EA33" s="623"/>
      <c r="EB33" s="623"/>
      <c r="EC33" s="635"/>
    </row>
    <row r="34" spans="2:133" ht="11.25" customHeight="1" x14ac:dyDescent="0.15">
      <c r="B34" s="605" t="s">
        <v>326</v>
      </c>
      <c r="C34" s="606"/>
      <c r="D34" s="606"/>
      <c r="E34" s="606"/>
      <c r="F34" s="606"/>
      <c r="G34" s="606"/>
      <c r="H34" s="606"/>
      <c r="I34" s="606"/>
      <c r="J34" s="606"/>
      <c r="K34" s="606"/>
      <c r="L34" s="606"/>
      <c r="M34" s="606"/>
      <c r="N34" s="606"/>
      <c r="O34" s="606"/>
      <c r="P34" s="606"/>
      <c r="Q34" s="607"/>
      <c r="R34" s="608">
        <v>20877</v>
      </c>
      <c r="S34" s="609"/>
      <c r="T34" s="609"/>
      <c r="U34" s="609"/>
      <c r="V34" s="609"/>
      <c r="W34" s="609"/>
      <c r="X34" s="609"/>
      <c r="Y34" s="610"/>
      <c r="Z34" s="646">
        <v>0.1</v>
      </c>
      <c r="AA34" s="646"/>
      <c r="AB34" s="646"/>
      <c r="AC34" s="646"/>
      <c r="AD34" s="647" t="s">
        <v>239</v>
      </c>
      <c r="AE34" s="647"/>
      <c r="AF34" s="647"/>
      <c r="AG34" s="647"/>
      <c r="AH34" s="647"/>
      <c r="AI34" s="647"/>
      <c r="AJ34" s="647"/>
      <c r="AK34" s="647"/>
      <c r="AL34" s="611" t="s">
        <v>239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327</v>
      </c>
      <c r="CE34" s="606"/>
      <c r="CF34" s="606"/>
      <c r="CG34" s="606"/>
      <c r="CH34" s="606"/>
      <c r="CI34" s="606"/>
      <c r="CJ34" s="606"/>
      <c r="CK34" s="606"/>
      <c r="CL34" s="606"/>
      <c r="CM34" s="606"/>
      <c r="CN34" s="606"/>
      <c r="CO34" s="606"/>
      <c r="CP34" s="606"/>
      <c r="CQ34" s="607"/>
      <c r="CR34" s="608">
        <v>3827120</v>
      </c>
      <c r="CS34" s="609"/>
      <c r="CT34" s="609"/>
      <c r="CU34" s="609"/>
      <c r="CV34" s="609"/>
      <c r="CW34" s="609"/>
      <c r="CX34" s="609"/>
      <c r="CY34" s="610"/>
      <c r="CZ34" s="611">
        <v>16</v>
      </c>
      <c r="DA34" s="623"/>
      <c r="DB34" s="623"/>
      <c r="DC34" s="624"/>
      <c r="DD34" s="614">
        <v>2896337</v>
      </c>
      <c r="DE34" s="609"/>
      <c r="DF34" s="609"/>
      <c r="DG34" s="609"/>
      <c r="DH34" s="609"/>
      <c r="DI34" s="609"/>
      <c r="DJ34" s="609"/>
      <c r="DK34" s="610"/>
      <c r="DL34" s="614">
        <v>2616972</v>
      </c>
      <c r="DM34" s="609"/>
      <c r="DN34" s="609"/>
      <c r="DO34" s="609"/>
      <c r="DP34" s="609"/>
      <c r="DQ34" s="609"/>
      <c r="DR34" s="609"/>
      <c r="DS34" s="609"/>
      <c r="DT34" s="609"/>
      <c r="DU34" s="609"/>
      <c r="DV34" s="610"/>
      <c r="DW34" s="611">
        <v>19.8</v>
      </c>
      <c r="DX34" s="623"/>
      <c r="DY34" s="623"/>
      <c r="DZ34" s="623"/>
      <c r="EA34" s="623"/>
      <c r="EB34" s="623"/>
      <c r="EC34" s="635"/>
    </row>
    <row r="35" spans="2:133" ht="11.25" customHeight="1" x14ac:dyDescent="0.15">
      <c r="B35" s="605" t="s">
        <v>328</v>
      </c>
      <c r="C35" s="606"/>
      <c r="D35" s="606"/>
      <c r="E35" s="606"/>
      <c r="F35" s="606"/>
      <c r="G35" s="606"/>
      <c r="H35" s="606"/>
      <c r="I35" s="606"/>
      <c r="J35" s="606"/>
      <c r="K35" s="606"/>
      <c r="L35" s="606"/>
      <c r="M35" s="606"/>
      <c r="N35" s="606"/>
      <c r="O35" s="606"/>
      <c r="P35" s="606"/>
      <c r="Q35" s="607"/>
      <c r="R35" s="608">
        <v>540875</v>
      </c>
      <c r="S35" s="609"/>
      <c r="T35" s="609"/>
      <c r="U35" s="609"/>
      <c r="V35" s="609"/>
      <c r="W35" s="609"/>
      <c r="X35" s="609"/>
      <c r="Y35" s="610"/>
      <c r="Z35" s="646">
        <v>2.2000000000000002</v>
      </c>
      <c r="AA35" s="646"/>
      <c r="AB35" s="646"/>
      <c r="AC35" s="646"/>
      <c r="AD35" s="647" t="s">
        <v>239</v>
      </c>
      <c r="AE35" s="647"/>
      <c r="AF35" s="647"/>
      <c r="AG35" s="647"/>
      <c r="AH35" s="647"/>
      <c r="AI35" s="647"/>
      <c r="AJ35" s="647"/>
      <c r="AK35" s="647"/>
      <c r="AL35" s="611" t="s">
        <v>239</v>
      </c>
      <c r="AM35" s="612"/>
      <c r="AN35" s="612"/>
      <c r="AO35" s="648"/>
      <c r="AP35" s="216"/>
      <c r="AQ35" s="660" t="s">
        <v>329</v>
      </c>
      <c r="AR35" s="661"/>
      <c r="AS35" s="661"/>
      <c r="AT35" s="661"/>
      <c r="AU35" s="661"/>
      <c r="AV35" s="661"/>
      <c r="AW35" s="661"/>
      <c r="AX35" s="661"/>
      <c r="AY35" s="661"/>
      <c r="AZ35" s="661"/>
      <c r="BA35" s="661"/>
      <c r="BB35" s="661"/>
      <c r="BC35" s="661"/>
      <c r="BD35" s="661"/>
      <c r="BE35" s="661"/>
      <c r="BF35" s="662"/>
      <c r="BG35" s="660" t="s">
        <v>330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331</v>
      </c>
      <c r="CE35" s="606"/>
      <c r="CF35" s="606"/>
      <c r="CG35" s="606"/>
      <c r="CH35" s="606"/>
      <c r="CI35" s="606"/>
      <c r="CJ35" s="606"/>
      <c r="CK35" s="606"/>
      <c r="CL35" s="606"/>
      <c r="CM35" s="606"/>
      <c r="CN35" s="606"/>
      <c r="CO35" s="606"/>
      <c r="CP35" s="606"/>
      <c r="CQ35" s="607"/>
      <c r="CR35" s="608">
        <v>146186</v>
      </c>
      <c r="CS35" s="621"/>
      <c r="CT35" s="621"/>
      <c r="CU35" s="621"/>
      <c r="CV35" s="621"/>
      <c r="CW35" s="621"/>
      <c r="CX35" s="621"/>
      <c r="CY35" s="622"/>
      <c r="CZ35" s="611">
        <v>0.6</v>
      </c>
      <c r="DA35" s="623"/>
      <c r="DB35" s="623"/>
      <c r="DC35" s="624"/>
      <c r="DD35" s="614">
        <v>123154</v>
      </c>
      <c r="DE35" s="621"/>
      <c r="DF35" s="621"/>
      <c r="DG35" s="621"/>
      <c r="DH35" s="621"/>
      <c r="DI35" s="621"/>
      <c r="DJ35" s="621"/>
      <c r="DK35" s="622"/>
      <c r="DL35" s="614">
        <v>123154</v>
      </c>
      <c r="DM35" s="621"/>
      <c r="DN35" s="621"/>
      <c r="DO35" s="621"/>
      <c r="DP35" s="621"/>
      <c r="DQ35" s="621"/>
      <c r="DR35" s="621"/>
      <c r="DS35" s="621"/>
      <c r="DT35" s="621"/>
      <c r="DU35" s="621"/>
      <c r="DV35" s="622"/>
      <c r="DW35" s="611">
        <v>0.9</v>
      </c>
      <c r="DX35" s="623"/>
      <c r="DY35" s="623"/>
      <c r="DZ35" s="623"/>
      <c r="EA35" s="623"/>
      <c r="EB35" s="623"/>
      <c r="EC35" s="635"/>
    </row>
    <row r="36" spans="2:133" ht="11.25" customHeight="1" x14ac:dyDescent="0.15">
      <c r="B36" s="605" t="s">
        <v>332</v>
      </c>
      <c r="C36" s="606"/>
      <c r="D36" s="606"/>
      <c r="E36" s="606"/>
      <c r="F36" s="606"/>
      <c r="G36" s="606"/>
      <c r="H36" s="606"/>
      <c r="I36" s="606"/>
      <c r="J36" s="606"/>
      <c r="K36" s="606"/>
      <c r="L36" s="606"/>
      <c r="M36" s="606"/>
      <c r="N36" s="606"/>
      <c r="O36" s="606"/>
      <c r="P36" s="606"/>
      <c r="Q36" s="607"/>
      <c r="R36" s="608">
        <v>1212268</v>
      </c>
      <c r="S36" s="609"/>
      <c r="T36" s="609"/>
      <c r="U36" s="609"/>
      <c r="V36" s="609"/>
      <c r="W36" s="609"/>
      <c r="X36" s="609"/>
      <c r="Y36" s="610"/>
      <c r="Z36" s="646">
        <v>4.8</v>
      </c>
      <c r="AA36" s="646"/>
      <c r="AB36" s="646"/>
      <c r="AC36" s="646"/>
      <c r="AD36" s="647" t="s">
        <v>239</v>
      </c>
      <c r="AE36" s="647"/>
      <c r="AF36" s="647"/>
      <c r="AG36" s="647"/>
      <c r="AH36" s="647"/>
      <c r="AI36" s="647"/>
      <c r="AJ36" s="647"/>
      <c r="AK36" s="647"/>
      <c r="AL36" s="611" t="s">
        <v>239</v>
      </c>
      <c r="AM36" s="612"/>
      <c r="AN36" s="612"/>
      <c r="AO36" s="648"/>
      <c r="AP36" s="216"/>
      <c r="AQ36" s="657" t="s">
        <v>333</v>
      </c>
      <c r="AR36" s="658"/>
      <c r="AS36" s="658"/>
      <c r="AT36" s="658"/>
      <c r="AU36" s="658"/>
      <c r="AV36" s="658"/>
      <c r="AW36" s="658"/>
      <c r="AX36" s="658"/>
      <c r="AY36" s="659"/>
      <c r="AZ36" s="663">
        <v>2366698</v>
      </c>
      <c r="BA36" s="664"/>
      <c r="BB36" s="664"/>
      <c r="BC36" s="664"/>
      <c r="BD36" s="664"/>
      <c r="BE36" s="664"/>
      <c r="BF36" s="665"/>
      <c r="BG36" s="666" t="s">
        <v>334</v>
      </c>
      <c r="BH36" s="667"/>
      <c r="BI36" s="667"/>
      <c r="BJ36" s="667"/>
      <c r="BK36" s="667"/>
      <c r="BL36" s="667"/>
      <c r="BM36" s="667"/>
      <c r="BN36" s="667"/>
      <c r="BO36" s="667"/>
      <c r="BP36" s="667"/>
      <c r="BQ36" s="667"/>
      <c r="BR36" s="667"/>
      <c r="BS36" s="667"/>
      <c r="BT36" s="667"/>
      <c r="BU36" s="668"/>
      <c r="BV36" s="663">
        <v>591501</v>
      </c>
      <c r="BW36" s="664"/>
      <c r="BX36" s="664"/>
      <c r="BY36" s="664"/>
      <c r="BZ36" s="664"/>
      <c r="CA36" s="664"/>
      <c r="CB36" s="665"/>
      <c r="CD36" s="605" t="s">
        <v>335</v>
      </c>
      <c r="CE36" s="606"/>
      <c r="CF36" s="606"/>
      <c r="CG36" s="606"/>
      <c r="CH36" s="606"/>
      <c r="CI36" s="606"/>
      <c r="CJ36" s="606"/>
      <c r="CK36" s="606"/>
      <c r="CL36" s="606"/>
      <c r="CM36" s="606"/>
      <c r="CN36" s="606"/>
      <c r="CO36" s="606"/>
      <c r="CP36" s="606"/>
      <c r="CQ36" s="607"/>
      <c r="CR36" s="608">
        <v>2909423</v>
      </c>
      <c r="CS36" s="609"/>
      <c r="CT36" s="609"/>
      <c r="CU36" s="609"/>
      <c r="CV36" s="609"/>
      <c r="CW36" s="609"/>
      <c r="CX36" s="609"/>
      <c r="CY36" s="610"/>
      <c r="CZ36" s="611">
        <v>12.1</v>
      </c>
      <c r="DA36" s="623"/>
      <c r="DB36" s="623"/>
      <c r="DC36" s="624"/>
      <c r="DD36" s="614">
        <v>2495657</v>
      </c>
      <c r="DE36" s="609"/>
      <c r="DF36" s="609"/>
      <c r="DG36" s="609"/>
      <c r="DH36" s="609"/>
      <c r="DI36" s="609"/>
      <c r="DJ36" s="609"/>
      <c r="DK36" s="610"/>
      <c r="DL36" s="614">
        <v>1412587</v>
      </c>
      <c r="DM36" s="609"/>
      <c r="DN36" s="609"/>
      <c r="DO36" s="609"/>
      <c r="DP36" s="609"/>
      <c r="DQ36" s="609"/>
      <c r="DR36" s="609"/>
      <c r="DS36" s="609"/>
      <c r="DT36" s="609"/>
      <c r="DU36" s="609"/>
      <c r="DV36" s="610"/>
      <c r="DW36" s="611">
        <v>10.7</v>
      </c>
      <c r="DX36" s="623"/>
      <c r="DY36" s="623"/>
      <c r="DZ36" s="623"/>
      <c r="EA36" s="623"/>
      <c r="EB36" s="623"/>
      <c r="EC36" s="635"/>
    </row>
    <row r="37" spans="2:133" ht="11.25" customHeight="1" x14ac:dyDescent="0.15">
      <c r="B37" s="605" t="s">
        <v>336</v>
      </c>
      <c r="C37" s="606"/>
      <c r="D37" s="606"/>
      <c r="E37" s="606"/>
      <c r="F37" s="606"/>
      <c r="G37" s="606"/>
      <c r="H37" s="606"/>
      <c r="I37" s="606"/>
      <c r="J37" s="606"/>
      <c r="K37" s="606"/>
      <c r="L37" s="606"/>
      <c r="M37" s="606"/>
      <c r="N37" s="606"/>
      <c r="O37" s="606"/>
      <c r="P37" s="606"/>
      <c r="Q37" s="607"/>
      <c r="R37" s="608">
        <v>844411</v>
      </c>
      <c r="S37" s="609"/>
      <c r="T37" s="609"/>
      <c r="U37" s="609"/>
      <c r="V37" s="609"/>
      <c r="W37" s="609"/>
      <c r="X37" s="609"/>
      <c r="Y37" s="610"/>
      <c r="Z37" s="646">
        <v>3.4</v>
      </c>
      <c r="AA37" s="646"/>
      <c r="AB37" s="646"/>
      <c r="AC37" s="646"/>
      <c r="AD37" s="647">
        <v>3897</v>
      </c>
      <c r="AE37" s="647"/>
      <c r="AF37" s="647"/>
      <c r="AG37" s="647"/>
      <c r="AH37" s="647"/>
      <c r="AI37" s="647"/>
      <c r="AJ37" s="647"/>
      <c r="AK37" s="647"/>
      <c r="AL37" s="611">
        <v>0</v>
      </c>
      <c r="AM37" s="612"/>
      <c r="AN37" s="612"/>
      <c r="AO37" s="648"/>
      <c r="AQ37" s="641" t="s">
        <v>337</v>
      </c>
      <c r="AR37" s="642"/>
      <c r="AS37" s="642"/>
      <c r="AT37" s="642"/>
      <c r="AU37" s="642"/>
      <c r="AV37" s="642"/>
      <c r="AW37" s="642"/>
      <c r="AX37" s="642"/>
      <c r="AY37" s="643"/>
      <c r="AZ37" s="608">
        <v>286366</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522262</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825312</v>
      </c>
      <c r="CS37" s="621"/>
      <c r="CT37" s="621"/>
      <c r="CU37" s="621"/>
      <c r="CV37" s="621"/>
      <c r="CW37" s="621"/>
      <c r="CX37" s="621"/>
      <c r="CY37" s="622"/>
      <c r="CZ37" s="611">
        <v>3.4</v>
      </c>
      <c r="DA37" s="623"/>
      <c r="DB37" s="623"/>
      <c r="DC37" s="624"/>
      <c r="DD37" s="614">
        <v>802947</v>
      </c>
      <c r="DE37" s="621"/>
      <c r="DF37" s="621"/>
      <c r="DG37" s="621"/>
      <c r="DH37" s="621"/>
      <c r="DI37" s="621"/>
      <c r="DJ37" s="621"/>
      <c r="DK37" s="622"/>
      <c r="DL37" s="614">
        <v>705100</v>
      </c>
      <c r="DM37" s="621"/>
      <c r="DN37" s="621"/>
      <c r="DO37" s="621"/>
      <c r="DP37" s="621"/>
      <c r="DQ37" s="621"/>
      <c r="DR37" s="621"/>
      <c r="DS37" s="621"/>
      <c r="DT37" s="621"/>
      <c r="DU37" s="621"/>
      <c r="DV37" s="622"/>
      <c r="DW37" s="611">
        <v>5.3</v>
      </c>
      <c r="DX37" s="623"/>
      <c r="DY37" s="623"/>
      <c r="DZ37" s="623"/>
      <c r="EA37" s="623"/>
      <c r="EB37" s="623"/>
      <c r="EC37" s="635"/>
    </row>
    <row r="38" spans="2:133" ht="11.25" customHeight="1" x14ac:dyDescent="0.15">
      <c r="B38" s="605" t="s">
        <v>340</v>
      </c>
      <c r="C38" s="606"/>
      <c r="D38" s="606"/>
      <c r="E38" s="606"/>
      <c r="F38" s="606"/>
      <c r="G38" s="606"/>
      <c r="H38" s="606"/>
      <c r="I38" s="606"/>
      <c r="J38" s="606"/>
      <c r="K38" s="606"/>
      <c r="L38" s="606"/>
      <c r="M38" s="606"/>
      <c r="N38" s="606"/>
      <c r="O38" s="606"/>
      <c r="P38" s="606"/>
      <c r="Q38" s="607"/>
      <c r="R38" s="608">
        <v>1601100</v>
      </c>
      <c r="S38" s="609"/>
      <c r="T38" s="609"/>
      <c r="U38" s="609"/>
      <c r="V38" s="609"/>
      <c r="W38" s="609"/>
      <c r="X38" s="609"/>
      <c r="Y38" s="610"/>
      <c r="Z38" s="646">
        <v>6.4</v>
      </c>
      <c r="AA38" s="646"/>
      <c r="AB38" s="646"/>
      <c r="AC38" s="646"/>
      <c r="AD38" s="647" t="s">
        <v>239</v>
      </c>
      <c r="AE38" s="647"/>
      <c r="AF38" s="647"/>
      <c r="AG38" s="647"/>
      <c r="AH38" s="647"/>
      <c r="AI38" s="647"/>
      <c r="AJ38" s="647"/>
      <c r="AK38" s="647"/>
      <c r="AL38" s="611" t="s">
        <v>239</v>
      </c>
      <c r="AM38" s="612"/>
      <c r="AN38" s="612"/>
      <c r="AO38" s="648"/>
      <c r="AQ38" s="641" t="s">
        <v>341</v>
      </c>
      <c r="AR38" s="642"/>
      <c r="AS38" s="642"/>
      <c r="AT38" s="642"/>
      <c r="AU38" s="642"/>
      <c r="AV38" s="642"/>
      <c r="AW38" s="642"/>
      <c r="AX38" s="642"/>
      <c r="AY38" s="643"/>
      <c r="AZ38" s="608">
        <v>56913</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6307</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2026056</v>
      </c>
      <c r="CS38" s="609"/>
      <c r="CT38" s="609"/>
      <c r="CU38" s="609"/>
      <c r="CV38" s="609"/>
      <c r="CW38" s="609"/>
      <c r="CX38" s="609"/>
      <c r="CY38" s="610"/>
      <c r="CZ38" s="611">
        <v>8.4</v>
      </c>
      <c r="DA38" s="623"/>
      <c r="DB38" s="623"/>
      <c r="DC38" s="624"/>
      <c r="DD38" s="614">
        <v>1637807</v>
      </c>
      <c r="DE38" s="609"/>
      <c r="DF38" s="609"/>
      <c r="DG38" s="609"/>
      <c r="DH38" s="609"/>
      <c r="DI38" s="609"/>
      <c r="DJ38" s="609"/>
      <c r="DK38" s="610"/>
      <c r="DL38" s="614">
        <v>1491159</v>
      </c>
      <c r="DM38" s="609"/>
      <c r="DN38" s="609"/>
      <c r="DO38" s="609"/>
      <c r="DP38" s="609"/>
      <c r="DQ38" s="609"/>
      <c r="DR38" s="609"/>
      <c r="DS38" s="609"/>
      <c r="DT38" s="609"/>
      <c r="DU38" s="609"/>
      <c r="DV38" s="610"/>
      <c r="DW38" s="611">
        <v>11.3</v>
      </c>
      <c r="DX38" s="623"/>
      <c r="DY38" s="623"/>
      <c r="DZ38" s="623"/>
      <c r="EA38" s="623"/>
      <c r="EB38" s="623"/>
      <c r="EC38" s="635"/>
    </row>
    <row r="39" spans="2:133" ht="11.25" customHeight="1" x14ac:dyDescent="0.15">
      <c r="B39" s="605" t="s">
        <v>344</v>
      </c>
      <c r="C39" s="606"/>
      <c r="D39" s="606"/>
      <c r="E39" s="606"/>
      <c r="F39" s="606"/>
      <c r="G39" s="606"/>
      <c r="H39" s="606"/>
      <c r="I39" s="606"/>
      <c r="J39" s="606"/>
      <c r="K39" s="606"/>
      <c r="L39" s="606"/>
      <c r="M39" s="606"/>
      <c r="N39" s="606"/>
      <c r="O39" s="606"/>
      <c r="P39" s="606"/>
      <c r="Q39" s="607"/>
      <c r="R39" s="608" t="s">
        <v>239</v>
      </c>
      <c r="S39" s="609"/>
      <c r="T39" s="609"/>
      <c r="U39" s="609"/>
      <c r="V39" s="609"/>
      <c r="W39" s="609"/>
      <c r="X39" s="609"/>
      <c r="Y39" s="610"/>
      <c r="Z39" s="646" t="s">
        <v>239</v>
      </c>
      <c r="AA39" s="646"/>
      <c r="AB39" s="646"/>
      <c r="AC39" s="646"/>
      <c r="AD39" s="647" t="s">
        <v>184</v>
      </c>
      <c r="AE39" s="647"/>
      <c r="AF39" s="647"/>
      <c r="AG39" s="647"/>
      <c r="AH39" s="647"/>
      <c r="AI39" s="647"/>
      <c r="AJ39" s="647"/>
      <c r="AK39" s="647"/>
      <c r="AL39" s="611" t="s">
        <v>239</v>
      </c>
      <c r="AM39" s="612"/>
      <c r="AN39" s="612"/>
      <c r="AO39" s="648"/>
      <c r="AQ39" s="641" t="s">
        <v>345</v>
      </c>
      <c r="AR39" s="642"/>
      <c r="AS39" s="642"/>
      <c r="AT39" s="642"/>
      <c r="AU39" s="642"/>
      <c r="AV39" s="642"/>
      <c r="AW39" s="642"/>
      <c r="AX39" s="642"/>
      <c r="AY39" s="643"/>
      <c r="AZ39" s="608">
        <v>34155</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9266</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798433</v>
      </c>
      <c r="CS39" s="621"/>
      <c r="CT39" s="621"/>
      <c r="CU39" s="621"/>
      <c r="CV39" s="621"/>
      <c r="CW39" s="621"/>
      <c r="CX39" s="621"/>
      <c r="CY39" s="622"/>
      <c r="CZ39" s="611">
        <v>3.3</v>
      </c>
      <c r="DA39" s="623"/>
      <c r="DB39" s="623"/>
      <c r="DC39" s="624"/>
      <c r="DD39" s="614">
        <v>786896</v>
      </c>
      <c r="DE39" s="621"/>
      <c r="DF39" s="621"/>
      <c r="DG39" s="621"/>
      <c r="DH39" s="621"/>
      <c r="DI39" s="621"/>
      <c r="DJ39" s="621"/>
      <c r="DK39" s="622"/>
      <c r="DL39" s="614" t="s">
        <v>239</v>
      </c>
      <c r="DM39" s="621"/>
      <c r="DN39" s="621"/>
      <c r="DO39" s="621"/>
      <c r="DP39" s="621"/>
      <c r="DQ39" s="621"/>
      <c r="DR39" s="621"/>
      <c r="DS39" s="621"/>
      <c r="DT39" s="621"/>
      <c r="DU39" s="621"/>
      <c r="DV39" s="622"/>
      <c r="DW39" s="611" t="s">
        <v>239</v>
      </c>
      <c r="DX39" s="623"/>
      <c r="DY39" s="623"/>
      <c r="DZ39" s="623"/>
      <c r="EA39" s="623"/>
      <c r="EB39" s="623"/>
      <c r="EC39" s="635"/>
    </row>
    <row r="40" spans="2:133" ht="11.25" customHeight="1" x14ac:dyDescent="0.15">
      <c r="B40" s="605" t="s">
        <v>348</v>
      </c>
      <c r="C40" s="606"/>
      <c r="D40" s="606"/>
      <c r="E40" s="606"/>
      <c r="F40" s="606"/>
      <c r="G40" s="606"/>
      <c r="H40" s="606"/>
      <c r="I40" s="606"/>
      <c r="J40" s="606"/>
      <c r="K40" s="606"/>
      <c r="L40" s="606"/>
      <c r="M40" s="606"/>
      <c r="N40" s="606"/>
      <c r="O40" s="606"/>
      <c r="P40" s="606"/>
      <c r="Q40" s="607"/>
      <c r="R40" s="608">
        <v>304900</v>
      </c>
      <c r="S40" s="609"/>
      <c r="T40" s="609"/>
      <c r="U40" s="609"/>
      <c r="V40" s="609"/>
      <c r="W40" s="609"/>
      <c r="X40" s="609"/>
      <c r="Y40" s="610"/>
      <c r="Z40" s="646">
        <v>1.2</v>
      </c>
      <c r="AA40" s="646"/>
      <c r="AB40" s="646"/>
      <c r="AC40" s="646"/>
      <c r="AD40" s="647" t="s">
        <v>239</v>
      </c>
      <c r="AE40" s="647"/>
      <c r="AF40" s="647"/>
      <c r="AG40" s="647"/>
      <c r="AH40" s="647"/>
      <c r="AI40" s="647"/>
      <c r="AJ40" s="647"/>
      <c r="AK40" s="647"/>
      <c r="AL40" s="611" t="s">
        <v>184</v>
      </c>
      <c r="AM40" s="612"/>
      <c r="AN40" s="612"/>
      <c r="AO40" s="648"/>
      <c r="AQ40" s="641" t="s">
        <v>349</v>
      </c>
      <c r="AR40" s="642"/>
      <c r="AS40" s="642"/>
      <c r="AT40" s="642"/>
      <c r="AU40" s="642"/>
      <c r="AV40" s="642"/>
      <c r="AW40" s="642"/>
      <c r="AX40" s="642"/>
      <c r="AY40" s="643"/>
      <c r="AZ40" s="608">
        <v>19325</v>
      </c>
      <c r="BA40" s="609"/>
      <c r="BB40" s="609"/>
      <c r="BC40" s="609"/>
      <c r="BD40" s="621"/>
      <c r="BE40" s="621"/>
      <c r="BF40" s="644"/>
      <c r="BG40" s="649" t="s">
        <v>350</v>
      </c>
      <c r="BH40" s="650"/>
      <c r="BI40" s="650"/>
      <c r="BJ40" s="650"/>
      <c r="BK40" s="650"/>
      <c r="BL40" s="217"/>
      <c r="BM40" s="606" t="s">
        <v>351</v>
      </c>
      <c r="BN40" s="606"/>
      <c r="BO40" s="606"/>
      <c r="BP40" s="606"/>
      <c r="BQ40" s="606"/>
      <c r="BR40" s="606"/>
      <c r="BS40" s="606"/>
      <c r="BT40" s="606"/>
      <c r="BU40" s="607"/>
      <c r="BV40" s="608">
        <v>101</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271000</v>
      </c>
      <c r="CS40" s="609"/>
      <c r="CT40" s="609"/>
      <c r="CU40" s="609"/>
      <c r="CV40" s="609"/>
      <c r="CW40" s="609"/>
      <c r="CX40" s="609"/>
      <c r="CY40" s="610"/>
      <c r="CZ40" s="611">
        <v>1.1000000000000001</v>
      </c>
      <c r="DA40" s="623"/>
      <c r="DB40" s="623"/>
      <c r="DC40" s="624"/>
      <c r="DD40" s="614" t="s">
        <v>184</v>
      </c>
      <c r="DE40" s="609"/>
      <c r="DF40" s="609"/>
      <c r="DG40" s="609"/>
      <c r="DH40" s="609"/>
      <c r="DI40" s="609"/>
      <c r="DJ40" s="609"/>
      <c r="DK40" s="610"/>
      <c r="DL40" s="614" t="s">
        <v>239</v>
      </c>
      <c r="DM40" s="609"/>
      <c r="DN40" s="609"/>
      <c r="DO40" s="609"/>
      <c r="DP40" s="609"/>
      <c r="DQ40" s="609"/>
      <c r="DR40" s="609"/>
      <c r="DS40" s="609"/>
      <c r="DT40" s="609"/>
      <c r="DU40" s="609"/>
      <c r="DV40" s="610"/>
      <c r="DW40" s="611" t="s">
        <v>239</v>
      </c>
      <c r="DX40" s="623"/>
      <c r="DY40" s="623"/>
      <c r="DZ40" s="623"/>
      <c r="EA40" s="623"/>
      <c r="EB40" s="623"/>
      <c r="EC40" s="635"/>
    </row>
    <row r="41" spans="2:133" ht="11.25" customHeight="1" x14ac:dyDescent="0.15">
      <c r="B41" s="589" t="s">
        <v>353</v>
      </c>
      <c r="C41" s="590"/>
      <c r="D41" s="590"/>
      <c r="E41" s="590"/>
      <c r="F41" s="590"/>
      <c r="G41" s="590"/>
      <c r="H41" s="590"/>
      <c r="I41" s="590"/>
      <c r="J41" s="590"/>
      <c r="K41" s="590"/>
      <c r="L41" s="590"/>
      <c r="M41" s="590"/>
      <c r="N41" s="590"/>
      <c r="O41" s="590"/>
      <c r="P41" s="590"/>
      <c r="Q41" s="591"/>
      <c r="R41" s="592">
        <v>25126816</v>
      </c>
      <c r="S41" s="633"/>
      <c r="T41" s="633"/>
      <c r="U41" s="633"/>
      <c r="V41" s="633"/>
      <c r="W41" s="633"/>
      <c r="X41" s="633"/>
      <c r="Y41" s="636"/>
      <c r="Z41" s="637">
        <v>100</v>
      </c>
      <c r="AA41" s="637"/>
      <c r="AB41" s="637"/>
      <c r="AC41" s="637"/>
      <c r="AD41" s="638">
        <v>12881911</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412198</v>
      </c>
      <c r="BA41" s="609"/>
      <c r="BB41" s="609"/>
      <c r="BC41" s="609"/>
      <c r="BD41" s="621"/>
      <c r="BE41" s="621"/>
      <c r="BF41" s="644"/>
      <c r="BG41" s="649"/>
      <c r="BH41" s="650"/>
      <c r="BI41" s="650"/>
      <c r="BJ41" s="650"/>
      <c r="BK41" s="650"/>
      <c r="BL41" s="217"/>
      <c r="BM41" s="606" t="s">
        <v>355</v>
      </c>
      <c r="BN41" s="606"/>
      <c r="BO41" s="606"/>
      <c r="BP41" s="606"/>
      <c r="BQ41" s="606"/>
      <c r="BR41" s="606"/>
      <c r="BS41" s="606"/>
      <c r="BT41" s="606"/>
      <c r="BU41" s="607"/>
      <c r="BV41" s="608" t="s">
        <v>184</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239</v>
      </c>
      <c r="CS41" s="621"/>
      <c r="CT41" s="621"/>
      <c r="CU41" s="621"/>
      <c r="CV41" s="621"/>
      <c r="CW41" s="621"/>
      <c r="CX41" s="621"/>
      <c r="CY41" s="622"/>
      <c r="CZ41" s="611" t="s">
        <v>184</v>
      </c>
      <c r="DA41" s="623"/>
      <c r="DB41" s="623"/>
      <c r="DC41" s="624"/>
      <c r="DD41" s="614" t="s">
        <v>239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357</v>
      </c>
      <c r="AR42" s="654"/>
      <c r="AS42" s="654"/>
      <c r="AT42" s="654"/>
      <c r="AU42" s="654"/>
      <c r="AV42" s="654"/>
      <c r="AW42" s="654"/>
      <c r="AX42" s="654"/>
      <c r="AY42" s="655"/>
      <c r="AZ42" s="592">
        <v>1557741</v>
      </c>
      <c r="BA42" s="633"/>
      <c r="BB42" s="633"/>
      <c r="BC42" s="633"/>
      <c r="BD42" s="593"/>
      <c r="BE42" s="593"/>
      <c r="BF42" s="656"/>
      <c r="BG42" s="651"/>
      <c r="BH42" s="652"/>
      <c r="BI42" s="652"/>
      <c r="BJ42" s="652"/>
      <c r="BK42" s="652"/>
      <c r="BL42" s="218"/>
      <c r="BM42" s="590" t="s">
        <v>358</v>
      </c>
      <c r="BN42" s="590"/>
      <c r="BO42" s="590"/>
      <c r="BP42" s="590"/>
      <c r="BQ42" s="590"/>
      <c r="BR42" s="590"/>
      <c r="BS42" s="590"/>
      <c r="BT42" s="590"/>
      <c r="BU42" s="591"/>
      <c r="BV42" s="592">
        <v>380</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2717158</v>
      </c>
      <c r="CS42" s="621"/>
      <c r="CT42" s="621"/>
      <c r="CU42" s="621"/>
      <c r="CV42" s="621"/>
      <c r="CW42" s="621"/>
      <c r="CX42" s="621"/>
      <c r="CY42" s="622"/>
      <c r="CZ42" s="611">
        <v>11.3</v>
      </c>
      <c r="DA42" s="623"/>
      <c r="DB42" s="623"/>
      <c r="DC42" s="624"/>
      <c r="DD42" s="614">
        <v>642326</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360</v>
      </c>
      <c r="CD43" s="605" t="s">
        <v>361</v>
      </c>
      <c r="CE43" s="606"/>
      <c r="CF43" s="606"/>
      <c r="CG43" s="606"/>
      <c r="CH43" s="606"/>
      <c r="CI43" s="606"/>
      <c r="CJ43" s="606"/>
      <c r="CK43" s="606"/>
      <c r="CL43" s="606"/>
      <c r="CM43" s="606"/>
      <c r="CN43" s="606"/>
      <c r="CO43" s="606"/>
      <c r="CP43" s="606"/>
      <c r="CQ43" s="607"/>
      <c r="CR43" s="608">
        <v>189166</v>
      </c>
      <c r="CS43" s="621"/>
      <c r="CT43" s="621"/>
      <c r="CU43" s="621"/>
      <c r="CV43" s="621"/>
      <c r="CW43" s="621"/>
      <c r="CX43" s="621"/>
      <c r="CY43" s="622"/>
      <c r="CZ43" s="611">
        <v>0.8</v>
      </c>
      <c r="DA43" s="623"/>
      <c r="DB43" s="623"/>
      <c r="DC43" s="624"/>
      <c r="DD43" s="614">
        <v>189166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309</v>
      </c>
      <c r="CE44" s="628"/>
      <c r="CF44" s="605" t="s">
        <v>363</v>
      </c>
      <c r="CG44" s="606"/>
      <c r="CH44" s="606"/>
      <c r="CI44" s="606"/>
      <c r="CJ44" s="606"/>
      <c r="CK44" s="606"/>
      <c r="CL44" s="606"/>
      <c r="CM44" s="606"/>
      <c r="CN44" s="606"/>
      <c r="CO44" s="606"/>
      <c r="CP44" s="606"/>
      <c r="CQ44" s="607"/>
      <c r="CR44" s="608">
        <v>2706951</v>
      </c>
      <c r="CS44" s="609"/>
      <c r="CT44" s="609"/>
      <c r="CU44" s="609"/>
      <c r="CV44" s="609"/>
      <c r="CW44" s="609"/>
      <c r="CX44" s="609"/>
      <c r="CY44" s="610"/>
      <c r="CZ44" s="611">
        <v>11.3</v>
      </c>
      <c r="DA44" s="612"/>
      <c r="DB44" s="612"/>
      <c r="DC44" s="613"/>
      <c r="DD44" s="614">
        <v>632119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1245743</v>
      </c>
      <c r="CS45" s="621"/>
      <c r="CT45" s="621"/>
      <c r="CU45" s="621"/>
      <c r="CV45" s="621"/>
      <c r="CW45" s="621"/>
      <c r="CX45" s="621"/>
      <c r="CY45" s="622"/>
      <c r="CZ45" s="611">
        <v>5.2</v>
      </c>
      <c r="DA45" s="623"/>
      <c r="DB45" s="623"/>
      <c r="DC45" s="624"/>
      <c r="DD45" s="614">
        <v>54306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366</v>
      </c>
      <c r="CG46" s="606"/>
      <c r="CH46" s="606"/>
      <c r="CI46" s="606"/>
      <c r="CJ46" s="606"/>
      <c r="CK46" s="606"/>
      <c r="CL46" s="606"/>
      <c r="CM46" s="606"/>
      <c r="CN46" s="606"/>
      <c r="CO46" s="606"/>
      <c r="CP46" s="606"/>
      <c r="CQ46" s="607"/>
      <c r="CR46" s="608">
        <v>1338657</v>
      </c>
      <c r="CS46" s="609"/>
      <c r="CT46" s="609"/>
      <c r="CU46" s="609"/>
      <c r="CV46" s="609"/>
      <c r="CW46" s="609"/>
      <c r="CX46" s="609"/>
      <c r="CY46" s="610"/>
      <c r="CZ46" s="611">
        <v>5.6</v>
      </c>
      <c r="DA46" s="612"/>
      <c r="DB46" s="612"/>
      <c r="DC46" s="613"/>
      <c r="DD46" s="614">
        <v>543792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367</v>
      </c>
      <c r="CG47" s="606"/>
      <c r="CH47" s="606"/>
      <c r="CI47" s="606"/>
      <c r="CJ47" s="606"/>
      <c r="CK47" s="606"/>
      <c r="CL47" s="606"/>
      <c r="CM47" s="606"/>
      <c r="CN47" s="606"/>
      <c r="CO47" s="606"/>
      <c r="CP47" s="606"/>
      <c r="CQ47" s="607"/>
      <c r="CR47" s="608">
        <v>10207</v>
      </c>
      <c r="CS47" s="621"/>
      <c r="CT47" s="621"/>
      <c r="CU47" s="621"/>
      <c r="CV47" s="621"/>
      <c r="CW47" s="621"/>
      <c r="CX47" s="621"/>
      <c r="CY47" s="622"/>
      <c r="CZ47" s="611">
        <v>0</v>
      </c>
      <c r="DA47" s="623"/>
      <c r="DB47" s="623"/>
      <c r="DC47" s="624"/>
      <c r="DD47" s="614">
        <v>10207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368</v>
      </c>
      <c r="CG48" s="606"/>
      <c r="CH48" s="606"/>
      <c r="CI48" s="606"/>
      <c r="CJ48" s="606"/>
      <c r="CK48" s="606"/>
      <c r="CL48" s="606"/>
      <c r="CM48" s="606"/>
      <c r="CN48" s="606"/>
      <c r="CO48" s="606"/>
      <c r="CP48" s="606"/>
      <c r="CQ48" s="607"/>
      <c r="CR48" s="608" t="s">
        <v>239</v>
      </c>
      <c r="CS48" s="609"/>
      <c r="CT48" s="609"/>
      <c r="CU48" s="609"/>
      <c r="CV48" s="609"/>
      <c r="CW48" s="609"/>
      <c r="CX48" s="609"/>
      <c r="CY48" s="610"/>
      <c r="CZ48" s="611" t="s">
        <v>184</v>
      </c>
      <c r="DA48" s="612"/>
      <c r="DB48" s="612"/>
      <c r="DC48" s="613"/>
      <c r="DD48" s="614" t="s">
        <v>184</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369</v>
      </c>
      <c r="CE49" s="590"/>
      <c r="CF49" s="590"/>
      <c r="CG49" s="590"/>
      <c r="CH49" s="590"/>
      <c r="CI49" s="590"/>
      <c r="CJ49" s="590"/>
      <c r="CK49" s="590"/>
      <c r="CL49" s="590"/>
      <c r="CM49" s="590"/>
      <c r="CN49" s="590"/>
      <c r="CO49" s="590"/>
      <c r="CP49" s="590"/>
      <c r="CQ49" s="591"/>
      <c r="CR49" s="592">
        <v>23981427</v>
      </c>
      <c r="CS49" s="593"/>
      <c r="CT49" s="593"/>
      <c r="CU49" s="593"/>
      <c r="CV49" s="593"/>
      <c r="CW49" s="593"/>
      <c r="CX49" s="593"/>
      <c r="CY49" s="594"/>
      <c r="CZ49" s="595">
        <v>100</v>
      </c>
      <c r="DA49" s="596"/>
      <c r="DB49" s="596"/>
      <c r="DC49" s="597"/>
      <c r="DD49" s="598">
        <v>15397145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p3x/Gv9NodhoY6JyBGZGdv1rOj+FR0DsTHtX6qrakS9CXe1rama45ka1KM+8Vubl0DVShHFkxt0GSHBIyaxQJw==" saltValue="aJo8z/G0UOYjkrxqg5a3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80" t="s">
        <v>370</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1080"/>
      <c r="AJ2" s="1080"/>
      <c r="AK2" s="1080"/>
      <c r="AL2" s="1080"/>
      <c r="AM2" s="1080"/>
      <c r="AN2" s="1080"/>
      <c r="AO2" s="1080"/>
      <c r="AP2" s="1080"/>
      <c r="AQ2" s="1080"/>
      <c r="AR2" s="1080"/>
      <c r="AS2" s="1080"/>
      <c r="AT2" s="1080"/>
      <c r="AU2" s="1080"/>
      <c r="AV2" s="1080"/>
      <c r="AW2" s="1080"/>
      <c r="AX2" s="1080"/>
      <c r="AY2" s="1080"/>
      <c r="AZ2" s="1080"/>
      <c r="BA2" s="1080"/>
      <c r="BB2" s="1080"/>
      <c r="BC2" s="1080"/>
      <c r="BD2" s="1080"/>
      <c r="BE2" s="1080"/>
      <c r="BF2" s="1080"/>
      <c r="BG2" s="1080"/>
      <c r="BH2" s="1080"/>
      <c r="BI2" s="1080"/>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81" t="s">
        <v>371</v>
      </c>
      <c r="DK2" s="1082"/>
      <c r="DL2" s="1082"/>
      <c r="DM2" s="1082"/>
      <c r="DN2" s="1082"/>
      <c r="DO2" s="1083"/>
      <c r="DP2" s="222"/>
      <c r="DQ2" s="1081" t="s">
        <v>372</v>
      </c>
      <c r="DR2" s="1082"/>
      <c r="DS2" s="1082"/>
      <c r="DT2" s="1082"/>
      <c r="DU2" s="1082"/>
      <c r="DV2" s="1082"/>
      <c r="DW2" s="1082"/>
      <c r="DX2" s="1082"/>
      <c r="DY2" s="1082"/>
      <c r="DZ2" s="1083"/>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9" t="s">
        <v>373</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c r="AO4" s="1049"/>
      <c r="AP4" s="1049"/>
      <c r="AQ4" s="1049"/>
      <c r="AR4" s="1049"/>
      <c r="AS4" s="1049"/>
      <c r="AT4" s="1049"/>
      <c r="AU4" s="1049"/>
      <c r="AV4" s="1049"/>
      <c r="AW4" s="1049"/>
      <c r="AX4" s="1049"/>
      <c r="AY4" s="1049"/>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5" t="s">
        <v>375</v>
      </c>
      <c r="B5" s="986"/>
      <c r="C5" s="986"/>
      <c r="D5" s="986"/>
      <c r="E5" s="986"/>
      <c r="F5" s="986"/>
      <c r="G5" s="986"/>
      <c r="H5" s="986"/>
      <c r="I5" s="986"/>
      <c r="J5" s="986"/>
      <c r="K5" s="986"/>
      <c r="L5" s="986"/>
      <c r="M5" s="986"/>
      <c r="N5" s="986"/>
      <c r="O5" s="986"/>
      <c r="P5" s="987"/>
      <c r="Q5" s="991" t="s">
        <v>376</v>
      </c>
      <c r="R5" s="992"/>
      <c r="S5" s="992"/>
      <c r="T5" s="992"/>
      <c r="U5" s="993"/>
      <c r="V5" s="991" t="s">
        <v>377</v>
      </c>
      <c r="W5" s="992"/>
      <c r="X5" s="992"/>
      <c r="Y5" s="992"/>
      <c r="Z5" s="993"/>
      <c r="AA5" s="991" t="s">
        <v>378</v>
      </c>
      <c r="AB5" s="992"/>
      <c r="AC5" s="992"/>
      <c r="AD5" s="992"/>
      <c r="AE5" s="992"/>
      <c r="AF5" s="1084" t="s">
        <v>379</v>
      </c>
      <c r="AG5" s="992"/>
      <c r="AH5" s="992"/>
      <c r="AI5" s="992"/>
      <c r="AJ5" s="1005"/>
      <c r="AK5" s="992" t="s">
        <v>380</v>
      </c>
      <c r="AL5" s="992"/>
      <c r="AM5" s="992"/>
      <c r="AN5" s="992"/>
      <c r="AO5" s="993"/>
      <c r="AP5" s="991" t="s">
        <v>381</v>
      </c>
      <c r="AQ5" s="992"/>
      <c r="AR5" s="992"/>
      <c r="AS5" s="992"/>
      <c r="AT5" s="993"/>
      <c r="AU5" s="991" t="s">
        <v>382</v>
      </c>
      <c r="AV5" s="992"/>
      <c r="AW5" s="992"/>
      <c r="AX5" s="992"/>
      <c r="AY5" s="1005"/>
      <c r="AZ5" s="226"/>
      <c r="BA5" s="226"/>
      <c r="BB5" s="226"/>
      <c r="BC5" s="226"/>
      <c r="BD5" s="226"/>
      <c r="BE5" s="227"/>
      <c r="BF5" s="227"/>
      <c r="BG5" s="227"/>
      <c r="BH5" s="227"/>
      <c r="BI5" s="227"/>
      <c r="BJ5" s="227"/>
      <c r="BK5" s="227"/>
      <c r="BL5" s="227"/>
      <c r="BM5" s="227"/>
      <c r="BN5" s="227"/>
      <c r="BO5" s="227"/>
      <c r="BP5" s="227"/>
      <c r="BQ5" s="985" t="s">
        <v>383</v>
      </c>
      <c r="BR5" s="986"/>
      <c r="BS5" s="986"/>
      <c r="BT5" s="986"/>
      <c r="BU5" s="986"/>
      <c r="BV5" s="986"/>
      <c r="BW5" s="986"/>
      <c r="BX5" s="986"/>
      <c r="BY5" s="986"/>
      <c r="BZ5" s="986"/>
      <c r="CA5" s="986"/>
      <c r="CB5" s="986"/>
      <c r="CC5" s="986"/>
      <c r="CD5" s="986"/>
      <c r="CE5" s="986"/>
      <c r="CF5" s="986"/>
      <c r="CG5" s="987"/>
      <c r="CH5" s="991" t="s">
        <v>384</v>
      </c>
      <c r="CI5" s="992"/>
      <c r="CJ5" s="992"/>
      <c r="CK5" s="992"/>
      <c r="CL5" s="993"/>
      <c r="CM5" s="991" t="s">
        <v>385</v>
      </c>
      <c r="CN5" s="992"/>
      <c r="CO5" s="992"/>
      <c r="CP5" s="992"/>
      <c r="CQ5" s="993"/>
      <c r="CR5" s="991" t="s">
        <v>386</v>
      </c>
      <c r="CS5" s="992"/>
      <c r="CT5" s="992"/>
      <c r="CU5" s="992"/>
      <c r="CV5" s="993"/>
      <c r="CW5" s="991" t="s">
        <v>387</v>
      </c>
      <c r="CX5" s="992"/>
      <c r="CY5" s="992"/>
      <c r="CZ5" s="992"/>
      <c r="DA5" s="993"/>
      <c r="DB5" s="991" t="s">
        <v>388</v>
      </c>
      <c r="DC5" s="992"/>
      <c r="DD5" s="992"/>
      <c r="DE5" s="992"/>
      <c r="DF5" s="993"/>
      <c r="DG5" s="1074" t="s">
        <v>389</v>
      </c>
      <c r="DH5" s="1075"/>
      <c r="DI5" s="1075"/>
      <c r="DJ5" s="1075"/>
      <c r="DK5" s="1076"/>
      <c r="DL5" s="1074" t="s">
        <v>390</v>
      </c>
      <c r="DM5" s="1075"/>
      <c r="DN5" s="1075"/>
      <c r="DO5" s="1075"/>
      <c r="DP5" s="1076"/>
      <c r="DQ5" s="991" t="s">
        <v>391</v>
      </c>
      <c r="DR5" s="992"/>
      <c r="DS5" s="992"/>
      <c r="DT5" s="992"/>
      <c r="DU5" s="993"/>
      <c r="DV5" s="991" t="s">
        <v>382</v>
      </c>
      <c r="DW5" s="992"/>
      <c r="DX5" s="992"/>
      <c r="DY5" s="992"/>
      <c r="DZ5" s="1005"/>
      <c r="EA5" s="228"/>
    </row>
    <row r="6" spans="1:131" s="229"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85"/>
      <c r="AG6" s="995"/>
      <c r="AH6" s="995"/>
      <c r="AI6" s="995"/>
      <c r="AJ6" s="1006"/>
      <c r="AK6" s="995"/>
      <c r="AL6" s="995"/>
      <c r="AM6" s="995"/>
      <c r="AN6" s="995"/>
      <c r="AO6" s="996"/>
      <c r="AP6" s="994"/>
      <c r="AQ6" s="995"/>
      <c r="AR6" s="995"/>
      <c r="AS6" s="995"/>
      <c r="AT6" s="996"/>
      <c r="AU6" s="994"/>
      <c r="AV6" s="995"/>
      <c r="AW6" s="995"/>
      <c r="AX6" s="995"/>
      <c r="AY6" s="1006"/>
      <c r="AZ6" s="226"/>
      <c r="BA6" s="226"/>
      <c r="BB6" s="226"/>
      <c r="BC6" s="226"/>
      <c r="BD6" s="226"/>
      <c r="BE6" s="227"/>
      <c r="BF6" s="227"/>
      <c r="BG6" s="227"/>
      <c r="BH6" s="227"/>
      <c r="BI6" s="227"/>
      <c r="BJ6" s="227"/>
      <c r="BK6" s="227"/>
      <c r="BL6" s="227"/>
      <c r="BM6" s="227"/>
      <c r="BN6" s="227"/>
      <c r="BO6" s="227"/>
      <c r="BP6" s="227"/>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77"/>
      <c r="DH6" s="1078"/>
      <c r="DI6" s="1078"/>
      <c r="DJ6" s="1078"/>
      <c r="DK6" s="1079"/>
      <c r="DL6" s="1077"/>
      <c r="DM6" s="1078"/>
      <c r="DN6" s="1078"/>
      <c r="DO6" s="1078"/>
      <c r="DP6" s="1079"/>
      <c r="DQ6" s="994"/>
      <c r="DR6" s="995"/>
      <c r="DS6" s="995"/>
      <c r="DT6" s="995"/>
      <c r="DU6" s="996"/>
      <c r="DV6" s="994"/>
      <c r="DW6" s="995"/>
      <c r="DX6" s="995"/>
      <c r="DY6" s="995"/>
      <c r="DZ6" s="1006"/>
      <c r="EA6" s="228"/>
    </row>
    <row r="7" spans="1:131" s="229" customFormat="1" ht="26.25" customHeight="1" thickTop="1" x14ac:dyDescent="0.15">
      <c r="A7" s="230">
        <v>1</v>
      </c>
      <c r="B7" s="1037" t="s">
        <v>392</v>
      </c>
      <c r="C7" s="1038"/>
      <c r="D7" s="1038"/>
      <c r="E7" s="1038"/>
      <c r="F7" s="1038"/>
      <c r="G7" s="1038"/>
      <c r="H7" s="1038"/>
      <c r="I7" s="1038"/>
      <c r="J7" s="1038"/>
      <c r="K7" s="1038"/>
      <c r="L7" s="1038"/>
      <c r="M7" s="1038"/>
      <c r="N7" s="1038"/>
      <c r="O7" s="1038"/>
      <c r="P7" s="1039"/>
      <c r="Q7" s="1092">
        <v>25322</v>
      </c>
      <c r="R7" s="1093"/>
      <c r="S7" s="1093"/>
      <c r="T7" s="1093"/>
      <c r="U7" s="1093"/>
      <c r="V7" s="1093">
        <v>24177</v>
      </c>
      <c r="W7" s="1093"/>
      <c r="X7" s="1093"/>
      <c r="Y7" s="1093"/>
      <c r="Z7" s="1093"/>
      <c r="AA7" s="1093">
        <v>1145</v>
      </c>
      <c r="AB7" s="1093"/>
      <c r="AC7" s="1093"/>
      <c r="AD7" s="1093"/>
      <c r="AE7" s="1094"/>
      <c r="AF7" s="1095">
        <v>862</v>
      </c>
      <c r="AG7" s="1096"/>
      <c r="AH7" s="1096"/>
      <c r="AI7" s="1096"/>
      <c r="AJ7" s="1097"/>
      <c r="AK7" s="1098">
        <v>541</v>
      </c>
      <c r="AL7" s="1099"/>
      <c r="AM7" s="1099"/>
      <c r="AN7" s="1099"/>
      <c r="AO7" s="1099"/>
      <c r="AP7" s="1099">
        <v>23143</v>
      </c>
      <c r="AQ7" s="1099"/>
      <c r="AR7" s="1099"/>
      <c r="AS7" s="1099"/>
      <c r="AT7" s="1099"/>
      <c r="AU7" s="1100"/>
      <c r="AV7" s="1100"/>
      <c r="AW7" s="1100"/>
      <c r="AX7" s="1100"/>
      <c r="AY7" s="1101"/>
      <c r="AZ7" s="226"/>
      <c r="BA7" s="226"/>
      <c r="BB7" s="226"/>
      <c r="BC7" s="226"/>
      <c r="BD7" s="226"/>
      <c r="BE7" s="227"/>
      <c r="BF7" s="227"/>
      <c r="BG7" s="227"/>
      <c r="BH7" s="227"/>
      <c r="BI7" s="227"/>
      <c r="BJ7" s="227"/>
      <c r="BK7" s="227"/>
      <c r="BL7" s="227"/>
      <c r="BM7" s="227"/>
      <c r="BN7" s="227"/>
      <c r="BO7" s="227"/>
      <c r="BP7" s="227"/>
      <c r="BQ7" s="230">
        <v>1</v>
      </c>
      <c r="BR7" s="231"/>
      <c r="BS7" s="1089" t="s">
        <v>605</v>
      </c>
      <c r="BT7" s="1090"/>
      <c r="BU7" s="1090"/>
      <c r="BV7" s="1090"/>
      <c r="BW7" s="1090"/>
      <c r="BX7" s="1090"/>
      <c r="BY7" s="1090"/>
      <c r="BZ7" s="1090"/>
      <c r="CA7" s="1090"/>
      <c r="CB7" s="1090"/>
      <c r="CC7" s="1090"/>
      <c r="CD7" s="1090"/>
      <c r="CE7" s="1090"/>
      <c r="CF7" s="1090"/>
      <c r="CG7" s="1102"/>
      <c r="CH7" s="1086">
        <v>8</v>
      </c>
      <c r="CI7" s="1087"/>
      <c r="CJ7" s="1087"/>
      <c r="CK7" s="1087"/>
      <c r="CL7" s="1088"/>
      <c r="CM7" s="1086">
        <v>132</v>
      </c>
      <c r="CN7" s="1087"/>
      <c r="CO7" s="1087"/>
      <c r="CP7" s="1087"/>
      <c r="CQ7" s="1088"/>
      <c r="CR7" s="1086">
        <v>55</v>
      </c>
      <c r="CS7" s="1087"/>
      <c r="CT7" s="1087"/>
      <c r="CU7" s="1087"/>
      <c r="CV7" s="1088"/>
      <c r="CW7" s="1086" t="s">
        <v>594</v>
      </c>
      <c r="CX7" s="1087"/>
      <c r="CY7" s="1087"/>
      <c r="CZ7" s="1087"/>
      <c r="DA7" s="1088"/>
      <c r="DB7" s="1086" t="s">
        <v>594</v>
      </c>
      <c r="DC7" s="1087"/>
      <c r="DD7" s="1087"/>
      <c r="DE7" s="1087"/>
      <c r="DF7" s="1088"/>
      <c r="DG7" s="1086" t="s">
        <v>531</v>
      </c>
      <c r="DH7" s="1087"/>
      <c r="DI7" s="1087"/>
      <c r="DJ7" s="1087"/>
      <c r="DK7" s="1088"/>
      <c r="DL7" s="1086" t="s">
        <v>531</v>
      </c>
      <c r="DM7" s="1087"/>
      <c r="DN7" s="1087"/>
      <c r="DO7" s="1087"/>
      <c r="DP7" s="1088"/>
      <c r="DQ7" s="1086" t="s">
        <v>531</v>
      </c>
      <c r="DR7" s="1087"/>
      <c r="DS7" s="1087"/>
      <c r="DT7" s="1087"/>
      <c r="DU7" s="1088"/>
      <c r="DV7" s="1089"/>
      <c r="DW7" s="1090"/>
      <c r="DX7" s="1090"/>
      <c r="DY7" s="1090"/>
      <c r="DZ7" s="1091"/>
      <c r="EA7" s="228"/>
    </row>
    <row r="8" spans="1:131" s="229" customFormat="1" ht="26.25" customHeight="1" x14ac:dyDescent="0.15">
      <c r="A8" s="232">
        <v>2</v>
      </c>
      <c r="B8" s="1020"/>
      <c r="C8" s="1021"/>
      <c r="D8" s="1021"/>
      <c r="E8" s="1021"/>
      <c r="F8" s="1021"/>
      <c r="G8" s="1021"/>
      <c r="H8" s="1021"/>
      <c r="I8" s="1021"/>
      <c r="J8" s="1021"/>
      <c r="K8" s="1021"/>
      <c r="L8" s="1021"/>
      <c r="M8" s="1021"/>
      <c r="N8" s="1021"/>
      <c r="O8" s="1021"/>
      <c r="P8" s="1022"/>
      <c r="Q8" s="1028"/>
      <c r="R8" s="1029"/>
      <c r="S8" s="1029"/>
      <c r="T8" s="1029"/>
      <c r="U8" s="1029"/>
      <c r="V8" s="1029"/>
      <c r="W8" s="1029"/>
      <c r="X8" s="1029"/>
      <c r="Y8" s="1029"/>
      <c r="Z8" s="1029"/>
      <c r="AA8" s="1029"/>
      <c r="AB8" s="1029"/>
      <c r="AC8" s="1029"/>
      <c r="AD8" s="1029"/>
      <c r="AE8" s="1030"/>
      <c r="AF8" s="1025"/>
      <c r="AG8" s="1026"/>
      <c r="AH8" s="1026"/>
      <c r="AI8" s="1026"/>
      <c r="AJ8" s="1027"/>
      <c r="AK8" s="1070"/>
      <c r="AL8" s="1071"/>
      <c r="AM8" s="1071"/>
      <c r="AN8" s="1071"/>
      <c r="AO8" s="1071"/>
      <c r="AP8" s="1071"/>
      <c r="AQ8" s="1071"/>
      <c r="AR8" s="1071"/>
      <c r="AS8" s="1071"/>
      <c r="AT8" s="1071"/>
      <c r="AU8" s="1072"/>
      <c r="AV8" s="1072"/>
      <c r="AW8" s="1072"/>
      <c r="AX8" s="1072"/>
      <c r="AY8" s="1073"/>
      <c r="AZ8" s="226"/>
      <c r="BA8" s="226"/>
      <c r="BB8" s="226"/>
      <c r="BC8" s="226"/>
      <c r="BD8" s="226"/>
      <c r="BE8" s="227"/>
      <c r="BF8" s="227"/>
      <c r="BG8" s="227"/>
      <c r="BH8" s="227"/>
      <c r="BI8" s="227"/>
      <c r="BJ8" s="227"/>
      <c r="BK8" s="227"/>
      <c r="BL8" s="227"/>
      <c r="BM8" s="227"/>
      <c r="BN8" s="227"/>
      <c r="BO8" s="227"/>
      <c r="BP8" s="227"/>
      <c r="BQ8" s="232">
        <v>2</v>
      </c>
      <c r="BR8" s="233"/>
      <c r="BS8" s="982" t="s">
        <v>606</v>
      </c>
      <c r="BT8" s="983"/>
      <c r="BU8" s="983"/>
      <c r="BV8" s="983"/>
      <c r="BW8" s="983"/>
      <c r="BX8" s="983"/>
      <c r="BY8" s="983"/>
      <c r="BZ8" s="983"/>
      <c r="CA8" s="983"/>
      <c r="CB8" s="983"/>
      <c r="CC8" s="983"/>
      <c r="CD8" s="983"/>
      <c r="CE8" s="983"/>
      <c r="CF8" s="983"/>
      <c r="CG8" s="1004"/>
      <c r="CH8" s="979">
        <v>48</v>
      </c>
      <c r="CI8" s="980"/>
      <c r="CJ8" s="980"/>
      <c r="CK8" s="980"/>
      <c r="CL8" s="981"/>
      <c r="CM8" s="979">
        <v>12</v>
      </c>
      <c r="CN8" s="980"/>
      <c r="CO8" s="980"/>
      <c r="CP8" s="980"/>
      <c r="CQ8" s="981"/>
      <c r="CR8" s="979">
        <v>51</v>
      </c>
      <c r="CS8" s="980"/>
      <c r="CT8" s="980"/>
      <c r="CU8" s="980"/>
      <c r="CV8" s="981"/>
      <c r="CW8" s="979" t="s">
        <v>594</v>
      </c>
      <c r="CX8" s="980"/>
      <c r="CY8" s="980"/>
      <c r="CZ8" s="980"/>
      <c r="DA8" s="981"/>
      <c r="DB8" s="979">
        <v>51</v>
      </c>
      <c r="DC8" s="980"/>
      <c r="DD8" s="980"/>
      <c r="DE8" s="980"/>
      <c r="DF8" s="981"/>
      <c r="DG8" s="979" t="s">
        <v>531</v>
      </c>
      <c r="DH8" s="980"/>
      <c r="DI8" s="980"/>
      <c r="DJ8" s="980"/>
      <c r="DK8" s="981"/>
      <c r="DL8" s="979" t="s">
        <v>531</v>
      </c>
      <c r="DM8" s="980"/>
      <c r="DN8" s="980"/>
      <c r="DO8" s="980"/>
      <c r="DP8" s="981"/>
      <c r="DQ8" s="979" t="s">
        <v>531</v>
      </c>
      <c r="DR8" s="980"/>
      <c r="DS8" s="980"/>
      <c r="DT8" s="980"/>
      <c r="DU8" s="981"/>
      <c r="DV8" s="982"/>
      <c r="DW8" s="983"/>
      <c r="DX8" s="983"/>
      <c r="DY8" s="983"/>
      <c r="DZ8" s="984"/>
      <c r="EA8" s="228"/>
    </row>
    <row r="9" spans="1:131" s="229" customFormat="1" ht="26.25" customHeight="1" x14ac:dyDescent="0.15">
      <c r="A9" s="232">
        <v>3</v>
      </c>
      <c r="B9" s="1020"/>
      <c r="C9" s="1021"/>
      <c r="D9" s="1021"/>
      <c r="E9" s="1021"/>
      <c r="F9" s="1021"/>
      <c r="G9" s="1021"/>
      <c r="H9" s="1021"/>
      <c r="I9" s="1021"/>
      <c r="J9" s="1021"/>
      <c r="K9" s="1021"/>
      <c r="L9" s="1021"/>
      <c r="M9" s="1021"/>
      <c r="N9" s="1021"/>
      <c r="O9" s="1021"/>
      <c r="P9" s="1022"/>
      <c r="Q9" s="1028"/>
      <c r="R9" s="1029"/>
      <c r="S9" s="1029"/>
      <c r="T9" s="1029"/>
      <c r="U9" s="1029"/>
      <c r="V9" s="1029"/>
      <c r="W9" s="1029"/>
      <c r="X9" s="1029"/>
      <c r="Y9" s="1029"/>
      <c r="Z9" s="1029"/>
      <c r="AA9" s="1029"/>
      <c r="AB9" s="1029"/>
      <c r="AC9" s="1029"/>
      <c r="AD9" s="1029"/>
      <c r="AE9" s="1030"/>
      <c r="AF9" s="1025"/>
      <c r="AG9" s="1026"/>
      <c r="AH9" s="1026"/>
      <c r="AI9" s="1026"/>
      <c r="AJ9" s="1027"/>
      <c r="AK9" s="1070"/>
      <c r="AL9" s="1071"/>
      <c r="AM9" s="1071"/>
      <c r="AN9" s="1071"/>
      <c r="AO9" s="1071"/>
      <c r="AP9" s="1071"/>
      <c r="AQ9" s="1071"/>
      <c r="AR9" s="1071"/>
      <c r="AS9" s="1071"/>
      <c r="AT9" s="1071"/>
      <c r="AU9" s="1072"/>
      <c r="AV9" s="1072"/>
      <c r="AW9" s="1072"/>
      <c r="AX9" s="1072"/>
      <c r="AY9" s="1073"/>
      <c r="AZ9" s="226"/>
      <c r="BA9" s="226"/>
      <c r="BB9" s="226"/>
      <c r="BC9" s="226"/>
      <c r="BD9" s="226"/>
      <c r="BE9" s="227"/>
      <c r="BF9" s="227"/>
      <c r="BG9" s="227"/>
      <c r="BH9" s="227"/>
      <c r="BI9" s="227"/>
      <c r="BJ9" s="227"/>
      <c r="BK9" s="227"/>
      <c r="BL9" s="227"/>
      <c r="BM9" s="227"/>
      <c r="BN9" s="227"/>
      <c r="BO9" s="227"/>
      <c r="BP9" s="227"/>
      <c r="BQ9" s="232">
        <v>3</v>
      </c>
      <c r="BR9" s="233"/>
      <c r="BS9" s="982" t="s">
        <v>607</v>
      </c>
      <c r="BT9" s="983"/>
      <c r="BU9" s="983"/>
      <c r="BV9" s="983"/>
      <c r="BW9" s="983"/>
      <c r="BX9" s="983"/>
      <c r="BY9" s="983"/>
      <c r="BZ9" s="983"/>
      <c r="CA9" s="983"/>
      <c r="CB9" s="983"/>
      <c r="CC9" s="983"/>
      <c r="CD9" s="983"/>
      <c r="CE9" s="983"/>
      <c r="CF9" s="983"/>
      <c r="CG9" s="1004"/>
      <c r="CH9" s="979">
        <v>1</v>
      </c>
      <c r="CI9" s="980"/>
      <c r="CJ9" s="980"/>
      <c r="CK9" s="980"/>
      <c r="CL9" s="981"/>
      <c r="CM9" s="979">
        <v>9</v>
      </c>
      <c r="CN9" s="980"/>
      <c r="CO9" s="980"/>
      <c r="CP9" s="980"/>
      <c r="CQ9" s="981"/>
      <c r="CR9" s="979">
        <v>0</v>
      </c>
      <c r="CS9" s="980"/>
      <c r="CT9" s="980"/>
      <c r="CU9" s="980"/>
      <c r="CV9" s="981"/>
      <c r="CW9" s="979" t="s">
        <v>594</v>
      </c>
      <c r="CX9" s="980"/>
      <c r="CY9" s="980"/>
      <c r="CZ9" s="980"/>
      <c r="DA9" s="981"/>
      <c r="DB9" s="979" t="s">
        <v>594</v>
      </c>
      <c r="DC9" s="980"/>
      <c r="DD9" s="980"/>
      <c r="DE9" s="980"/>
      <c r="DF9" s="981"/>
      <c r="DG9" s="979" t="s">
        <v>531</v>
      </c>
      <c r="DH9" s="980"/>
      <c r="DI9" s="980"/>
      <c r="DJ9" s="980"/>
      <c r="DK9" s="981"/>
      <c r="DL9" s="979" t="s">
        <v>531</v>
      </c>
      <c r="DM9" s="980"/>
      <c r="DN9" s="980"/>
      <c r="DO9" s="980"/>
      <c r="DP9" s="981"/>
      <c r="DQ9" s="979" t="s">
        <v>531</v>
      </c>
      <c r="DR9" s="980"/>
      <c r="DS9" s="980"/>
      <c r="DT9" s="980"/>
      <c r="DU9" s="981"/>
      <c r="DV9" s="982"/>
      <c r="DW9" s="983"/>
      <c r="DX9" s="983"/>
      <c r="DY9" s="983"/>
      <c r="DZ9" s="984"/>
      <c r="EA9" s="228"/>
    </row>
    <row r="10" spans="1:131" s="229" customFormat="1" ht="26.25" customHeight="1" x14ac:dyDescent="0.15">
      <c r="A10" s="232">
        <v>4</v>
      </c>
      <c r="B10" s="1020"/>
      <c r="C10" s="1021"/>
      <c r="D10" s="1021"/>
      <c r="E10" s="1021"/>
      <c r="F10" s="1021"/>
      <c r="G10" s="1021"/>
      <c r="H10" s="1021"/>
      <c r="I10" s="1021"/>
      <c r="J10" s="1021"/>
      <c r="K10" s="1021"/>
      <c r="L10" s="1021"/>
      <c r="M10" s="1021"/>
      <c r="N10" s="1021"/>
      <c r="O10" s="1021"/>
      <c r="P10" s="1022"/>
      <c r="Q10" s="1028"/>
      <c r="R10" s="1029"/>
      <c r="S10" s="1029"/>
      <c r="T10" s="1029"/>
      <c r="U10" s="1029"/>
      <c r="V10" s="1029"/>
      <c r="W10" s="1029"/>
      <c r="X10" s="1029"/>
      <c r="Y10" s="1029"/>
      <c r="Z10" s="1029"/>
      <c r="AA10" s="1029"/>
      <c r="AB10" s="1029"/>
      <c r="AC10" s="1029"/>
      <c r="AD10" s="1029"/>
      <c r="AE10" s="1030"/>
      <c r="AF10" s="1025"/>
      <c r="AG10" s="1026"/>
      <c r="AH10" s="1026"/>
      <c r="AI10" s="1026"/>
      <c r="AJ10" s="1027"/>
      <c r="AK10" s="1070"/>
      <c r="AL10" s="1071"/>
      <c r="AM10" s="1071"/>
      <c r="AN10" s="1071"/>
      <c r="AO10" s="1071"/>
      <c r="AP10" s="1071"/>
      <c r="AQ10" s="1071"/>
      <c r="AR10" s="1071"/>
      <c r="AS10" s="1071"/>
      <c r="AT10" s="1071"/>
      <c r="AU10" s="1072"/>
      <c r="AV10" s="1072"/>
      <c r="AW10" s="1072"/>
      <c r="AX10" s="1072"/>
      <c r="AY10" s="1073"/>
      <c r="AZ10" s="226"/>
      <c r="BA10" s="226"/>
      <c r="BB10" s="226"/>
      <c r="BC10" s="226"/>
      <c r="BD10" s="226"/>
      <c r="BE10" s="227"/>
      <c r="BF10" s="227"/>
      <c r="BG10" s="227"/>
      <c r="BH10" s="227"/>
      <c r="BI10" s="227"/>
      <c r="BJ10" s="227"/>
      <c r="BK10" s="227"/>
      <c r="BL10" s="227"/>
      <c r="BM10" s="227"/>
      <c r="BN10" s="227"/>
      <c r="BO10" s="227"/>
      <c r="BP10" s="227"/>
      <c r="BQ10" s="232">
        <v>4</v>
      </c>
      <c r="BR10" s="233"/>
      <c r="BS10" s="982" t="s">
        <v>608</v>
      </c>
      <c r="BT10" s="983"/>
      <c r="BU10" s="983"/>
      <c r="BV10" s="983"/>
      <c r="BW10" s="983"/>
      <c r="BX10" s="983"/>
      <c r="BY10" s="983"/>
      <c r="BZ10" s="983"/>
      <c r="CA10" s="983"/>
      <c r="CB10" s="983"/>
      <c r="CC10" s="983"/>
      <c r="CD10" s="983"/>
      <c r="CE10" s="983"/>
      <c r="CF10" s="983"/>
      <c r="CG10" s="1004"/>
      <c r="CH10" s="979">
        <v>0</v>
      </c>
      <c r="CI10" s="980"/>
      <c r="CJ10" s="980"/>
      <c r="CK10" s="980"/>
      <c r="CL10" s="981"/>
      <c r="CM10" s="979">
        <v>126</v>
      </c>
      <c r="CN10" s="980"/>
      <c r="CO10" s="980"/>
      <c r="CP10" s="980"/>
      <c r="CQ10" s="981"/>
      <c r="CR10" s="979">
        <v>100</v>
      </c>
      <c r="CS10" s="980"/>
      <c r="CT10" s="980"/>
      <c r="CU10" s="980"/>
      <c r="CV10" s="981"/>
      <c r="CW10" s="979" t="s">
        <v>594</v>
      </c>
      <c r="CX10" s="980"/>
      <c r="CY10" s="980"/>
      <c r="CZ10" s="980"/>
      <c r="DA10" s="981"/>
      <c r="DB10" s="979" t="s">
        <v>594</v>
      </c>
      <c r="DC10" s="980"/>
      <c r="DD10" s="980"/>
      <c r="DE10" s="980"/>
      <c r="DF10" s="981"/>
      <c r="DG10" s="979" t="s">
        <v>531</v>
      </c>
      <c r="DH10" s="980"/>
      <c r="DI10" s="980"/>
      <c r="DJ10" s="980"/>
      <c r="DK10" s="981"/>
      <c r="DL10" s="979" t="s">
        <v>531</v>
      </c>
      <c r="DM10" s="980"/>
      <c r="DN10" s="980"/>
      <c r="DO10" s="980"/>
      <c r="DP10" s="981"/>
      <c r="DQ10" s="979" t="s">
        <v>531</v>
      </c>
      <c r="DR10" s="980"/>
      <c r="DS10" s="980"/>
      <c r="DT10" s="980"/>
      <c r="DU10" s="981"/>
      <c r="DV10" s="982"/>
      <c r="DW10" s="983"/>
      <c r="DX10" s="983"/>
      <c r="DY10" s="983"/>
      <c r="DZ10" s="984"/>
      <c r="EA10" s="228"/>
    </row>
    <row r="11" spans="1:131" s="229" customFormat="1" ht="26.25" customHeight="1" x14ac:dyDescent="0.15">
      <c r="A11" s="232">
        <v>5</v>
      </c>
      <c r="B11" s="1020"/>
      <c r="C11" s="1021"/>
      <c r="D11" s="1021"/>
      <c r="E11" s="1021"/>
      <c r="F11" s="1021"/>
      <c r="G11" s="1021"/>
      <c r="H11" s="1021"/>
      <c r="I11" s="1021"/>
      <c r="J11" s="1021"/>
      <c r="K11" s="1021"/>
      <c r="L11" s="1021"/>
      <c r="M11" s="1021"/>
      <c r="N11" s="1021"/>
      <c r="O11" s="1021"/>
      <c r="P11" s="1022"/>
      <c r="Q11" s="1028"/>
      <c r="R11" s="1029"/>
      <c r="S11" s="1029"/>
      <c r="T11" s="1029"/>
      <c r="U11" s="1029"/>
      <c r="V11" s="1029"/>
      <c r="W11" s="1029"/>
      <c r="X11" s="1029"/>
      <c r="Y11" s="1029"/>
      <c r="Z11" s="1029"/>
      <c r="AA11" s="1029"/>
      <c r="AB11" s="1029"/>
      <c r="AC11" s="1029"/>
      <c r="AD11" s="1029"/>
      <c r="AE11" s="1030"/>
      <c r="AF11" s="1025"/>
      <c r="AG11" s="1026"/>
      <c r="AH11" s="1026"/>
      <c r="AI11" s="1026"/>
      <c r="AJ11" s="1027"/>
      <c r="AK11" s="1070"/>
      <c r="AL11" s="1071"/>
      <c r="AM11" s="1071"/>
      <c r="AN11" s="1071"/>
      <c r="AO11" s="1071"/>
      <c r="AP11" s="1071"/>
      <c r="AQ11" s="1071"/>
      <c r="AR11" s="1071"/>
      <c r="AS11" s="1071"/>
      <c r="AT11" s="1071"/>
      <c r="AU11" s="1072"/>
      <c r="AV11" s="1072"/>
      <c r="AW11" s="1072"/>
      <c r="AX11" s="1072"/>
      <c r="AY11" s="1073"/>
      <c r="AZ11" s="226"/>
      <c r="BA11" s="226"/>
      <c r="BB11" s="226"/>
      <c r="BC11" s="226"/>
      <c r="BD11" s="226"/>
      <c r="BE11" s="227"/>
      <c r="BF11" s="227"/>
      <c r="BG11" s="227"/>
      <c r="BH11" s="227"/>
      <c r="BI11" s="227"/>
      <c r="BJ11" s="227"/>
      <c r="BK11" s="227"/>
      <c r="BL11" s="227"/>
      <c r="BM11" s="227"/>
      <c r="BN11" s="227"/>
      <c r="BO11" s="227"/>
      <c r="BP11" s="227"/>
      <c r="BQ11" s="232">
        <v>5</v>
      </c>
      <c r="BR11" s="233"/>
      <c r="BS11" s="982"/>
      <c r="BT11" s="983"/>
      <c r="BU11" s="983"/>
      <c r="BV11" s="983"/>
      <c r="BW11" s="983"/>
      <c r="BX11" s="983"/>
      <c r="BY11" s="983"/>
      <c r="BZ11" s="983"/>
      <c r="CA11" s="983"/>
      <c r="CB11" s="983"/>
      <c r="CC11" s="983"/>
      <c r="CD11" s="983"/>
      <c r="CE11" s="983"/>
      <c r="CF11" s="983"/>
      <c r="CG11" s="1004"/>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228"/>
    </row>
    <row r="12" spans="1:131" s="229" customFormat="1" ht="26.25" customHeight="1" x14ac:dyDescent="0.15">
      <c r="A12" s="232">
        <v>6</v>
      </c>
      <c r="B12" s="1020"/>
      <c r="C12" s="1021"/>
      <c r="D12" s="1021"/>
      <c r="E12" s="1021"/>
      <c r="F12" s="1021"/>
      <c r="G12" s="1021"/>
      <c r="H12" s="1021"/>
      <c r="I12" s="1021"/>
      <c r="J12" s="1021"/>
      <c r="K12" s="1021"/>
      <c r="L12" s="1021"/>
      <c r="M12" s="1021"/>
      <c r="N12" s="1021"/>
      <c r="O12" s="1021"/>
      <c r="P12" s="1022"/>
      <c r="Q12" s="1028"/>
      <c r="R12" s="1029"/>
      <c r="S12" s="1029"/>
      <c r="T12" s="1029"/>
      <c r="U12" s="1029"/>
      <c r="V12" s="1029"/>
      <c r="W12" s="1029"/>
      <c r="X12" s="1029"/>
      <c r="Y12" s="1029"/>
      <c r="Z12" s="1029"/>
      <c r="AA12" s="1029"/>
      <c r="AB12" s="1029"/>
      <c r="AC12" s="1029"/>
      <c r="AD12" s="1029"/>
      <c r="AE12" s="1030"/>
      <c r="AF12" s="1025"/>
      <c r="AG12" s="1026"/>
      <c r="AH12" s="1026"/>
      <c r="AI12" s="1026"/>
      <c r="AJ12" s="1027"/>
      <c r="AK12" s="1070"/>
      <c r="AL12" s="1071"/>
      <c r="AM12" s="1071"/>
      <c r="AN12" s="1071"/>
      <c r="AO12" s="1071"/>
      <c r="AP12" s="1071"/>
      <c r="AQ12" s="1071"/>
      <c r="AR12" s="1071"/>
      <c r="AS12" s="1071"/>
      <c r="AT12" s="1071"/>
      <c r="AU12" s="1072"/>
      <c r="AV12" s="1072"/>
      <c r="AW12" s="1072"/>
      <c r="AX12" s="1072"/>
      <c r="AY12" s="1073"/>
      <c r="AZ12" s="226"/>
      <c r="BA12" s="226"/>
      <c r="BB12" s="226"/>
      <c r="BC12" s="226"/>
      <c r="BD12" s="226"/>
      <c r="BE12" s="227"/>
      <c r="BF12" s="227"/>
      <c r="BG12" s="227"/>
      <c r="BH12" s="227"/>
      <c r="BI12" s="227"/>
      <c r="BJ12" s="227"/>
      <c r="BK12" s="227"/>
      <c r="BL12" s="227"/>
      <c r="BM12" s="227"/>
      <c r="BN12" s="227"/>
      <c r="BO12" s="227"/>
      <c r="BP12" s="227"/>
      <c r="BQ12" s="232">
        <v>6</v>
      </c>
      <c r="BR12" s="233"/>
      <c r="BS12" s="982"/>
      <c r="BT12" s="983"/>
      <c r="BU12" s="983"/>
      <c r="BV12" s="983"/>
      <c r="BW12" s="983"/>
      <c r="BX12" s="983"/>
      <c r="BY12" s="983"/>
      <c r="BZ12" s="983"/>
      <c r="CA12" s="983"/>
      <c r="CB12" s="983"/>
      <c r="CC12" s="983"/>
      <c r="CD12" s="983"/>
      <c r="CE12" s="983"/>
      <c r="CF12" s="983"/>
      <c r="CG12" s="1004"/>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228"/>
    </row>
    <row r="13" spans="1:131" s="229" customFormat="1" ht="26.25" customHeight="1" x14ac:dyDescent="0.15">
      <c r="A13" s="232">
        <v>7</v>
      </c>
      <c r="B13" s="1020"/>
      <c r="C13" s="1021"/>
      <c r="D13" s="1021"/>
      <c r="E13" s="1021"/>
      <c r="F13" s="1021"/>
      <c r="G13" s="1021"/>
      <c r="H13" s="1021"/>
      <c r="I13" s="1021"/>
      <c r="J13" s="1021"/>
      <c r="K13" s="1021"/>
      <c r="L13" s="1021"/>
      <c r="M13" s="1021"/>
      <c r="N13" s="1021"/>
      <c r="O13" s="1021"/>
      <c r="P13" s="1022"/>
      <c r="Q13" s="1028"/>
      <c r="R13" s="1029"/>
      <c r="S13" s="1029"/>
      <c r="T13" s="1029"/>
      <c r="U13" s="1029"/>
      <c r="V13" s="1029"/>
      <c r="W13" s="1029"/>
      <c r="X13" s="1029"/>
      <c r="Y13" s="1029"/>
      <c r="Z13" s="1029"/>
      <c r="AA13" s="1029"/>
      <c r="AB13" s="1029"/>
      <c r="AC13" s="1029"/>
      <c r="AD13" s="1029"/>
      <c r="AE13" s="1030"/>
      <c r="AF13" s="1025"/>
      <c r="AG13" s="1026"/>
      <c r="AH13" s="1026"/>
      <c r="AI13" s="1026"/>
      <c r="AJ13" s="1027"/>
      <c r="AK13" s="1070"/>
      <c r="AL13" s="1071"/>
      <c r="AM13" s="1071"/>
      <c r="AN13" s="1071"/>
      <c r="AO13" s="1071"/>
      <c r="AP13" s="1071"/>
      <c r="AQ13" s="1071"/>
      <c r="AR13" s="1071"/>
      <c r="AS13" s="1071"/>
      <c r="AT13" s="1071"/>
      <c r="AU13" s="1072"/>
      <c r="AV13" s="1072"/>
      <c r="AW13" s="1072"/>
      <c r="AX13" s="1072"/>
      <c r="AY13" s="1073"/>
      <c r="AZ13" s="226"/>
      <c r="BA13" s="226"/>
      <c r="BB13" s="226"/>
      <c r="BC13" s="226"/>
      <c r="BD13" s="226"/>
      <c r="BE13" s="227"/>
      <c r="BF13" s="227"/>
      <c r="BG13" s="227"/>
      <c r="BH13" s="227"/>
      <c r="BI13" s="227"/>
      <c r="BJ13" s="227"/>
      <c r="BK13" s="227"/>
      <c r="BL13" s="227"/>
      <c r="BM13" s="227"/>
      <c r="BN13" s="227"/>
      <c r="BO13" s="227"/>
      <c r="BP13" s="227"/>
      <c r="BQ13" s="232">
        <v>7</v>
      </c>
      <c r="BR13" s="233"/>
      <c r="BS13" s="982"/>
      <c r="BT13" s="983"/>
      <c r="BU13" s="983"/>
      <c r="BV13" s="983"/>
      <c r="BW13" s="983"/>
      <c r="BX13" s="983"/>
      <c r="BY13" s="983"/>
      <c r="BZ13" s="983"/>
      <c r="CA13" s="983"/>
      <c r="CB13" s="983"/>
      <c r="CC13" s="983"/>
      <c r="CD13" s="983"/>
      <c r="CE13" s="983"/>
      <c r="CF13" s="983"/>
      <c r="CG13" s="1004"/>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228"/>
    </row>
    <row r="14" spans="1:131" s="229" customFormat="1" ht="26.25" customHeight="1" x14ac:dyDescent="0.15">
      <c r="A14" s="232">
        <v>8</v>
      </c>
      <c r="B14" s="1020"/>
      <c r="C14" s="1021"/>
      <c r="D14" s="1021"/>
      <c r="E14" s="1021"/>
      <c r="F14" s="1021"/>
      <c r="G14" s="1021"/>
      <c r="H14" s="1021"/>
      <c r="I14" s="1021"/>
      <c r="J14" s="1021"/>
      <c r="K14" s="1021"/>
      <c r="L14" s="1021"/>
      <c r="M14" s="1021"/>
      <c r="N14" s="1021"/>
      <c r="O14" s="1021"/>
      <c r="P14" s="1022"/>
      <c r="Q14" s="1028"/>
      <c r="R14" s="1029"/>
      <c r="S14" s="1029"/>
      <c r="T14" s="1029"/>
      <c r="U14" s="1029"/>
      <c r="V14" s="1029"/>
      <c r="W14" s="1029"/>
      <c r="X14" s="1029"/>
      <c r="Y14" s="1029"/>
      <c r="Z14" s="1029"/>
      <c r="AA14" s="1029"/>
      <c r="AB14" s="1029"/>
      <c r="AC14" s="1029"/>
      <c r="AD14" s="1029"/>
      <c r="AE14" s="1030"/>
      <c r="AF14" s="1025"/>
      <c r="AG14" s="1026"/>
      <c r="AH14" s="1026"/>
      <c r="AI14" s="1026"/>
      <c r="AJ14" s="1027"/>
      <c r="AK14" s="1070"/>
      <c r="AL14" s="1071"/>
      <c r="AM14" s="1071"/>
      <c r="AN14" s="1071"/>
      <c r="AO14" s="1071"/>
      <c r="AP14" s="1071"/>
      <c r="AQ14" s="1071"/>
      <c r="AR14" s="1071"/>
      <c r="AS14" s="1071"/>
      <c r="AT14" s="1071"/>
      <c r="AU14" s="1072"/>
      <c r="AV14" s="1072"/>
      <c r="AW14" s="1072"/>
      <c r="AX14" s="1072"/>
      <c r="AY14" s="1073"/>
      <c r="AZ14" s="226"/>
      <c r="BA14" s="226"/>
      <c r="BB14" s="226"/>
      <c r="BC14" s="226"/>
      <c r="BD14" s="226"/>
      <c r="BE14" s="227"/>
      <c r="BF14" s="227"/>
      <c r="BG14" s="227"/>
      <c r="BH14" s="227"/>
      <c r="BI14" s="227"/>
      <c r="BJ14" s="227"/>
      <c r="BK14" s="227"/>
      <c r="BL14" s="227"/>
      <c r="BM14" s="227"/>
      <c r="BN14" s="227"/>
      <c r="BO14" s="227"/>
      <c r="BP14" s="227"/>
      <c r="BQ14" s="232">
        <v>8</v>
      </c>
      <c r="BR14" s="233"/>
      <c r="BS14" s="982"/>
      <c r="BT14" s="983"/>
      <c r="BU14" s="983"/>
      <c r="BV14" s="983"/>
      <c r="BW14" s="983"/>
      <c r="BX14" s="983"/>
      <c r="BY14" s="983"/>
      <c r="BZ14" s="983"/>
      <c r="CA14" s="983"/>
      <c r="CB14" s="983"/>
      <c r="CC14" s="983"/>
      <c r="CD14" s="983"/>
      <c r="CE14" s="983"/>
      <c r="CF14" s="983"/>
      <c r="CG14" s="1004"/>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228"/>
    </row>
    <row r="15" spans="1:131" s="229" customFormat="1" ht="26.25" customHeight="1" x14ac:dyDescent="0.15">
      <c r="A15" s="232">
        <v>9</v>
      </c>
      <c r="B15" s="1020"/>
      <c r="C15" s="1021"/>
      <c r="D15" s="1021"/>
      <c r="E15" s="1021"/>
      <c r="F15" s="1021"/>
      <c r="G15" s="1021"/>
      <c r="H15" s="1021"/>
      <c r="I15" s="1021"/>
      <c r="J15" s="1021"/>
      <c r="K15" s="1021"/>
      <c r="L15" s="1021"/>
      <c r="M15" s="1021"/>
      <c r="N15" s="1021"/>
      <c r="O15" s="1021"/>
      <c r="P15" s="1022"/>
      <c r="Q15" s="1028"/>
      <c r="R15" s="1029"/>
      <c r="S15" s="1029"/>
      <c r="T15" s="1029"/>
      <c r="U15" s="1029"/>
      <c r="V15" s="1029"/>
      <c r="W15" s="1029"/>
      <c r="X15" s="1029"/>
      <c r="Y15" s="1029"/>
      <c r="Z15" s="1029"/>
      <c r="AA15" s="1029"/>
      <c r="AB15" s="1029"/>
      <c r="AC15" s="1029"/>
      <c r="AD15" s="1029"/>
      <c r="AE15" s="1030"/>
      <c r="AF15" s="1025"/>
      <c r="AG15" s="1026"/>
      <c r="AH15" s="1026"/>
      <c r="AI15" s="1026"/>
      <c r="AJ15" s="1027"/>
      <c r="AK15" s="1070"/>
      <c r="AL15" s="1071"/>
      <c r="AM15" s="1071"/>
      <c r="AN15" s="1071"/>
      <c r="AO15" s="1071"/>
      <c r="AP15" s="1071"/>
      <c r="AQ15" s="1071"/>
      <c r="AR15" s="1071"/>
      <c r="AS15" s="1071"/>
      <c r="AT15" s="1071"/>
      <c r="AU15" s="1072"/>
      <c r="AV15" s="1072"/>
      <c r="AW15" s="1072"/>
      <c r="AX15" s="1072"/>
      <c r="AY15" s="1073"/>
      <c r="AZ15" s="226"/>
      <c r="BA15" s="226"/>
      <c r="BB15" s="226"/>
      <c r="BC15" s="226"/>
      <c r="BD15" s="226"/>
      <c r="BE15" s="227"/>
      <c r="BF15" s="227"/>
      <c r="BG15" s="227"/>
      <c r="BH15" s="227"/>
      <c r="BI15" s="227"/>
      <c r="BJ15" s="227"/>
      <c r="BK15" s="227"/>
      <c r="BL15" s="227"/>
      <c r="BM15" s="227"/>
      <c r="BN15" s="227"/>
      <c r="BO15" s="227"/>
      <c r="BP15" s="227"/>
      <c r="BQ15" s="232">
        <v>9</v>
      </c>
      <c r="BR15" s="233"/>
      <c r="BS15" s="982"/>
      <c r="BT15" s="983"/>
      <c r="BU15" s="983"/>
      <c r="BV15" s="983"/>
      <c r="BW15" s="983"/>
      <c r="BX15" s="983"/>
      <c r="BY15" s="983"/>
      <c r="BZ15" s="983"/>
      <c r="CA15" s="983"/>
      <c r="CB15" s="983"/>
      <c r="CC15" s="983"/>
      <c r="CD15" s="983"/>
      <c r="CE15" s="983"/>
      <c r="CF15" s="983"/>
      <c r="CG15" s="1004"/>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228"/>
    </row>
    <row r="16" spans="1:131" s="229" customFormat="1" ht="26.25" customHeight="1" x14ac:dyDescent="0.15">
      <c r="A16" s="232">
        <v>10</v>
      </c>
      <c r="B16" s="1020"/>
      <c r="C16" s="1021"/>
      <c r="D16" s="1021"/>
      <c r="E16" s="1021"/>
      <c r="F16" s="1021"/>
      <c r="G16" s="1021"/>
      <c r="H16" s="1021"/>
      <c r="I16" s="1021"/>
      <c r="J16" s="1021"/>
      <c r="K16" s="1021"/>
      <c r="L16" s="1021"/>
      <c r="M16" s="1021"/>
      <c r="N16" s="1021"/>
      <c r="O16" s="1021"/>
      <c r="P16" s="1022"/>
      <c r="Q16" s="1028"/>
      <c r="R16" s="1029"/>
      <c r="S16" s="1029"/>
      <c r="T16" s="1029"/>
      <c r="U16" s="1029"/>
      <c r="V16" s="1029"/>
      <c r="W16" s="1029"/>
      <c r="X16" s="1029"/>
      <c r="Y16" s="1029"/>
      <c r="Z16" s="1029"/>
      <c r="AA16" s="1029"/>
      <c r="AB16" s="1029"/>
      <c r="AC16" s="1029"/>
      <c r="AD16" s="1029"/>
      <c r="AE16" s="1030"/>
      <c r="AF16" s="1025"/>
      <c r="AG16" s="1026"/>
      <c r="AH16" s="1026"/>
      <c r="AI16" s="1026"/>
      <c r="AJ16" s="1027"/>
      <c r="AK16" s="1070"/>
      <c r="AL16" s="1071"/>
      <c r="AM16" s="1071"/>
      <c r="AN16" s="1071"/>
      <c r="AO16" s="1071"/>
      <c r="AP16" s="1071"/>
      <c r="AQ16" s="1071"/>
      <c r="AR16" s="1071"/>
      <c r="AS16" s="1071"/>
      <c r="AT16" s="1071"/>
      <c r="AU16" s="1072"/>
      <c r="AV16" s="1072"/>
      <c r="AW16" s="1072"/>
      <c r="AX16" s="1072"/>
      <c r="AY16" s="1073"/>
      <c r="AZ16" s="226"/>
      <c r="BA16" s="226"/>
      <c r="BB16" s="226"/>
      <c r="BC16" s="226"/>
      <c r="BD16" s="226"/>
      <c r="BE16" s="227"/>
      <c r="BF16" s="227"/>
      <c r="BG16" s="227"/>
      <c r="BH16" s="227"/>
      <c r="BI16" s="227"/>
      <c r="BJ16" s="227"/>
      <c r="BK16" s="227"/>
      <c r="BL16" s="227"/>
      <c r="BM16" s="227"/>
      <c r="BN16" s="227"/>
      <c r="BO16" s="227"/>
      <c r="BP16" s="227"/>
      <c r="BQ16" s="232">
        <v>10</v>
      </c>
      <c r="BR16" s="233"/>
      <c r="BS16" s="982"/>
      <c r="BT16" s="983"/>
      <c r="BU16" s="983"/>
      <c r="BV16" s="983"/>
      <c r="BW16" s="983"/>
      <c r="BX16" s="983"/>
      <c r="BY16" s="983"/>
      <c r="BZ16" s="983"/>
      <c r="CA16" s="983"/>
      <c r="CB16" s="983"/>
      <c r="CC16" s="983"/>
      <c r="CD16" s="983"/>
      <c r="CE16" s="983"/>
      <c r="CF16" s="983"/>
      <c r="CG16" s="1004"/>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228"/>
    </row>
    <row r="17" spans="1:131" s="229" customFormat="1" ht="26.25" customHeight="1" x14ac:dyDescent="0.15">
      <c r="A17" s="232">
        <v>11</v>
      </c>
      <c r="B17" s="1020"/>
      <c r="C17" s="1021"/>
      <c r="D17" s="1021"/>
      <c r="E17" s="1021"/>
      <c r="F17" s="1021"/>
      <c r="G17" s="1021"/>
      <c r="H17" s="1021"/>
      <c r="I17" s="1021"/>
      <c r="J17" s="1021"/>
      <c r="K17" s="1021"/>
      <c r="L17" s="1021"/>
      <c r="M17" s="1021"/>
      <c r="N17" s="1021"/>
      <c r="O17" s="1021"/>
      <c r="P17" s="1022"/>
      <c r="Q17" s="1028"/>
      <c r="R17" s="1029"/>
      <c r="S17" s="1029"/>
      <c r="T17" s="1029"/>
      <c r="U17" s="1029"/>
      <c r="V17" s="1029"/>
      <c r="W17" s="1029"/>
      <c r="X17" s="1029"/>
      <c r="Y17" s="1029"/>
      <c r="Z17" s="1029"/>
      <c r="AA17" s="1029"/>
      <c r="AB17" s="1029"/>
      <c r="AC17" s="1029"/>
      <c r="AD17" s="1029"/>
      <c r="AE17" s="1030"/>
      <c r="AF17" s="1025"/>
      <c r="AG17" s="1026"/>
      <c r="AH17" s="1026"/>
      <c r="AI17" s="1026"/>
      <c r="AJ17" s="1027"/>
      <c r="AK17" s="1070"/>
      <c r="AL17" s="1071"/>
      <c r="AM17" s="1071"/>
      <c r="AN17" s="1071"/>
      <c r="AO17" s="1071"/>
      <c r="AP17" s="1071"/>
      <c r="AQ17" s="1071"/>
      <c r="AR17" s="1071"/>
      <c r="AS17" s="1071"/>
      <c r="AT17" s="1071"/>
      <c r="AU17" s="1072"/>
      <c r="AV17" s="1072"/>
      <c r="AW17" s="1072"/>
      <c r="AX17" s="1072"/>
      <c r="AY17" s="1073"/>
      <c r="AZ17" s="226"/>
      <c r="BA17" s="226"/>
      <c r="BB17" s="226"/>
      <c r="BC17" s="226"/>
      <c r="BD17" s="226"/>
      <c r="BE17" s="227"/>
      <c r="BF17" s="227"/>
      <c r="BG17" s="227"/>
      <c r="BH17" s="227"/>
      <c r="BI17" s="227"/>
      <c r="BJ17" s="227"/>
      <c r="BK17" s="227"/>
      <c r="BL17" s="227"/>
      <c r="BM17" s="227"/>
      <c r="BN17" s="227"/>
      <c r="BO17" s="227"/>
      <c r="BP17" s="227"/>
      <c r="BQ17" s="232">
        <v>11</v>
      </c>
      <c r="BR17" s="233"/>
      <c r="BS17" s="982"/>
      <c r="BT17" s="983"/>
      <c r="BU17" s="983"/>
      <c r="BV17" s="983"/>
      <c r="BW17" s="983"/>
      <c r="BX17" s="983"/>
      <c r="BY17" s="983"/>
      <c r="BZ17" s="983"/>
      <c r="CA17" s="983"/>
      <c r="CB17" s="983"/>
      <c r="CC17" s="983"/>
      <c r="CD17" s="983"/>
      <c r="CE17" s="983"/>
      <c r="CF17" s="983"/>
      <c r="CG17" s="1004"/>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228"/>
    </row>
    <row r="18" spans="1:131" s="229" customFormat="1" ht="26.25" customHeight="1" x14ac:dyDescent="0.15">
      <c r="A18" s="232">
        <v>12</v>
      </c>
      <c r="B18" s="1020"/>
      <c r="C18" s="1021"/>
      <c r="D18" s="1021"/>
      <c r="E18" s="1021"/>
      <c r="F18" s="1021"/>
      <c r="G18" s="1021"/>
      <c r="H18" s="1021"/>
      <c r="I18" s="1021"/>
      <c r="J18" s="1021"/>
      <c r="K18" s="1021"/>
      <c r="L18" s="1021"/>
      <c r="M18" s="1021"/>
      <c r="N18" s="1021"/>
      <c r="O18" s="1021"/>
      <c r="P18" s="1022"/>
      <c r="Q18" s="1028"/>
      <c r="R18" s="1029"/>
      <c r="S18" s="1029"/>
      <c r="T18" s="1029"/>
      <c r="U18" s="1029"/>
      <c r="V18" s="1029"/>
      <c r="W18" s="1029"/>
      <c r="X18" s="1029"/>
      <c r="Y18" s="1029"/>
      <c r="Z18" s="1029"/>
      <c r="AA18" s="1029"/>
      <c r="AB18" s="1029"/>
      <c r="AC18" s="1029"/>
      <c r="AD18" s="1029"/>
      <c r="AE18" s="1030"/>
      <c r="AF18" s="1025"/>
      <c r="AG18" s="1026"/>
      <c r="AH18" s="1026"/>
      <c r="AI18" s="1026"/>
      <c r="AJ18" s="1027"/>
      <c r="AK18" s="1070"/>
      <c r="AL18" s="1071"/>
      <c r="AM18" s="1071"/>
      <c r="AN18" s="1071"/>
      <c r="AO18" s="1071"/>
      <c r="AP18" s="1071"/>
      <c r="AQ18" s="1071"/>
      <c r="AR18" s="1071"/>
      <c r="AS18" s="1071"/>
      <c r="AT18" s="1071"/>
      <c r="AU18" s="1072"/>
      <c r="AV18" s="1072"/>
      <c r="AW18" s="1072"/>
      <c r="AX18" s="1072"/>
      <c r="AY18" s="1073"/>
      <c r="AZ18" s="226"/>
      <c r="BA18" s="226"/>
      <c r="BB18" s="226"/>
      <c r="BC18" s="226"/>
      <c r="BD18" s="226"/>
      <c r="BE18" s="227"/>
      <c r="BF18" s="227"/>
      <c r="BG18" s="227"/>
      <c r="BH18" s="227"/>
      <c r="BI18" s="227"/>
      <c r="BJ18" s="227"/>
      <c r="BK18" s="227"/>
      <c r="BL18" s="227"/>
      <c r="BM18" s="227"/>
      <c r="BN18" s="227"/>
      <c r="BO18" s="227"/>
      <c r="BP18" s="227"/>
      <c r="BQ18" s="232">
        <v>12</v>
      </c>
      <c r="BR18" s="233"/>
      <c r="BS18" s="982"/>
      <c r="BT18" s="983"/>
      <c r="BU18" s="983"/>
      <c r="BV18" s="983"/>
      <c r="BW18" s="983"/>
      <c r="BX18" s="983"/>
      <c r="BY18" s="983"/>
      <c r="BZ18" s="983"/>
      <c r="CA18" s="983"/>
      <c r="CB18" s="983"/>
      <c r="CC18" s="983"/>
      <c r="CD18" s="983"/>
      <c r="CE18" s="983"/>
      <c r="CF18" s="983"/>
      <c r="CG18" s="1004"/>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228"/>
    </row>
    <row r="19" spans="1:131" s="229" customFormat="1" ht="26.25" customHeight="1" x14ac:dyDescent="0.15">
      <c r="A19" s="232">
        <v>13</v>
      </c>
      <c r="B19" s="1020"/>
      <c r="C19" s="1021"/>
      <c r="D19" s="1021"/>
      <c r="E19" s="1021"/>
      <c r="F19" s="1021"/>
      <c r="G19" s="1021"/>
      <c r="H19" s="1021"/>
      <c r="I19" s="1021"/>
      <c r="J19" s="1021"/>
      <c r="K19" s="1021"/>
      <c r="L19" s="1021"/>
      <c r="M19" s="1021"/>
      <c r="N19" s="1021"/>
      <c r="O19" s="1021"/>
      <c r="P19" s="1022"/>
      <c r="Q19" s="1028"/>
      <c r="R19" s="1029"/>
      <c r="S19" s="1029"/>
      <c r="T19" s="1029"/>
      <c r="U19" s="1029"/>
      <c r="V19" s="1029"/>
      <c r="W19" s="1029"/>
      <c r="X19" s="1029"/>
      <c r="Y19" s="1029"/>
      <c r="Z19" s="1029"/>
      <c r="AA19" s="1029"/>
      <c r="AB19" s="1029"/>
      <c r="AC19" s="1029"/>
      <c r="AD19" s="1029"/>
      <c r="AE19" s="1030"/>
      <c r="AF19" s="1025"/>
      <c r="AG19" s="1026"/>
      <c r="AH19" s="1026"/>
      <c r="AI19" s="1026"/>
      <c r="AJ19" s="1027"/>
      <c r="AK19" s="1070"/>
      <c r="AL19" s="1071"/>
      <c r="AM19" s="1071"/>
      <c r="AN19" s="1071"/>
      <c r="AO19" s="1071"/>
      <c r="AP19" s="1071"/>
      <c r="AQ19" s="1071"/>
      <c r="AR19" s="1071"/>
      <c r="AS19" s="1071"/>
      <c r="AT19" s="1071"/>
      <c r="AU19" s="1072"/>
      <c r="AV19" s="1072"/>
      <c r="AW19" s="1072"/>
      <c r="AX19" s="1072"/>
      <c r="AY19" s="1073"/>
      <c r="AZ19" s="226"/>
      <c r="BA19" s="226"/>
      <c r="BB19" s="226"/>
      <c r="BC19" s="226"/>
      <c r="BD19" s="226"/>
      <c r="BE19" s="227"/>
      <c r="BF19" s="227"/>
      <c r="BG19" s="227"/>
      <c r="BH19" s="227"/>
      <c r="BI19" s="227"/>
      <c r="BJ19" s="227"/>
      <c r="BK19" s="227"/>
      <c r="BL19" s="227"/>
      <c r="BM19" s="227"/>
      <c r="BN19" s="227"/>
      <c r="BO19" s="227"/>
      <c r="BP19" s="227"/>
      <c r="BQ19" s="232">
        <v>13</v>
      </c>
      <c r="BR19" s="233"/>
      <c r="BS19" s="982"/>
      <c r="BT19" s="983"/>
      <c r="BU19" s="983"/>
      <c r="BV19" s="983"/>
      <c r="BW19" s="983"/>
      <c r="BX19" s="983"/>
      <c r="BY19" s="983"/>
      <c r="BZ19" s="983"/>
      <c r="CA19" s="983"/>
      <c r="CB19" s="983"/>
      <c r="CC19" s="983"/>
      <c r="CD19" s="983"/>
      <c r="CE19" s="983"/>
      <c r="CF19" s="983"/>
      <c r="CG19" s="1004"/>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228"/>
    </row>
    <row r="20" spans="1:131" s="229" customFormat="1" ht="26.25" customHeight="1" x14ac:dyDescent="0.15">
      <c r="A20" s="232">
        <v>14</v>
      </c>
      <c r="B20" s="1020"/>
      <c r="C20" s="1021"/>
      <c r="D20" s="1021"/>
      <c r="E20" s="1021"/>
      <c r="F20" s="1021"/>
      <c r="G20" s="1021"/>
      <c r="H20" s="1021"/>
      <c r="I20" s="1021"/>
      <c r="J20" s="1021"/>
      <c r="K20" s="1021"/>
      <c r="L20" s="1021"/>
      <c r="M20" s="1021"/>
      <c r="N20" s="1021"/>
      <c r="O20" s="1021"/>
      <c r="P20" s="1022"/>
      <c r="Q20" s="1028"/>
      <c r="R20" s="1029"/>
      <c r="S20" s="1029"/>
      <c r="T20" s="1029"/>
      <c r="U20" s="1029"/>
      <c r="V20" s="1029"/>
      <c r="W20" s="1029"/>
      <c r="X20" s="1029"/>
      <c r="Y20" s="1029"/>
      <c r="Z20" s="1029"/>
      <c r="AA20" s="1029"/>
      <c r="AB20" s="1029"/>
      <c r="AC20" s="1029"/>
      <c r="AD20" s="1029"/>
      <c r="AE20" s="1030"/>
      <c r="AF20" s="1025"/>
      <c r="AG20" s="1026"/>
      <c r="AH20" s="1026"/>
      <c r="AI20" s="1026"/>
      <c r="AJ20" s="1027"/>
      <c r="AK20" s="1070"/>
      <c r="AL20" s="1071"/>
      <c r="AM20" s="1071"/>
      <c r="AN20" s="1071"/>
      <c r="AO20" s="1071"/>
      <c r="AP20" s="1071"/>
      <c r="AQ20" s="1071"/>
      <c r="AR20" s="1071"/>
      <c r="AS20" s="1071"/>
      <c r="AT20" s="1071"/>
      <c r="AU20" s="1072"/>
      <c r="AV20" s="1072"/>
      <c r="AW20" s="1072"/>
      <c r="AX20" s="1072"/>
      <c r="AY20" s="1073"/>
      <c r="AZ20" s="226"/>
      <c r="BA20" s="226"/>
      <c r="BB20" s="226"/>
      <c r="BC20" s="226"/>
      <c r="BD20" s="226"/>
      <c r="BE20" s="227"/>
      <c r="BF20" s="227"/>
      <c r="BG20" s="227"/>
      <c r="BH20" s="227"/>
      <c r="BI20" s="227"/>
      <c r="BJ20" s="227"/>
      <c r="BK20" s="227"/>
      <c r="BL20" s="227"/>
      <c r="BM20" s="227"/>
      <c r="BN20" s="227"/>
      <c r="BO20" s="227"/>
      <c r="BP20" s="227"/>
      <c r="BQ20" s="232">
        <v>14</v>
      </c>
      <c r="BR20" s="233"/>
      <c r="BS20" s="982"/>
      <c r="BT20" s="983"/>
      <c r="BU20" s="983"/>
      <c r="BV20" s="983"/>
      <c r="BW20" s="983"/>
      <c r="BX20" s="983"/>
      <c r="BY20" s="983"/>
      <c r="BZ20" s="983"/>
      <c r="CA20" s="983"/>
      <c r="CB20" s="983"/>
      <c r="CC20" s="983"/>
      <c r="CD20" s="983"/>
      <c r="CE20" s="983"/>
      <c r="CF20" s="983"/>
      <c r="CG20" s="1004"/>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228"/>
    </row>
    <row r="21" spans="1:131" s="229" customFormat="1" ht="26.25" customHeight="1" thickBot="1" x14ac:dyDescent="0.2">
      <c r="A21" s="232">
        <v>15</v>
      </c>
      <c r="B21" s="1020"/>
      <c r="C21" s="1021"/>
      <c r="D21" s="1021"/>
      <c r="E21" s="1021"/>
      <c r="F21" s="1021"/>
      <c r="G21" s="1021"/>
      <c r="H21" s="1021"/>
      <c r="I21" s="1021"/>
      <c r="J21" s="1021"/>
      <c r="K21" s="1021"/>
      <c r="L21" s="1021"/>
      <c r="M21" s="1021"/>
      <c r="N21" s="1021"/>
      <c r="O21" s="1021"/>
      <c r="P21" s="1022"/>
      <c r="Q21" s="1028"/>
      <c r="R21" s="1029"/>
      <c r="S21" s="1029"/>
      <c r="T21" s="1029"/>
      <c r="U21" s="1029"/>
      <c r="V21" s="1029"/>
      <c r="W21" s="1029"/>
      <c r="X21" s="1029"/>
      <c r="Y21" s="1029"/>
      <c r="Z21" s="1029"/>
      <c r="AA21" s="1029"/>
      <c r="AB21" s="1029"/>
      <c r="AC21" s="1029"/>
      <c r="AD21" s="1029"/>
      <c r="AE21" s="1030"/>
      <c r="AF21" s="1025"/>
      <c r="AG21" s="1026"/>
      <c r="AH21" s="1026"/>
      <c r="AI21" s="1026"/>
      <c r="AJ21" s="1027"/>
      <c r="AK21" s="1070"/>
      <c r="AL21" s="1071"/>
      <c r="AM21" s="1071"/>
      <c r="AN21" s="1071"/>
      <c r="AO21" s="1071"/>
      <c r="AP21" s="1071"/>
      <c r="AQ21" s="1071"/>
      <c r="AR21" s="1071"/>
      <c r="AS21" s="1071"/>
      <c r="AT21" s="1071"/>
      <c r="AU21" s="1072"/>
      <c r="AV21" s="1072"/>
      <c r="AW21" s="1072"/>
      <c r="AX21" s="1072"/>
      <c r="AY21" s="1073"/>
      <c r="AZ21" s="226"/>
      <c r="BA21" s="226"/>
      <c r="BB21" s="226"/>
      <c r="BC21" s="226"/>
      <c r="BD21" s="226"/>
      <c r="BE21" s="227"/>
      <c r="BF21" s="227"/>
      <c r="BG21" s="227"/>
      <c r="BH21" s="227"/>
      <c r="BI21" s="227"/>
      <c r="BJ21" s="227"/>
      <c r="BK21" s="227"/>
      <c r="BL21" s="227"/>
      <c r="BM21" s="227"/>
      <c r="BN21" s="227"/>
      <c r="BO21" s="227"/>
      <c r="BP21" s="227"/>
      <c r="BQ21" s="232">
        <v>15</v>
      </c>
      <c r="BR21" s="233"/>
      <c r="BS21" s="982"/>
      <c r="BT21" s="983"/>
      <c r="BU21" s="983"/>
      <c r="BV21" s="983"/>
      <c r="BW21" s="983"/>
      <c r="BX21" s="983"/>
      <c r="BY21" s="983"/>
      <c r="BZ21" s="983"/>
      <c r="CA21" s="983"/>
      <c r="CB21" s="983"/>
      <c r="CC21" s="983"/>
      <c r="CD21" s="983"/>
      <c r="CE21" s="983"/>
      <c r="CF21" s="983"/>
      <c r="CG21" s="1004"/>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228"/>
    </row>
    <row r="22" spans="1:131" s="229" customFormat="1" ht="26.25" customHeight="1" x14ac:dyDescent="0.15">
      <c r="A22" s="232">
        <v>16</v>
      </c>
      <c r="B22" s="1020"/>
      <c r="C22" s="1021"/>
      <c r="D22" s="1021"/>
      <c r="E22" s="1021"/>
      <c r="F22" s="1021"/>
      <c r="G22" s="1021"/>
      <c r="H22" s="1021"/>
      <c r="I22" s="1021"/>
      <c r="J22" s="1021"/>
      <c r="K22" s="1021"/>
      <c r="L22" s="1021"/>
      <c r="M22" s="1021"/>
      <c r="N22" s="1021"/>
      <c r="O22" s="1021"/>
      <c r="P22" s="1022"/>
      <c r="Q22" s="1063"/>
      <c r="R22" s="1064"/>
      <c r="S22" s="1064"/>
      <c r="T22" s="1064"/>
      <c r="U22" s="1064"/>
      <c r="V22" s="1064"/>
      <c r="W22" s="1064"/>
      <c r="X22" s="1064"/>
      <c r="Y22" s="1064"/>
      <c r="Z22" s="1064"/>
      <c r="AA22" s="1064"/>
      <c r="AB22" s="1064"/>
      <c r="AC22" s="1064"/>
      <c r="AD22" s="1064"/>
      <c r="AE22" s="1065"/>
      <c r="AF22" s="1025"/>
      <c r="AG22" s="1026"/>
      <c r="AH22" s="1026"/>
      <c r="AI22" s="1026"/>
      <c r="AJ22" s="1027"/>
      <c r="AK22" s="1066"/>
      <c r="AL22" s="1067"/>
      <c r="AM22" s="1067"/>
      <c r="AN22" s="1067"/>
      <c r="AO22" s="1067"/>
      <c r="AP22" s="1067"/>
      <c r="AQ22" s="1067"/>
      <c r="AR22" s="1067"/>
      <c r="AS22" s="1067"/>
      <c r="AT22" s="1067"/>
      <c r="AU22" s="1068"/>
      <c r="AV22" s="1068"/>
      <c r="AW22" s="1068"/>
      <c r="AX22" s="1068"/>
      <c r="AY22" s="1069"/>
      <c r="AZ22" s="1018" t="s">
        <v>393</v>
      </c>
      <c r="BA22" s="1018"/>
      <c r="BB22" s="1018"/>
      <c r="BC22" s="1018"/>
      <c r="BD22" s="1019"/>
      <c r="BE22" s="227"/>
      <c r="BF22" s="227"/>
      <c r="BG22" s="227"/>
      <c r="BH22" s="227"/>
      <c r="BI22" s="227"/>
      <c r="BJ22" s="227"/>
      <c r="BK22" s="227"/>
      <c r="BL22" s="227"/>
      <c r="BM22" s="227"/>
      <c r="BN22" s="227"/>
      <c r="BO22" s="227"/>
      <c r="BP22" s="227"/>
      <c r="BQ22" s="232">
        <v>16</v>
      </c>
      <c r="BR22" s="233"/>
      <c r="BS22" s="982"/>
      <c r="BT22" s="983"/>
      <c r="BU22" s="983"/>
      <c r="BV22" s="983"/>
      <c r="BW22" s="983"/>
      <c r="BX22" s="983"/>
      <c r="BY22" s="983"/>
      <c r="BZ22" s="983"/>
      <c r="CA22" s="983"/>
      <c r="CB22" s="983"/>
      <c r="CC22" s="983"/>
      <c r="CD22" s="983"/>
      <c r="CE22" s="983"/>
      <c r="CF22" s="983"/>
      <c r="CG22" s="1004"/>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228"/>
    </row>
    <row r="23" spans="1:131" s="229" customFormat="1" ht="26.25" customHeight="1" thickBot="1" x14ac:dyDescent="0.2">
      <c r="A23" s="234" t="s">
        <v>394</v>
      </c>
      <c r="B23" s="924" t="s">
        <v>395</v>
      </c>
      <c r="C23" s="925"/>
      <c r="D23" s="925"/>
      <c r="E23" s="925"/>
      <c r="F23" s="925"/>
      <c r="G23" s="925"/>
      <c r="H23" s="925"/>
      <c r="I23" s="925"/>
      <c r="J23" s="925"/>
      <c r="K23" s="925"/>
      <c r="L23" s="925"/>
      <c r="M23" s="925"/>
      <c r="N23" s="925"/>
      <c r="O23" s="925"/>
      <c r="P23" s="935"/>
      <c r="Q23" s="1057">
        <v>25322</v>
      </c>
      <c r="R23" s="1051"/>
      <c r="S23" s="1051"/>
      <c r="T23" s="1051"/>
      <c r="U23" s="1051"/>
      <c r="V23" s="1051">
        <v>24177</v>
      </c>
      <c r="W23" s="1051"/>
      <c r="X23" s="1051"/>
      <c r="Y23" s="1051"/>
      <c r="Z23" s="1051"/>
      <c r="AA23" s="1051">
        <v>1145</v>
      </c>
      <c r="AB23" s="1051"/>
      <c r="AC23" s="1051"/>
      <c r="AD23" s="1051"/>
      <c r="AE23" s="1058"/>
      <c r="AF23" s="1059">
        <v>862</v>
      </c>
      <c r="AG23" s="1051"/>
      <c r="AH23" s="1051"/>
      <c r="AI23" s="1051"/>
      <c r="AJ23" s="1060"/>
      <c r="AK23" s="1061"/>
      <c r="AL23" s="1062"/>
      <c r="AM23" s="1062"/>
      <c r="AN23" s="1062"/>
      <c r="AO23" s="1062"/>
      <c r="AP23" s="1051">
        <v>23143</v>
      </c>
      <c r="AQ23" s="1051"/>
      <c r="AR23" s="1051"/>
      <c r="AS23" s="1051"/>
      <c r="AT23" s="1051"/>
      <c r="AU23" s="1052"/>
      <c r="AV23" s="1052"/>
      <c r="AW23" s="1052"/>
      <c r="AX23" s="1052"/>
      <c r="AY23" s="1053"/>
      <c r="AZ23" s="1054" t="s">
        <v>396</v>
      </c>
      <c r="BA23" s="1055"/>
      <c r="BB23" s="1055"/>
      <c r="BC23" s="1055"/>
      <c r="BD23" s="1056"/>
      <c r="BE23" s="227"/>
      <c r="BF23" s="227"/>
      <c r="BG23" s="227"/>
      <c r="BH23" s="227"/>
      <c r="BI23" s="227"/>
      <c r="BJ23" s="227"/>
      <c r="BK23" s="227"/>
      <c r="BL23" s="227"/>
      <c r="BM23" s="227"/>
      <c r="BN23" s="227"/>
      <c r="BO23" s="227"/>
      <c r="BP23" s="227"/>
      <c r="BQ23" s="232">
        <v>17</v>
      </c>
      <c r="BR23" s="233"/>
      <c r="BS23" s="982"/>
      <c r="BT23" s="983"/>
      <c r="BU23" s="983"/>
      <c r="BV23" s="983"/>
      <c r="BW23" s="983"/>
      <c r="BX23" s="983"/>
      <c r="BY23" s="983"/>
      <c r="BZ23" s="983"/>
      <c r="CA23" s="983"/>
      <c r="CB23" s="983"/>
      <c r="CC23" s="983"/>
      <c r="CD23" s="983"/>
      <c r="CE23" s="983"/>
      <c r="CF23" s="983"/>
      <c r="CG23" s="1004"/>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228"/>
    </row>
    <row r="24" spans="1:131" s="229" customFormat="1" ht="26.25" customHeight="1" x14ac:dyDescent="0.15">
      <c r="A24" s="1050" t="s">
        <v>397</v>
      </c>
      <c r="B24" s="1050"/>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050"/>
      <c r="AL24" s="1050"/>
      <c r="AM24" s="1050"/>
      <c r="AN24" s="1050"/>
      <c r="AO24" s="1050"/>
      <c r="AP24" s="1050"/>
      <c r="AQ24" s="1050"/>
      <c r="AR24" s="1050"/>
      <c r="AS24" s="1050"/>
      <c r="AT24" s="1050"/>
      <c r="AU24" s="1050"/>
      <c r="AV24" s="1050"/>
      <c r="AW24" s="1050"/>
      <c r="AX24" s="1050"/>
      <c r="AY24" s="1050"/>
      <c r="AZ24" s="226"/>
      <c r="BA24" s="226"/>
      <c r="BB24" s="226"/>
      <c r="BC24" s="226"/>
      <c r="BD24" s="226"/>
      <c r="BE24" s="227"/>
      <c r="BF24" s="227"/>
      <c r="BG24" s="227"/>
      <c r="BH24" s="227"/>
      <c r="BI24" s="227"/>
      <c r="BJ24" s="227"/>
      <c r="BK24" s="227"/>
      <c r="BL24" s="227"/>
      <c r="BM24" s="227"/>
      <c r="BN24" s="227"/>
      <c r="BO24" s="227"/>
      <c r="BP24" s="227"/>
      <c r="BQ24" s="232">
        <v>18</v>
      </c>
      <c r="BR24" s="233"/>
      <c r="BS24" s="982"/>
      <c r="BT24" s="983"/>
      <c r="BU24" s="983"/>
      <c r="BV24" s="983"/>
      <c r="BW24" s="983"/>
      <c r="BX24" s="983"/>
      <c r="BY24" s="983"/>
      <c r="BZ24" s="983"/>
      <c r="CA24" s="983"/>
      <c r="CB24" s="983"/>
      <c r="CC24" s="983"/>
      <c r="CD24" s="983"/>
      <c r="CE24" s="983"/>
      <c r="CF24" s="983"/>
      <c r="CG24" s="1004"/>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228"/>
    </row>
    <row r="25" spans="1:131" ht="26.25" customHeight="1" thickBot="1" x14ac:dyDescent="0.2">
      <c r="A25" s="1049" t="s">
        <v>398</v>
      </c>
      <c r="B25" s="1049"/>
      <c r="C25" s="1049"/>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049"/>
      <c r="AY25" s="1049"/>
      <c r="AZ25" s="1049"/>
      <c r="BA25" s="1049"/>
      <c r="BB25" s="1049"/>
      <c r="BC25" s="1049"/>
      <c r="BD25" s="1049"/>
      <c r="BE25" s="1049"/>
      <c r="BF25" s="1049"/>
      <c r="BG25" s="1049"/>
      <c r="BH25" s="1049"/>
      <c r="BI25" s="1049"/>
      <c r="BJ25" s="226"/>
      <c r="BK25" s="226"/>
      <c r="BL25" s="226"/>
      <c r="BM25" s="226"/>
      <c r="BN25" s="226"/>
      <c r="BO25" s="235"/>
      <c r="BP25" s="235"/>
      <c r="BQ25" s="232">
        <v>19</v>
      </c>
      <c r="BR25" s="233"/>
      <c r="BS25" s="982"/>
      <c r="BT25" s="983"/>
      <c r="BU25" s="983"/>
      <c r="BV25" s="983"/>
      <c r="BW25" s="983"/>
      <c r="BX25" s="983"/>
      <c r="BY25" s="983"/>
      <c r="BZ25" s="983"/>
      <c r="CA25" s="983"/>
      <c r="CB25" s="983"/>
      <c r="CC25" s="983"/>
      <c r="CD25" s="983"/>
      <c r="CE25" s="983"/>
      <c r="CF25" s="983"/>
      <c r="CG25" s="1004"/>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224"/>
    </row>
    <row r="26" spans="1:131" ht="26.25" customHeight="1" x14ac:dyDescent="0.15">
      <c r="A26" s="985" t="s">
        <v>375</v>
      </c>
      <c r="B26" s="986"/>
      <c r="C26" s="986"/>
      <c r="D26" s="986"/>
      <c r="E26" s="986"/>
      <c r="F26" s="986"/>
      <c r="G26" s="986"/>
      <c r="H26" s="986"/>
      <c r="I26" s="986"/>
      <c r="J26" s="986"/>
      <c r="K26" s="986"/>
      <c r="L26" s="986"/>
      <c r="M26" s="986"/>
      <c r="N26" s="986"/>
      <c r="O26" s="986"/>
      <c r="P26" s="987"/>
      <c r="Q26" s="991" t="s">
        <v>399</v>
      </c>
      <c r="R26" s="992"/>
      <c r="S26" s="992"/>
      <c r="T26" s="992"/>
      <c r="U26" s="993"/>
      <c r="V26" s="991" t="s">
        <v>400</v>
      </c>
      <c r="W26" s="992"/>
      <c r="X26" s="992"/>
      <c r="Y26" s="992"/>
      <c r="Z26" s="993"/>
      <c r="AA26" s="991" t="s">
        <v>401</v>
      </c>
      <c r="AB26" s="992"/>
      <c r="AC26" s="992"/>
      <c r="AD26" s="992"/>
      <c r="AE26" s="992"/>
      <c r="AF26" s="1045" t="s">
        <v>402</v>
      </c>
      <c r="AG26" s="998"/>
      <c r="AH26" s="998"/>
      <c r="AI26" s="998"/>
      <c r="AJ26" s="1046"/>
      <c r="AK26" s="992" t="s">
        <v>403</v>
      </c>
      <c r="AL26" s="992"/>
      <c r="AM26" s="992"/>
      <c r="AN26" s="992"/>
      <c r="AO26" s="993"/>
      <c r="AP26" s="991" t="s">
        <v>404</v>
      </c>
      <c r="AQ26" s="992"/>
      <c r="AR26" s="992"/>
      <c r="AS26" s="992"/>
      <c r="AT26" s="993"/>
      <c r="AU26" s="991" t="s">
        <v>405</v>
      </c>
      <c r="AV26" s="992"/>
      <c r="AW26" s="992"/>
      <c r="AX26" s="992"/>
      <c r="AY26" s="993"/>
      <c r="AZ26" s="991" t="s">
        <v>406</v>
      </c>
      <c r="BA26" s="992"/>
      <c r="BB26" s="992"/>
      <c r="BC26" s="992"/>
      <c r="BD26" s="993"/>
      <c r="BE26" s="991" t="s">
        <v>382</v>
      </c>
      <c r="BF26" s="992"/>
      <c r="BG26" s="992"/>
      <c r="BH26" s="992"/>
      <c r="BI26" s="1005"/>
      <c r="BJ26" s="226"/>
      <c r="BK26" s="226"/>
      <c r="BL26" s="226"/>
      <c r="BM26" s="226"/>
      <c r="BN26" s="226"/>
      <c r="BO26" s="235"/>
      <c r="BP26" s="235"/>
      <c r="BQ26" s="232">
        <v>20</v>
      </c>
      <c r="BR26" s="233"/>
      <c r="BS26" s="982"/>
      <c r="BT26" s="983"/>
      <c r="BU26" s="983"/>
      <c r="BV26" s="983"/>
      <c r="BW26" s="983"/>
      <c r="BX26" s="983"/>
      <c r="BY26" s="983"/>
      <c r="BZ26" s="983"/>
      <c r="CA26" s="983"/>
      <c r="CB26" s="983"/>
      <c r="CC26" s="983"/>
      <c r="CD26" s="983"/>
      <c r="CE26" s="983"/>
      <c r="CF26" s="983"/>
      <c r="CG26" s="1004"/>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224"/>
    </row>
    <row r="27" spans="1:13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47"/>
      <c r="AG27" s="1001"/>
      <c r="AH27" s="1001"/>
      <c r="AI27" s="1001"/>
      <c r="AJ27" s="1048"/>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6"/>
      <c r="BJ27" s="226"/>
      <c r="BK27" s="226"/>
      <c r="BL27" s="226"/>
      <c r="BM27" s="226"/>
      <c r="BN27" s="226"/>
      <c r="BO27" s="235"/>
      <c r="BP27" s="235"/>
      <c r="BQ27" s="232">
        <v>21</v>
      </c>
      <c r="BR27" s="233"/>
      <c r="BS27" s="982"/>
      <c r="BT27" s="983"/>
      <c r="BU27" s="983"/>
      <c r="BV27" s="983"/>
      <c r="BW27" s="983"/>
      <c r="BX27" s="983"/>
      <c r="BY27" s="983"/>
      <c r="BZ27" s="983"/>
      <c r="CA27" s="983"/>
      <c r="CB27" s="983"/>
      <c r="CC27" s="983"/>
      <c r="CD27" s="983"/>
      <c r="CE27" s="983"/>
      <c r="CF27" s="983"/>
      <c r="CG27" s="1004"/>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224"/>
    </row>
    <row r="28" spans="1:131" ht="26.25" customHeight="1" thickTop="1" x14ac:dyDescent="0.15">
      <c r="A28" s="236">
        <v>1</v>
      </c>
      <c r="B28" s="1037" t="s">
        <v>407</v>
      </c>
      <c r="C28" s="1038"/>
      <c r="D28" s="1038"/>
      <c r="E28" s="1038"/>
      <c r="F28" s="1038"/>
      <c r="G28" s="1038"/>
      <c r="H28" s="1038"/>
      <c r="I28" s="1038"/>
      <c r="J28" s="1038"/>
      <c r="K28" s="1038"/>
      <c r="L28" s="1038"/>
      <c r="M28" s="1038"/>
      <c r="N28" s="1038"/>
      <c r="O28" s="1038"/>
      <c r="P28" s="1039"/>
      <c r="Q28" s="1040">
        <v>5574</v>
      </c>
      <c r="R28" s="1041"/>
      <c r="S28" s="1041"/>
      <c r="T28" s="1041"/>
      <c r="U28" s="1041"/>
      <c r="V28" s="1041">
        <v>4983</v>
      </c>
      <c r="W28" s="1041"/>
      <c r="X28" s="1041"/>
      <c r="Y28" s="1041"/>
      <c r="Z28" s="1041"/>
      <c r="AA28" s="1041">
        <v>592</v>
      </c>
      <c r="AB28" s="1041"/>
      <c r="AC28" s="1041"/>
      <c r="AD28" s="1041"/>
      <c r="AE28" s="1042"/>
      <c r="AF28" s="1043">
        <v>592</v>
      </c>
      <c r="AG28" s="1041"/>
      <c r="AH28" s="1041"/>
      <c r="AI28" s="1041"/>
      <c r="AJ28" s="1044"/>
      <c r="AK28" s="1032">
        <v>412</v>
      </c>
      <c r="AL28" s="1033"/>
      <c r="AM28" s="1033"/>
      <c r="AN28" s="1033"/>
      <c r="AO28" s="1033"/>
      <c r="AP28" s="1033" t="s">
        <v>594</v>
      </c>
      <c r="AQ28" s="1033"/>
      <c r="AR28" s="1033"/>
      <c r="AS28" s="1033"/>
      <c r="AT28" s="1033"/>
      <c r="AU28" s="1033" t="s">
        <v>594</v>
      </c>
      <c r="AV28" s="1033"/>
      <c r="AW28" s="1033"/>
      <c r="AX28" s="1033"/>
      <c r="AY28" s="1033"/>
      <c r="AZ28" s="1034" t="s">
        <v>594</v>
      </c>
      <c r="BA28" s="1034"/>
      <c r="BB28" s="1034"/>
      <c r="BC28" s="1034"/>
      <c r="BD28" s="1034"/>
      <c r="BE28" s="1035"/>
      <c r="BF28" s="1035"/>
      <c r="BG28" s="1035"/>
      <c r="BH28" s="1035"/>
      <c r="BI28" s="1036"/>
      <c r="BJ28" s="226"/>
      <c r="BK28" s="226"/>
      <c r="BL28" s="226"/>
      <c r="BM28" s="226"/>
      <c r="BN28" s="226"/>
      <c r="BO28" s="235"/>
      <c r="BP28" s="235"/>
      <c r="BQ28" s="232">
        <v>22</v>
      </c>
      <c r="BR28" s="233"/>
      <c r="BS28" s="982"/>
      <c r="BT28" s="983"/>
      <c r="BU28" s="983"/>
      <c r="BV28" s="983"/>
      <c r="BW28" s="983"/>
      <c r="BX28" s="983"/>
      <c r="BY28" s="983"/>
      <c r="BZ28" s="983"/>
      <c r="CA28" s="983"/>
      <c r="CB28" s="983"/>
      <c r="CC28" s="983"/>
      <c r="CD28" s="983"/>
      <c r="CE28" s="983"/>
      <c r="CF28" s="983"/>
      <c r="CG28" s="1004"/>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224"/>
    </row>
    <row r="29" spans="1:131" ht="26.25" customHeight="1" x14ac:dyDescent="0.15">
      <c r="A29" s="236">
        <v>2</v>
      </c>
      <c r="B29" s="1020" t="s">
        <v>408</v>
      </c>
      <c r="C29" s="1021"/>
      <c r="D29" s="1021"/>
      <c r="E29" s="1021"/>
      <c r="F29" s="1021"/>
      <c r="G29" s="1021"/>
      <c r="H29" s="1021"/>
      <c r="I29" s="1021"/>
      <c r="J29" s="1021"/>
      <c r="K29" s="1021"/>
      <c r="L29" s="1021"/>
      <c r="M29" s="1021"/>
      <c r="N29" s="1021"/>
      <c r="O29" s="1021"/>
      <c r="P29" s="1022"/>
      <c r="Q29" s="1028">
        <v>5459</v>
      </c>
      <c r="R29" s="1029"/>
      <c r="S29" s="1029"/>
      <c r="T29" s="1029"/>
      <c r="U29" s="1029"/>
      <c r="V29" s="1029">
        <v>5236</v>
      </c>
      <c r="W29" s="1029"/>
      <c r="X29" s="1029"/>
      <c r="Y29" s="1029"/>
      <c r="Z29" s="1029"/>
      <c r="AA29" s="1029">
        <v>223</v>
      </c>
      <c r="AB29" s="1029"/>
      <c r="AC29" s="1029"/>
      <c r="AD29" s="1029"/>
      <c r="AE29" s="1030"/>
      <c r="AF29" s="1025">
        <v>223</v>
      </c>
      <c r="AG29" s="1026"/>
      <c r="AH29" s="1026"/>
      <c r="AI29" s="1026"/>
      <c r="AJ29" s="1027"/>
      <c r="AK29" s="967">
        <v>778</v>
      </c>
      <c r="AL29" s="958"/>
      <c r="AM29" s="958"/>
      <c r="AN29" s="958"/>
      <c r="AO29" s="958"/>
      <c r="AP29" s="958" t="s">
        <v>594</v>
      </c>
      <c r="AQ29" s="958"/>
      <c r="AR29" s="958"/>
      <c r="AS29" s="958"/>
      <c r="AT29" s="958"/>
      <c r="AU29" s="958" t="s">
        <v>594</v>
      </c>
      <c r="AV29" s="958"/>
      <c r="AW29" s="958"/>
      <c r="AX29" s="958"/>
      <c r="AY29" s="958"/>
      <c r="AZ29" s="1031" t="s">
        <v>594</v>
      </c>
      <c r="BA29" s="1031"/>
      <c r="BB29" s="1031"/>
      <c r="BC29" s="1031"/>
      <c r="BD29" s="1031"/>
      <c r="BE29" s="959"/>
      <c r="BF29" s="959"/>
      <c r="BG29" s="959"/>
      <c r="BH29" s="959"/>
      <c r="BI29" s="960"/>
      <c r="BJ29" s="226"/>
      <c r="BK29" s="226"/>
      <c r="BL29" s="226"/>
      <c r="BM29" s="226"/>
      <c r="BN29" s="226"/>
      <c r="BO29" s="235"/>
      <c r="BP29" s="235"/>
      <c r="BQ29" s="232">
        <v>23</v>
      </c>
      <c r="BR29" s="233"/>
      <c r="BS29" s="982"/>
      <c r="BT29" s="983"/>
      <c r="BU29" s="983"/>
      <c r="BV29" s="983"/>
      <c r="BW29" s="983"/>
      <c r="BX29" s="983"/>
      <c r="BY29" s="983"/>
      <c r="BZ29" s="983"/>
      <c r="CA29" s="983"/>
      <c r="CB29" s="983"/>
      <c r="CC29" s="983"/>
      <c r="CD29" s="983"/>
      <c r="CE29" s="983"/>
      <c r="CF29" s="983"/>
      <c r="CG29" s="1004"/>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224"/>
    </row>
    <row r="30" spans="1:131" ht="26.25" customHeight="1" x14ac:dyDescent="0.15">
      <c r="A30" s="236">
        <v>3</v>
      </c>
      <c r="B30" s="1020" t="s">
        <v>409</v>
      </c>
      <c r="C30" s="1021"/>
      <c r="D30" s="1021"/>
      <c r="E30" s="1021"/>
      <c r="F30" s="1021"/>
      <c r="G30" s="1021"/>
      <c r="H30" s="1021"/>
      <c r="I30" s="1021"/>
      <c r="J30" s="1021"/>
      <c r="K30" s="1021"/>
      <c r="L30" s="1021"/>
      <c r="M30" s="1021"/>
      <c r="N30" s="1021"/>
      <c r="O30" s="1021"/>
      <c r="P30" s="1022"/>
      <c r="Q30" s="1028">
        <v>1043</v>
      </c>
      <c r="R30" s="1029"/>
      <c r="S30" s="1029"/>
      <c r="T30" s="1029"/>
      <c r="U30" s="1029"/>
      <c r="V30" s="1029">
        <v>1011</v>
      </c>
      <c r="W30" s="1029"/>
      <c r="X30" s="1029"/>
      <c r="Y30" s="1029"/>
      <c r="Z30" s="1029"/>
      <c r="AA30" s="1029">
        <v>32</v>
      </c>
      <c r="AB30" s="1029"/>
      <c r="AC30" s="1029"/>
      <c r="AD30" s="1029"/>
      <c r="AE30" s="1030"/>
      <c r="AF30" s="1025">
        <v>32</v>
      </c>
      <c r="AG30" s="1026"/>
      <c r="AH30" s="1026"/>
      <c r="AI30" s="1026"/>
      <c r="AJ30" s="1027"/>
      <c r="AK30" s="967">
        <v>222</v>
      </c>
      <c r="AL30" s="958"/>
      <c r="AM30" s="958"/>
      <c r="AN30" s="958"/>
      <c r="AO30" s="958"/>
      <c r="AP30" s="958" t="s">
        <v>594</v>
      </c>
      <c r="AQ30" s="958"/>
      <c r="AR30" s="958"/>
      <c r="AS30" s="958"/>
      <c r="AT30" s="958"/>
      <c r="AU30" s="958" t="s">
        <v>594</v>
      </c>
      <c r="AV30" s="958"/>
      <c r="AW30" s="958"/>
      <c r="AX30" s="958"/>
      <c r="AY30" s="958"/>
      <c r="AZ30" s="1031" t="s">
        <v>594</v>
      </c>
      <c r="BA30" s="1031"/>
      <c r="BB30" s="1031"/>
      <c r="BC30" s="1031"/>
      <c r="BD30" s="1031"/>
      <c r="BE30" s="959"/>
      <c r="BF30" s="959"/>
      <c r="BG30" s="959"/>
      <c r="BH30" s="959"/>
      <c r="BI30" s="960"/>
      <c r="BJ30" s="226"/>
      <c r="BK30" s="226"/>
      <c r="BL30" s="226"/>
      <c r="BM30" s="226"/>
      <c r="BN30" s="226"/>
      <c r="BO30" s="235"/>
      <c r="BP30" s="235"/>
      <c r="BQ30" s="232">
        <v>24</v>
      </c>
      <c r="BR30" s="233"/>
      <c r="BS30" s="982"/>
      <c r="BT30" s="983"/>
      <c r="BU30" s="983"/>
      <c r="BV30" s="983"/>
      <c r="BW30" s="983"/>
      <c r="BX30" s="983"/>
      <c r="BY30" s="983"/>
      <c r="BZ30" s="983"/>
      <c r="CA30" s="983"/>
      <c r="CB30" s="983"/>
      <c r="CC30" s="983"/>
      <c r="CD30" s="983"/>
      <c r="CE30" s="983"/>
      <c r="CF30" s="983"/>
      <c r="CG30" s="1004"/>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224"/>
    </row>
    <row r="31" spans="1:131" ht="26.25" customHeight="1" x14ac:dyDescent="0.15">
      <c r="A31" s="236">
        <v>4</v>
      </c>
      <c r="B31" s="1020" t="s">
        <v>410</v>
      </c>
      <c r="C31" s="1021"/>
      <c r="D31" s="1021"/>
      <c r="E31" s="1021"/>
      <c r="F31" s="1021"/>
      <c r="G31" s="1021"/>
      <c r="H31" s="1021"/>
      <c r="I31" s="1021"/>
      <c r="J31" s="1021"/>
      <c r="K31" s="1021"/>
      <c r="L31" s="1021"/>
      <c r="M31" s="1021"/>
      <c r="N31" s="1021"/>
      <c r="O31" s="1021"/>
      <c r="P31" s="1022"/>
      <c r="Q31" s="1028">
        <v>1276</v>
      </c>
      <c r="R31" s="1029"/>
      <c r="S31" s="1029"/>
      <c r="T31" s="1029"/>
      <c r="U31" s="1029"/>
      <c r="V31" s="1029">
        <v>1181</v>
      </c>
      <c r="W31" s="1029"/>
      <c r="X31" s="1029"/>
      <c r="Y31" s="1029"/>
      <c r="Z31" s="1029"/>
      <c r="AA31" s="1029">
        <v>95</v>
      </c>
      <c r="AB31" s="1029"/>
      <c r="AC31" s="1029"/>
      <c r="AD31" s="1029"/>
      <c r="AE31" s="1030"/>
      <c r="AF31" s="1025">
        <v>1309</v>
      </c>
      <c r="AG31" s="1026"/>
      <c r="AH31" s="1026"/>
      <c r="AI31" s="1026"/>
      <c r="AJ31" s="1027"/>
      <c r="AK31" s="967">
        <v>1</v>
      </c>
      <c r="AL31" s="958"/>
      <c r="AM31" s="958"/>
      <c r="AN31" s="958"/>
      <c r="AO31" s="958"/>
      <c r="AP31" s="958">
        <v>3079</v>
      </c>
      <c r="AQ31" s="958"/>
      <c r="AR31" s="958"/>
      <c r="AS31" s="958"/>
      <c r="AT31" s="958"/>
      <c r="AU31" s="958" t="s">
        <v>594</v>
      </c>
      <c r="AV31" s="958"/>
      <c r="AW31" s="958"/>
      <c r="AX31" s="958"/>
      <c r="AY31" s="958"/>
      <c r="AZ31" s="1031" t="s">
        <v>594</v>
      </c>
      <c r="BA31" s="1031"/>
      <c r="BB31" s="1031"/>
      <c r="BC31" s="1031"/>
      <c r="BD31" s="1031"/>
      <c r="BE31" s="959" t="s">
        <v>411</v>
      </c>
      <c r="BF31" s="959"/>
      <c r="BG31" s="959"/>
      <c r="BH31" s="959"/>
      <c r="BI31" s="960"/>
      <c r="BJ31" s="226"/>
      <c r="BK31" s="226"/>
      <c r="BL31" s="226"/>
      <c r="BM31" s="226"/>
      <c r="BN31" s="226"/>
      <c r="BO31" s="235"/>
      <c r="BP31" s="235"/>
      <c r="BQ31" s="232">
        <v>25</v>
      </c>
      <c r="BR31" s="233"/>
      <c r="BS31" s="982"/>
      <c r="BT31" s="983"/>
      <c r="BU31" s="983"/>
      <c r="BV31" s="983"/>
      <c r="BW31" s="983"/>
      <c r="BX31" s="983"/>
      <c r="BY31" s="983"/>
      <c r="BZ31" s="983"/>
      <c r="CA31" s="983"/>
      <c r="CB31" s="983"/>
      <c r="CC31" s="983"/>
      <c r="CD31" s="983"/>
      <c r="CE31" s="983"/>
      <c r="CF31" s="983"/>
      <c r="CG31" s="1004"/>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224"/>
    </row>
    <row r="32" spans="1:131" ht="26.25" customHeight="1" x14ac:dyDescent="0.15">
      <c r="A32" s="236">
        <v>5</v>
      </c>
      <c r="B32" s="1020" t="s">
        <v>412</v>
      </c>
      <c r="C32" s="1021"/>
      <c r="D32" s="1021"/>
      <c r="E32" s="1021"/>
      <c r="F32" s="1021"/>
      <c r="G32" s="1021"/>
      <c r="H32" s="1021"/>
      <c r="I32" s="1021"/>
      <c r="J32" s="1021"/>
      <c r="K32" s="1021"/>
      <c r="L32" s="1021"/>
      <c r="M32" s="1021"/>
      <c r="N32" s="1021"/>
      <c r="O32" s="1021"/>
      <c r="P32" s="1022"/>
      <c r="Q32" s="1028">
        <v>18</v>
      </c>
      <c r="R32" s="1029"/>
      <c r="S32" s="1029"/>
      <c r="T32" s="1029"/>
      <c r="U32" s="1029"/>
      <c r="V32" s="1029">
        <v>18</v>
      </c>
      <c r="W32" s="1029"/>
      <c r="X32" s="1029"/>
      <c r="Y32" s="1029"/>
      <c r="Z32" s="1029"/>
      <c r="AA32" s="1029" t="s">
        <v>594</v>
      </c>
      <c r="AB32" s="1029"/>
      <c r="AC32" s="1029"/>
      <c r="AD32" s="1029"/>
      <c r="AE32" s="1030"/>
      <c r="AF32" s="1025">
        <v>49</v>
      </c>
      <c r="AG32" s="1026"/>
      <c r="AH32" s="1026"/>
      <c r="AI32" s="1026"/>
      <c r="AJ32" s="1027"/>
      <c r="AK32" s="967">
        <v>15</v>
      </c>
      <c r="AL32" s="958"/>
      <c r="AM32" s="958"/>
      <c r="AN32" s="958"/>
      <c r="AO32" s="958"/>
      <c r="AP32" s="958">
        <v>99</v>
      </c>
      <c r="AQ32" s="958"/>
      <c r="AR32" s="958"/>
      <c r="AS32" s="958"/>
      <c r="AT32" s="958"/>
      <c r="AU32" s="958">
        <v>94</v>
      </c>
      <c r="AV32" s="958"/>
      <c r="AW32" s="958"/>
      <c r="AX32" s="958"/>
      <c r="AY32" s="958"/>
      <c r="AZ32" s="1031" t="s">
        <v>594</v>
      </c>
      <c r="BA32" s="1031"/>
      <c r="BB32" s="1031"/>
      <c r="BC32" s="1031"/>
      <c r="BD32" s="1031"/>
      <c r="BE32" s="959" t="s">
        <v>411</v>
      </c>
      <c r="BF32" s="959"/>
      <c r="BG32" s="959"/>
      <c r="BH32" s="959"/>
      <c r="BI32" s="960"/>
      <c r="BJ32" s="226"/>
      <c r="BK32" s="226"/>
      <c r="BL32" s="226"/>
      <c r="BM32" s="226"/>
      <c r="BN32" s="226"/>
      <c r="BO32" s="235"/>
      <c r="BP32" s="235"/>
      <c r="BQ32" s="232">
        <v>26</v>
      </c>
      <c r="BR32" s="233"/>
      <c r="BS32" s="982"/>
      <c r="BT32" s="983"/>
      <c r="BU32" s="983"/>
      <c r="BV32" s="983"/>
      <c r="BW32" s="983"/>
      <c r="BX32" s="983"/>
      <c r="BY32" s="983"/>
      <c r="BZ32" s="983"/>
      <c r="CA32" s="983"/>
      <c r="CB32" s="983"/>
      <c r="CC32" s="983"/>
      <c r="CD32" s="983"/>
      <c r="CE32" s="983"/>
      <c r="CF32" s="983"/>
      <c r="CG32" s="1004"/>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224"/>
    </row>
    <row r="33" spans="1:131" ht="26.25" customHeight="1" x14ac:dyDescent="0.15">
      <c r="A33" s="236">
        <v>6</v>
      </c>
      <c r="B33" s="1020" t="s">
        <v>413</v>
      </c>
      <c r="C33" s="1021"/>
      <c r="D33" s="1021"/>
      <c r="E33" s="1021"/>
      <c r="F33" s="1021"/>
      <c r="G33" s="1021"/>
      <c r="H33" s="1021"/>
      <c r="I33" s="1021"/>
      <c r="J33" s="1021"/>
      <c r="K33" s="1021"/>
      <c r="L33" s="1021"/>
      <c r="M33" s="1021"/>
      <c r="N33" s="1021"/>
      <c r="O33" s="1021"/>
      <c r="P33" s="1022"/>
      <c r="Q33" s="1028">
        <v>135</v>
      </c>
      <c r="R33" s="1029"/>
      <c r="S33" s="1029"/>
      <c r="T33" s="1029"/>
      <c r="U33" s="1029"/>
      <c r="V33" s="1029">
        <v>125</v>
      </c>
      <c r="W33" s="1029"/>
      <c r="X33" s="1029"/>
      <c r="Y33" s="1029"/>
      <c r="Z33" s="1029"/>
      <c r="AA33" s="1029">
        <v>10</v>
      </c>
      <c r="AB33" s="1029"/>
      <c r="AC33" s="1029"/>
      <c r="AD33" s="1029"/>
      <c r="AE33" s="1030"/>
      <c r="AF33" s="1025">
        <v>479</v>
      </c>
      <c r="AG33" s="1026"/>
      <c r="AH33" s="1026"/>
      <c r="AI33" s="1026"/>
      <c r="AJ33" s="1027"/>
      <c r="AK33" s="967">
        <v>1</v>
      </c>
      <c r="AL33" s="958"/>
      <c r="AM33" s="958"/>
      <c r="AN33" s="958"/>
      <c r="AO33" s="958"/>
      <c r="AP33" s="958" t="s">
        <v>594</v>
      </c>
      <c r="AQ33" s="958"/>
      <c r="AR33" s="958"/>
      <c r="AS33" s="958"/>
      <c r="AT33" s="958"/>
      <c r="AU33" s="958" t="s">
        <v>594</v>
      </c>
      <c r="AV33" s="958"/>
      <c r="AW33" s="958"/>
      <c r="AX33" s="958"/>
      <c r="AY33" s="958"/>
      <c r="AZ33" s="1031" t="s">
        <v>594</v>
      </c>
      <c r="BA33" s="1031"/>
      <c r="BB33" s="1031"/>
      <c r="BC33" s="1031"/>
      <c r="BD33" s="1031"/>
      <c r="BE33" s="959" t="s">
        <v>414</v>
      </c>
      <c r="BF33" s="959"/>
      <c r="BG33" s="959"/>
      <c r="BH33" s="959"/>
      <c r="BI33" s="960"/>
      <c r="BJ33" s="226"/>
      <c r="BK33" s="226"/>
      <c r="BL33" s="226"/>
      <c r="BM33" s="226"/>
      <c r="BN33" s="226"/>
      <c r="BO33" s="235"/>
      <c r="BP33" s="235"/>
      <c r="BQ33" s="232">
        <v>27</v>
      </c>
      <c r="BR33" s="233"/>
      <c r="BS33" s="982"/>
      <c r="BT33" s="983"/>
      <c r="BU33" s="983"/>
      <c r="BV33" s="983"/>
      <c r="BW33" s="983"/>
      <c r="BX33" s="983"/>
      <c r="BY33" s="983"/>
      <c r="BZ33" s="983"/>
      <c r="CA33" s="983"/>
      <c r="CB33" s="983"/>
      <c r="CC33" s="983"/>
      <c r="CD33" s="983"/>
      <c r="CE33" s="983"/>
      <c r="CF33" s="983"/>
      <c r="CG33" s="1004"/>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224"/>
    </row>
    <row r="34" spans="1:131" ht="26.25" customHeight="1" x14ac:dyDescent="0.15">
      <c r="A34" s="236">
        <v>7</v>
      </c>
      <c r="B34" s="1020" t="s">
        <v>415</v>
      </c>
      <c r="C34" s="1021"/>
      <c r="D34" s="1021"/>
      <c r="E34" s="1021"/>
      <c r="F34" s="1021"/>
      <c r="G34" s="1021"/>
      <c r="H34" s="1021"/>
      <c r="I34" s="1021"/>
      <c r="J34" s="1021"/>
      <c r="K34" s="1021"/>
      <c r="L34" s="1021"/>
      <c r="M34" s="1021"/>
      <c r="N34" s="1021"/>
      <c r="O34" s="1021"/>
      <c r="P34" s="1022"/>
      <c r="Q34" s="1028">
        <v>1334</v>
      </c>
      <c r="R34" s="1029"/>
      <c r="S34" s="1029"/>
      <c r="T34" s="1029"/>
      <c r="U34" s="1029"/>
      <c r="V34" s="1029">
        <v>1306</v>
      </c>
      <c r="W34" s="1029"/>
      <c r="X34" s="1029"/>
      <c r="Y34" s="1029"/>
      <c r="Z34" s="1029"/>
      <c r="AA34" s="1029">
        <v>28</v>
      </c>
      <c r="AB34" s="1029"/>
      <c r="AC34" s="1029"/>
      <c r="AD34" s="1029"/>
      <c r="AE34" s="1030"/>
      <c r="AF34" s="1025">
        <v>722</v>
      </c>
      <c r="AG34" s="1026"/>
      <c r="AH34" s="1026"/>
      <c r="AI34" s="1026"/>
      <c r="AJ34" s="1027"/>
      <c r="AK34" s="967">
        <v>283</v>
      </c>
      <c r="AL34" s="958"/>
      <c r="AM34" s="958"/>
      <c r="AN34" s="958"/>
      <c r="AO34" s="958"/>
      <c r="AP34" s="958">
        <v>6233</v>
      </c>
      <c r="AQ34" s="958"/>
      <c r="AR34" s="958"/>
      <c r="AS34" s="958"/>
      <c r="AT34" s="958"/>
      <c r="AU34" s="958">
        <v>2836</v>
      </c>
      <c r="AV34" s="958"/>
      <c r="AW34" s="958"/>
      <c r="AX34" s="958"/>
      <c r="AY34" s="958"/>
      <c r="AZ34" s="1031" t="s">
        <v>594</v>
      </c>
      <c r="BA34" s="1031"/>
      <c r="BB34" s="1031"/>
      <c r="BC34" s="1031"/>
      <c r="BD34" s="1031"/>
      <c r="BE34" s="959" t="s">
        <v>416</v>
      </c>
      <c r="BF34" s="959"/>
      <c r="BG34" s="959"/>
      <c r="BH34" s="959"/>
      <c r="BI34" s="960"/>
      <c r="BJ34" s="226"/>
      <c r="BK34" s="226"/>
      <c r="BL34" s="226"/>
      <c r="BM34" s="226"/>
      <c r="BN34" s="226"/>
      <c r="BO34" s="235"/>
      <c r="BP34" s="235"/>
      <c r="BQ34" s="232">
        <v>28</v>
      </c>
      <c r="BR34" s="233"/>
      <c r="BS34" s="982"/>
      <c r="BT34" s="983"/>
      <c r="BU34" s="983"/>
      <c r="BV34" s="983"/>
      <c r="BW34" s="983"/>
      <c r="BX34" s="983"/>
      <c r="BY34" s="983"/>
      <c r="BZ34" s="983"/>
      <c r="CA34" s="983"/>
      <c r="CB34" s="983"/>
      <c r="CC34" s="983"/>
      <c r="CD34" s="983"/>
      <c r="CE34" s="983"/>
      <c r="CF34" s="983"/>
      <c r="CG34" s="1004"/>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224"/>
    </row>
    <row r="35" spans="1:131" ht="26.25" customHeight="1" x14ac:dyDescent="0.15">
      <c r="A35" s="236">
        <v>8</v>
      </c>
      <c r="B35" s="1020" t="s">
        <v>417</v>
      </c>
      <c r="C35" s="1021"/>
      <c r="D35" s="1021"/>
      <c r="E35" s="1021"/>
      <c r="F35" s="1021"/>
      <c r="G35" s="1021"/>
      <c r="H35" s="1021"/>
      <c r="I35" s="1021"/>
      <c r="J35" s="1021"/>
      <c r="K35" s="1021"/>
      <c r="L35" s="1021"/>
      <c r="M35" s="1021"/>
      <c r="N35" s="1021"/>
      <c r="O35" s="1021"/>
      <c r="P35" s="1022"/>
      <c r="Q35" s="1028">
        <v>77</v>
      </c>
      <c r="R35" s="1029"/>
      <c r="S35" s="1029"/>
      <c r="T35" s="1029"/>
      <c r="U35" s="1029"/>
      <c r="V35" s="1029">
        <v>77</v>
      </c>
      <c r="W35" s="1029"/>
      <c r="X35" s="1029"/>
      <c r="Y35" s="1029"/>
      <c r="Z35" s="1029"/>
      <c r="AA35" s="1029" t="s">
        <v>594</v>
      </c>
      <c r="AB35" s="1029"/>
      <c r="AC35" s="1029"/>
      <c r="AD35" s="1029"/>
      <c r="AE35" s="1030"/>
      <c r="AF35" s="1025" t="s">
        <v>418</v>
      </c>
      <c r="AG35" s="1026"/>
      <c r="AH35" s="1026"/>
      <c r="AI35" s="1026"/>
      <c r="AJ35" s="1027"/>
      <c r="AK35" s="967">
        <v>57</v>
      </c>
      <c r="AL35" s="958"/>
      <c r="AM35" s="958"/>
      <c r="AN35" s="958"/>
      <c r="AO35" s="958"/>
      <c r="AP35" s="958">
        <v>1609</v>
      </c>
      <c r="AQ35" s="958"/>
      <c r="AR35" s="958"/>
      <c r="AS35" s="958"/>
      <c r="AT35" s="958"/>
      <c r="AU35" s="958">
        <v>1438</v>
      </c>
      <c r="AV35" s="958"/>
      <c r="AW35" s="958"/>
      <c r="AX35" s="958"/>
      <c r="AY35" s="958"/>
      <c r="AZ35" s="1031" t="s">
        <v>594</v>
      </c>
      <c r="BA35" s="1031"/>
      <c r="BB35" s="1031"/>
      <c r="BC35" s="1031"/>
      <c r="BD35" s="1031"/>
      <c r="BE35" s="959" t="s">
        <v>419</v>
      </c>
      <c r="BF35" s="959"/>
      <c r="BG35" s="959"/>
      <c r="BH35" s="959"/>
      <c r="BI35" s="960"/>
      <c r="BJ35" s="226"/>
      <c r="BK35" s="226"/>
      <c r="BL35" s="226"/>
      <c r="BM35" s="226"/>
      <c r="BN35" s="226"/>
      <c r="BO35" s="235"/>
      <c r="BP35" s="235"/>
      <c r="BQ35" s="232">
        <v>29</v>
      </c>
      <c r="BR35" s="233"/>
      <c r="BS35" s="982"/>
      <c r="BT35" s="983"/>
      <c r="BU35" s="983"/>
      <c r="BV35" s="983"/>
      <c r="BW35" s="983"/>
      <c r="BX35" s="983"/>
      <c r="BY35" s="983"/>
      <c r="BZ35" s="983"/>
      <c r="CA35" s="983"/>
      <c r="CB35" s="983"/>
      <c r="CC35" s="983"/>
      <c r="CD35" s="983"/>
      <c r="CE35" s="983"/>
      <c r="CF35" s="983"/>
      <c r="CG35" s="1004"/>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224"/>
    </row>
    <row r="36" spans="1:131" ht="26.1" customHeight="1" x14ac:dyDescent="0.15">
      <c r="A36" s="236">
        <v>9</v>
      </c>
      <c r="B36" s="1020"/>
      <c r="C36" s="1021"/>
      <c r="D36" s="1021"/>
      <c r="E36" s="1021"/>
      <c r="F36" s="1021"/>
      <c r="G36" s="1021"/>
      <c r="H36" s="1021"/>
      <c r="I36" s="1021"/>
      <c r="J36" s="1021"/>
      <c r="K36" s="1021"/>
      <c r="L36" s="1021"/>
      <c r="M36" s="1021"/>
      <c r="N36" s="1021"/>
      <c r="O36" s="1021"/>
      <c r="P36" s="1022"/>
      <c r="Q36" s="1028"/>
      <c r="R36" s="1029"/>
      <c r="S36" s="1029"/>
      <c r="T36" s="1029"/>
      <c r="U36" s="1029"/>
      <c r="V36" s="1029"/>
      <c r="W36" s="1029"/>
      <c r="X36" s="1029"/>
      <c r="Y36" s="1029"/>
      <c r="Z36" s="1029"/>
      <c r="AA36" s="1029"/>
      <c r="AB36" s="1029"/>
      <c r="AC36" s="1029"/>
      <c r="AD36" s="1029"/>
      <c r="AE36" s="1030"/>
      <c r="AF36" s="1025"/>
      <c r="AG36" s="1026"/>
      <c r="AH36" s="1026"/>
      <c r="AI36" s="1026"/>
      <c r="AJ36" s="1027"/>
      <c r="AK36" s="967"/>
      <c r="AL36" s="958"/>
      <c r="AM36" s="958"/>
      <c r="AN36" s="958"/>
      <c r="AO36" s="958"/>
      <c r="AP36" s="958"/>
      <c r="AQ36" s="958"/>
      <c r="AR36" s="958"/>
      <c r="AS36" s="958"/>
      <c r="AT36" s="958"/>
      <c r="AU36" s="958"/>
      <c r="AV36" s="958"/>
      <c r="AW36" s="958"/>
      <c r="AX36" s="958"/>
      <c r="AY36" s="958"/>
      <c r="AZ36" s="1031"/>
      <c r="BA36" s="1031"/>
      <c r="BB36" s="1031"/>
      <c r="BC36" s="1031"/>
      <c r="BD36" s="1031"/>
      <c r="BE36" s="959"/>
      <c r="BF36" s="959"/>
      <c r="BG36" s="959"/>
      <c r="BH36" s="959"/>
      <c r="BI36" s="960"/>
      <c r="BJ36" s="226"/>
      <c r="BK36" s="226"/>
      <c r="BL36" s="226"/>
      <c r="BM36" s="226"/>
      <c r="BN36" s="226"/>
      <c r="BO36" s="235"/>
      <c r="BP36" s="235"/>
      <c r="BQ36" s="232">
        <v>30</v>
      </c>
      <c r="BR36" s="233"/>
      <c r="BS36" s="982"/>
      <c r="BT36" s="983"/>
      <c r="BU36" s="983"/>
      <c r="BV36" s="983"/>
      <c r="BW36" s="983"/>
      <c r="BX36" s="983"/>
      <c r="BY36" s="983"/>
      <c r="BZ36" s="983"/>
      <c r="CA36" s="983"/>
      <c r="CB36" s="983"/>
      <c r="CC36" s="983"/>
      <c r="CD36" s="983"/>
      <c r="CE36" s="983"/>
      <c r="CF36" s="983"/>
      <c r="CG36" s="1004"/>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224"/>
    </row>
    <row r="37" spans="1:131" ht="26.25" customHeight="1" x14ac:dyDescent="0.15">
      <c r="A37" s="236">
        <v>10</v>
      </c>
      <c r="B37" s="1020"/>
      <c r="C37" s="1021"/>
      <c r="D37" s="1021"/>
      <c r="E37" s="1021"/>
      <c r="F37" s="1021"/>
      <c r="G37" s="1021"/>
      <c r="H37" s="1021"/>
      <c r="I37" s="1021"/>
      <c r="J37" s="1021"/>
      <c r="K37" s="1021"/>
      <c r="L37" s="1021"/>
      <c r="M37" s="1021"/>
      <c r="N37" s="1021"/>
      <c r="O37" s="1021"/>
      <c r="P37" s="1022"/>
      <c r="Q37" s="1028"/>
      <c r="R37" s="1029"/>
      <c r="S37" s="1029"/>
      <c r="T37" s="1029"/>
      <c r="U37" s="1029"/>
      <c r="V37" s="1029"/>
      <c r="W37" s="1029"/>
      <c r="X37" s="1029"/>
      <c r="Y37" s="1029"/>
      <c r="Z37" s="1029"/>
      <c r="AA37" s="1029"/>
      <c r="AB37" s="1029"/>
      <c r="AC37" s="1029"/>
      <c r="AD37" s="1029"/>
      <c r="AE37" s="1030"/>
      <c r="AF37" s="1025"/>
      <c r="AG37" s="1026"/>
      <c r="AH37" s="1026"/>
      <c r="AI37" s="1026"/>
      <c r="AJ37" s="1027"/>
      <c r="AK37" s="967"/>
      <c r="AL37" s="958"/>
      <c r="AM37" s="958"/>
      <c r="AN37" s="958"/>
      <c r="AO37" s="958"/>
      <c r="AP37" s="958"/>
      <c r="AQ37" s="958"/>
      <c r="AR37" s="958"/>
      <c r="AS37" s="958"/>
      <c r="AT37" s="958"/>
      <c r="AU37" s="958"/>
      <c r="AV37" s="958"/>
      <c r="AW37" s="958"/>
      <c r="AX37" s="958"/>
      <c r="AY37" s="958"/>
      <c r="AZ37" s="1031"/>
      <c r="BA37" s="1031"/>
      <c r="BB37" s="1031"/>
      <c r="BC37" s="1031"/>
      <c r="BD37" s="1031"/>
      <c r="BE37" s="959"/>
      <c r="BF37" s="959"/>
      <c r="BG37" s="959"/>
      <c r="BH37" s="959"/>
      <c r="BI37" s="960"/>
      <c r="BJ37" s="226"/>
      <c r="BK37" s="226"/>
      <c r="BL37" s="226"/>
      <c r="BM37" s="226"/>
      <c r="BN37" s="226"/>
      <c r="BO37" s="235"/>
      <c r="BP37" s="235"/>
      <c r="BQ37" s="232">
        <v>31</v>
      </c>
      <c r="BR37" s="233"/>
      <c r="BS37" s="982"/>
      <c r="BT37" s="983"/>
      <c r="BU37" s="983"/>
      <c r="BV37" s="983"/>
      <c r="BW37" s="983"/>
      <c r="BX37" s="983"/>
      <c r="BY37" s="983"/>
      <c r="BZ37" s="983"/>
      <c r="CA37" s="983"/>
      <c r="CB37" s="983"/>
      <c r="CC37" s="983"/>
      <c r="CD37" s="983"/>
      <c r="CE37" s="983"/>
      <c r="CF37" s="983"/>
      <c r="CG37" s="1004"/>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224"/>
    </row>
    <row r="38" spans="1:131" ht="26.25" customHeight="1" x14ac:dyDescent="0.15">
      <c r="A38" s="236">
        <v>11</v>
      </c>
      <c r="B38" s="1020"/>
      <c r="C38" s="1021"/>
      <c r="D38" s="1021"/>
      <c r="E38" s="1021"/>
      <c r="F38" s="1021"/>
      <c r="G38" s="1021"/>
      <c r="H38" s="1021"/>
      <c r="I38" s="1021"/>
      <c r="J38" s="1021"/>
      <c r="K38" s="1021"/>
      <c r="L38" s="1021"/>
      <c r="M38" s="1021"/>
      <c r="N38" s="1021"/>
      <c r="O38" s="1021"/>
      <c r="P38" s="1022"/>
      <c r="Q38" s="1028"/>
      <c r="R38" s="1029"/>
      <c r="S38" s="1029"/>
      <c r="T38" s="1029"/>
      <c r="U38" s="1029"/>
      <c r="V38" s="1029"/>
      <c r="W38" s="1029"/>
      <c r="X38" s="1029"/>
      <c r="Y38" s="1029"/>
      <c r="Z38" s="1029"/>
      <c r="AA38" s="1029"/>
      <c r="AB38" s="1029"/>
      <c r="AC38" s="1029"/>
      <c r="AD38" s="1029"/>
      <c r="AE38" s="1030"/>
      <c r="AF38" s="1025"/>
      <c r="AG38" s="1026"/>
      <c r="AH38" s="1026"/>
      <c r="AI38" s="1026"/>
      <c r="AJ38" s="1027"/>
      <c r="AK38" s="967"/>
      <c r="AL38" s="958"/>
      <c r="AM38" s="958"/>
      <c r="AN38" s="958"/>
      <c r="AO38" s="958"/>
      <c r="AP38" s="958"/>
      <c r="AQ38" s="958"/>
      <c r="AR38" s="958"/>
      <c r="AS38" s="958"/>
      <c r="AT38" s="958"/>
      <c r="AU38" s="958"/>
      <c r="AV38" s="958"/>
      <c r="AW38" s="958"/>
      <c r="AX38" s="958"/>
      <c r="AY38" s="958"/>
      <c r="AZ38" s="1031"/>
      <c r="BA38" s="1031"/>
      <c r="BB38" s="1031"/>
      <c r="BC38" s="1031"/>
      <c r="BD38" s="1031"/>
      <c r="BE38" s="959"/>
      <c r="BF38" s="959"/>
      <c r="BG38" s="959"/>
      <c r="BH38" s="959"/>
      <c r="BI38" s="960"/>
      <c r="BJ38" s="226"/>
      <c r="BK38" s="226"/>
      <c r="BL38" s="226"/>
      <c r="BM38" s="226"/>
      <c r="BN38" s="226"/>
      <c r="BO38" s="235"/>
      <c r="BP38" s="235"/>
      <c r="BQ38" s="232">
        <v>32</v>
      </c>
      <c r="BR38" s="233"/>
      <c r="BS38" s="982"/>
      <c r="BT38" s="983"/>
      <c r="BU38" s="983"/>
      <c r="BV38" s="983"/>
      <c r="BW38" s="983"/>
      <c r="BX38" s="983"/>
      <c r="BY38" s="983"/>
      <c r="BZ38" s="983"/>
      <c r="CA38" s="983"/>
      <c r="CB38" s="983"/>
      <c r="CC38" s="983"/>
      <c r="CD38" s="983"/>
      <c r="CE38" s="983"/>
      <c r="CF38" s="983"/>
      <c r="CG38" s="1004"/>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224"/>
    </row>
    <row r="39" spans="1:131" ht="26.25" customHeight="1" x14ac:dyDescent="0.15">
      <c r="A39" s="236">
        <v>12</v>
      </c>
      <c r="B39" s="1020"/>
      <c r="C39" s="1021"/>
      <c r="D39" s="1021"/>
      <c r="E39" s="1021"/>
      <c r="F39" s="1021"/>
      <c r="G39" s="1021"/>
      <c r="H39" s="1021"/>
      <c r="I39" s="1021"/>
      <c r="J39" s="1021"/>
      <c r="K39" s="1021"/>
      <c r="L39" s="1021"/>
      <c r="M39" s="1021"/>
      <c r="N39" s="1021"/>
      <c r="O39" s="1021"/>
      <c r="P39" s="1022"/>
      <c r="Q39" s="1028"/>
      <c r="R39" s="1029"/>
      <c r="S39" s="1029"/>
      <c r="T39" s="1029"/>
      <c r="U39" s="1029"/>
      <c r="V39" s="1029"/>
      <c r="W39" s="1029"/>
      <c r="X39" s="1029"/>
      <c r="Y39" s="1029"/>
      <c r="Z39" s="1029"/>
      <c r="AA39" s="1029"/>
      <c r="AB39" s="1029"/>
      <c r="AC39" s="1029"/>
      <c r="AD39" s="1029"/>
      <c r="AE39" s="1030"/>
      <c r="AF39" s="1025"/>
      <c r="AG39" s="1026"/>
      <c r="AH39" s="1026"/>
      <c r="AI39" s="1026"/>
      <c r="AJ39" s="1027"/>
      <c r="AK39" s="967"/>
      <c r="AL39" s="958"/>
      <c r="AM39" s="958"/>
      <c r="AN39" s="958"/>
      <c r="AO39" s="958"/>
      <c r="AP39" s="958"/>
      <c r="AQ39" s="958"/>
      <c r="AR39" s="958"/>
      <c r="AS39" s="958"/>
      <c r="AT39" s="958"/>
      <c r="AU39" s="958"/>
      <c r="AV39" s="958"/>
      <c r="AW39" s="958"/>
      <c r="AX39" s="958"/>
      <c r="AY39" s="958"/>
      <c r="AZ39" s="1031"/>
      <c r="BA39" s="1031"/>
      <c r="BB39" s="1031"/>
      <c r="BC39" s="1031"/>
      <c r="BD39" s="1031"/>
      <c r="BE39" s="959"/>
      <c r="BF39" s="959"/>
      <c r="BG39" s="959"/>
      <c r="BH39" s="959"/>
      <c r="BI39" s="960"/>
      <c r="BJ39" s="226"/>
      <c r="BK39" s="226"/>
      <c r="BL39" s="226"/>
      <c r="BM39" s="226"/>
      <c r="BN39" s="226"/>
      <c r="BO39" s="235"/>
      <c r="BP39" s="235"/>
      <c r="BQ39" s="232">
        <v>33</v>
      </c>
      <c r="BR39" s="233"/>
      <c r="BS39" s="982"/>
      <c r="BT39" s="983"/>
      <c r="BU39" s="983"/>
      <c r="BV39" s="983"/>
      <c r="BW39" s="983"/>
      <c r="BX39" s="983"/>
      <c r="BY39" s="983"/>
      <c r="BZ39" s="983"/>
      <c r="CA39" s="983"/>
      <c r="CB39" s="983"/>
      <c r="CC39" s="983"/>
      <c r="CD39" s="983"/>
      <c r="CE39" s="983"/>
      <c r="CF39" s="983"/>
      <c r="CG39" s="1004"/>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224"/>
    </row>
    <row r="40" spans="1:131" ht="26.25" customHeight="1" x14ac:dyDescent="0.15">
      <c r="A40" s="232">
        <v>13</v>
      </c>
      <c r="B40" s="1020"/>
      <c r="C40" s="1021"/>
      <c r="D40" s="1021"/>
      <c r="E40" s="1021"/>
      <c r="F40" s="1021"/>
      <c r="G40" s="1021"/>
      <c r="H40" s="1021"/>
      <c r="I40" s="1021"/>
      <c r="J40" s="1021"/>
      <c r="K40" s="1021"/>
      <c r="L40" s="1021"/>
      <c r="M40" s="1021"/>
      <c r="N40" s="1021"/>
      <c r="O40" s="1021"/>
      <c r="P40" s="1022"/>
      <c r="Q40" s="1028"/>
      <c r="R40" s="1029"/>
      <c r="S40" s="1029"/>
      <c r="T40" s="1029"/>
      <c r="U40" s="1029"/>
      <c r="V40" s="1029"/>
      <c r="W40" s="1029"/>
      <c r="X40" s="1029"/>
      <c r="Y40" s="1029"/>
      <c r="Z40" s="1029"/>
      <c r="AA40" s="1029"/>
      <c r="AB40" s="1029"/>
      <c r="AC40" s="1029"/>
      <c r="AD40" s="1029"/>
      <c r="AE40" s="1030"/>
      <c r="AF40" s="1025"/>
      <c r="AG40" s="1026"/>
      <c r="AH40" s="1026"/>
      <c r="AI40" s="1026"/>
      <c r="AJ40" s="1027"/>
      <c r="AK40" s="967"/>
      <c r="AL40" s="958"/>
      <c r="AM40" s="958"/>
      <c r="AN40" s="958"/>
      <c r="AO40" s="958"/>
      <c r="AP40" s="958"/>
      <c r="AQ40" s="958"/>
      <c r="AR40" s="958"/>
      <c r="AS40" s="958"/>
      <c r="AT40" s="958"/>
      <c r="AU40" s="958"/>
      <c r="AV40" s="958"/>
      <c r="AW40" s="958"/>
      <c r="AX40" s="958"/>
      <c r="AY40" s="958"/>
      <c r="AZ40" s="1031"/>
      <c r="BA40" s="1031"/>
      <c r="BB40" s="1031"/>
      <c r="BC40" s="1031"/>
      <c r="BD40" s="1031"/>
      <c r="BE40" s="959"/>
      <c r="BF40" s="959"/>
      <c r="BG40" s="959"/>
      <c r="BH40" s="959"/>
      <c r="BI40" s="960"/>
      <c r="BJ40" s="226"/>
      <c r="BK40" s="226"/>
      <c r="BL40" s="226"/>
      <c r="BM40" s="226"/>
      <c r="BN40" s="226"/>
      <c r="BO40" s="235"/>
      <c r="BP40" s="235"/>
      <c r="BQ40" s="232">
        <v>34</v>
      </c>
      <c r="BR40" s="233"/>
      <c r="BS40" s="982"/>
      <c r="BT40" s="983"/>
      <c r="BU40" s="983"/>
      <c r="BV40" s="983"/>
      <c r="BW40" s="983"/>
      <c r="BX40" s="983"/>
      <c r="BY40" s="983"/>
      <c r="BZ40" s="983"/>
      <c r="CA40" s="983"/>
      <c r="CB40" s="983"/>
      <c r="CC40" s="983"/>
      <c r="CD40" s="983"/>
      <c r="CE40" s="983"/>
      <c r="CF40" s="983"/>
      <c r="CG40" s="1004"/>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224"/>
    </row>
    <row r="41" spans="1:131" ht="26.25" customHeight="1" x14ac:dyDescent="0.15">
      <c r="A41" s="232">
        <v>14</v>
      </c>
      <c r="B41" s="1020"/>
      <c r="C41" s="1021"/>
      <c r="D41" s="1021"/>
      <c r="E41" s="1021"/>
      <c r="F41" s="1021"/>
      <c r="G41" s="1021"/>
      <c r="H41" s="1021"/>
      <c r="I41" s="1021"/>
      <c r="J41" s="1021"/>
      <c r="K41" s="1021"/>
      <c r="L41" s="1021"/>
      <c r="M41" s="1021"/>
      <c r="N41" s="1021"/>
      <c r="O41" s="1021"/>
      <c r="P41" s="1022"/>
      <c r="Q41" s="1028"/>
      <c r="R41" s="1029"/>
      <c r="S41" s="1029"/>
      <c r="T41" s="1029"/>
      <c r="U41" s="1029"/>
      <c r="V41" s="1029"/>
      <c r="W41" s="1029"/>
      <c r="X41" s="1029"/>
      <c r="Y41" s="1029"/>
      <c r="Z41" s="1029"/>
      <c r="AA41" s="1029"/>
      <c r="AB41" s="1029"/>
      <c r="AC41" s="1029"/>
      <c r="AD41" s="1029"/>
      <c r="AE41" s="1030"/>
      <c r="AF41" s="1025"/>
      <c r="AG41" s="1026"/>
      <c r="AH41" s="1026"/>
      <c r="AI41" s="1026"/>
      <c r="AJ41" s="1027"/>
      <c r="AK41" s="967"/>
      <c r="AL41" s="958"/>
      <c r="AM41" s="958"/>
      <c r="AN41" s="958"/>
      <c r="AO41" s="958"/>
      <c r="AP41" s="958"/>
      <c r="AQ41" s="958"/>
      <c r="AR41" s="958"/>
      <c r="AS41" s="958"/>
      <c r="AT41" s="958"/>
      <c r="AU41" s="958"/>
      <c r="AV41" s="958"/>
      <c r="AW41" s="958"/>
      <c r="AX41" s="958"/>
      <c r="AY41" s="958"/>
      <c r="AZ41" s="1031"/>
      <c r="BA41" s="1031"/>
      <c r="BB41" s="1031"/>
      <c r="BC41" s="1031"/>
      <c r="BD41" s="1031"/>
      <c r="BE41" s="959"/>
      <c r="BF41" s="959"/>
      <c r="BG41" s="959"/>
      <c r="BH41" s="959"/>
      <c r="BI41" s="960"/>
      <c r="BJ41" s="226"/>
      <c r="BK41" s="226"/>
      <c r="BL41" s="226"/>
      <c r="BM41" s="226"/>
      <c r="BN41" s="226"/>
      <c r="BO41" s="235"/>
      <c r="BP41" s="235"/>
      <c r="BQ41" s="232">
        <v>35</v>
      </c>
      <c r="BR41" s="233"/>
      <c r="BS41" s="982"/>
      <c r="BT41" s="983"/>
      <c r="BU41" s="983"/>
      <c r="BV41" s="983"/>
      <c r="BW41" s="983"/>
      <c r="BX41" s="983"/>
      <c r="BY41" s="983"/>
      <c r="BZ41" s="983"/>
      <c r="CA41" s="983"/>
      <c r="CB41" s="983"/>
      <c r="CC41" s="983"/>
      <c r="CD41" s="983"/>
      <c r="CE41" s="983"/>
      <c r="CF41" s="983"/>
      <c r="CG41" s="1004"/>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224"/>
    </row>
    <row r="42" spans="1:131" ht="26.25" customHeight="1" x14ac:dyDescent="0.15">
      <c r="A42" s="232">
        <v>15</v>
      </c>
      <c r="B42" s="1020"/>
      <c r="C42" s="1021"/>
      <c r="D42" s="1021"/>
      <c r="E42" s="1021"/>
      <c r="F42" s="1021"/>
      <c r="G42" s="1021"/>
      <c r="H42" s="1021"/>
      <c r="I42" s="1021"/>
      <c r="J42" s="1021"/>
      <c r="K42" s="1021"/>
      <c r="L42" s="1021"/>
      <c r="M42" s="1021"/>
      <c r="N42" s="1021"/>
      <c r="O42" s="1021"/>
      <c r="P42" s="1022"/>
      <c r="Q42" s="1028"/>
      <c r="R42" s="1029"/>
      <c r="S42" s="1029"/>
      <c r="T42" s="1029"/>
      <c r="U42" s="1029"/>
      <c r="V42" s="1029"/>
      <c r="W42" s="1029"/>
      <c r="X42" s="1029"/>
      <c r="Y42" s="1029"/>
      <c r="Z42" s="1029"/>
      <c r="AA42" s="1029"/>
      <c r="AB42" s="1029"/>
      <c r="AC42" s="1029"/>
      <c r="AD42" s="1029"/>
      <c r="AE42" s="1030"/>
      <c r="AF42" s="1025"/>
      <c r="AG42" s="1026"/>
      <c r="AH42" s="1026"/>
      <c r="AI42" s="1026"/>
      <c r="AJ42" s="1027"/>
      <c r="AK42" s="967"/>
      <c r="AL42" s="958"/>
      <c r="AM42" s="958"/>
      <c r="AN42" s="958"/>
      <c r="AO42" s="958"/>
      <c r="AP42" s="958"/>
      <c r="AQ42" s="958"/>
      <c r="AR42" s="958"/>
      <c r="AS42" s="958"/>
      <c r="AT42" s="958"/>
      <c r="AU42" s="958"/>
      <c r="AV42" s="958"/>
      <c r="AW42" s="958"/>
      <c r="AX42" s="958"/>
      <c r="AY42" s="958"/>
      <c r="AZ42" s="1031"/>
      <c r="BA42" s="1031"/>
      <c r="BB42" s="1031"/>
      <c r="BC42" s="1031"/>
      <c r="BD42" s="1031"/>
      <c r="BE42" s="959"/>
      <c r="BF42" s="959"/>
      <c r="BG42" s="959"/>
      <c r="BH42" s="959"/>
      <c r="BI42" s="960"/>
      <c r="BJ42" s="226"/>
      <c r="BK42" s="226"/>
      <c r="BL42" s="226"/>
      <c r="BM42" s="226"/>
      <c r="BN42" s="226"/>
      <c r="BO42" s="235"/>
      <c r="BP42" s="235"/>
      <c r="BQ42" s="232">
        <v>36</v>
      </c>
      <c r="BR42" s="233"/>
      <c r="BS42" s="982"/>
      <c r="BT42" s="983"/>
      <c r="BU42" s="983"/>
      <c r="BV42" s="983"/>
      <c r="BW42" s="983"/>
      <c r="BX42" s="983"/>
      <c r="BY42" s="983"/>
      <c r="BZ42" s="983"/>
      <c r="CA42" s="983"/>
      <c r="CB42" s="983"/>
      <c r="CC42" s="983"/>
      <c r="CD42" s="983"/>
      <c r="CE42" s="983"/>
      <c r="CF42" s="983"/>
      <c r="CG42" s="1004"/>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224"/>
    </row>
    <row r="43" spans="1:131" ht="26.25" customHeight="1" x14ac:dyDescent="0.15">
      <c r="A43" s="232">
        <v>16</v>
      </c>
      <c r="B43" s="1020"/>
      <c r="C43" s="1021"/>
      <c r="D43" s="1021"/>
      <c r="E43" s="1021"/>
      <c r="F43" s="1021"/>
      <c r="G43" s="1021"/>
      <c r="H43" s="1021"/>
      <c r="I43" s="1021"/>
      <c r="J43" s="1021"/>
      <c r="K43" s="1021"/>
      <c r="L43" s="1021"/>
      <c r="M43" s="1021"/>
      <c r="N43" s="1021"/>
      <c r="O43" s="1021"/>
      <c r="P43" s="1022"/>
      <c r="Q43" s="1028"/>
      <c r="R43" s="1029"/>
      <c r="S43" s="1029"/>
      <c r="T43" s="1029"/>
      <c r="U43" s="1029"/>
      <c r="V43" s="1029"/>
      <c r="W43" s="1029"/>
      <c r="X43" s="1029"/>
      <c r="Y43" s="1029"/>
      <c r="Z43" s="1029"/>
      <c r="AA43" s="1029"/>
      <c r="AB43" s="1029"/>
      <c r="AC43" s="1029"/>
      <c r="AD43" s="1029"/>
      <c r="AE43" s="1030"/>
      <c r="AF43" s="1025"/>
      <c r="AG43" s="1026"/>
      <c r="AH43" s="1026"/>
      <c r="AI43" s="1026"/>
      <c r="AJ43" s="1027"/>
      <c r="AK43" s="967"/>
      <c r="AL43" s="958"/>
      <c r="AM43" s="958"/>
      <c r="AN43" s="958"/>
      <c r="AO43" s="958"/>
      <c r="AP43" s="958"/>
      <c r="AQ43" s="958"/>
      <c r="AR43" s="958"/>
      <c r="AS43" s="958"/>
      <c r="AT43" s="958"/>
      <c r="AU43" s="958"/>
      <c r="AV43" s="958"/>
      <c r="AW43" s="958"/>
      <c r="AX43" s="958"/>
      <c r="AY43" s="958"/>
      <c r="AZ43" s="1031"/>
      <c r="BA43" s="1031"/>
      <c r="BB43" s="1031"/>
      <c r="BC43" s="1031"/>
      <c r="BD43" s="1031"/>
      <c r="BE43" s="959"/>
      <c r="BF43" s="959"/>
      <c r="BG43" s="959"/>
      <c r="BH43" s="959"/>
      <c r="BI43" s="960"/>
      <c r="BJ43" s="226"/>
      <c r="BK43" s="226"/>
      <c r="BL43" s="226"/>
      <c r="BM43" s="226"/>
      <c r="BN43" s="226"/>
      <c r="BO43" s="235"/>
      <c r="BP43" s="235"/>
      <c r="BQ43" s="232">
        <v>37</v>
      </c>
      <c r="BR43" s="233"/>
      <c r="BS43" s="982"/>
      <c r="BT43" s="983"/>
      <c r="BU43" s="983"/>
      <c r="BV43" s="983"/>
      <c r="BW43" s="983"/>
      <c r="BX43" s="983"/>
      <c r="BY43" s="983"/>
      <c r="BZ43" s="983"/>
      <c r="CA43" s="983"/>
      <c r="CB43" s="983"/>
      <c r="CC43" s="983"/>
      <c r="CD43" s="983"/>
      <c r="CE43" s="983"/>
      <c r="CF43" s="983"/>
      <c r="CG43" s="1004"/>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224"/>
    </row>
    <row r="44" spans="1:131" ht="26.25" customHeight="1" x14ac:dyDescent="0.15">
      <c r="A44" s="232">
        <v>17</v>
      </c>
      <c r="B44" s="1020"/>
      <c r="C44" s="1021"/>
      <c r="D44" s="1021"/>
      <c r="E44" s="1021"/>
      <c r="F44" s="1021"/>
      <c r="G44" s="1021"/>
      <c r="H44" s="1021"/>
      <c r="I44" s="1021"/>
      <c r="J44" s="1021"/>
      <c r="K44" s="1021"/>
      <c r="L44" s="1021"/>
      <c r="M44" s="1021"/>
      <c r="N44" s="1021"/>
      <c r="O44" s="1021"/>
      <c r="P44" s="1022"/>
      <c r="Q44" s="1028"/>
      <c r="R44" s="1029"/>
      <c r="S44" s="1029"/>
      <c r="T44" s="1029"/>
      <c r="U44" s="1029"/>
      <c r="V44" s="1029"/>
      <c r="W44" s="1029"/>
      <c r="X44" s="1029"/>
      <c r="Y44" s="1029"/>
      <c r="Z44" s="1029"/>
      <c r="AA44" s="1029"/>
      <c r="AB44" s="1029"/>
      <c r="AC44" s="1029"/>
      <c r="AD44" s="1029"/>
      <c r="AE44" s="1030"/>
      <c r="AF44" s="1025"/>
      <c r="AG44" s="1026"/>
      <c r="AH44" s="1026"/>
      <c r="AI44" s="1026"/>
      <c r="AJ44" s="1027"/>
      <c r="AK44" s="967"/>
      <c r="AL44" s="958"/>
      <c r="AM44" s="958"/>
      <c r="AN44" s="958"/>
      <c r="AO44" s="958"/>
      <c r="AP44" s="958"/>
      <c r="AQ44" s="958"/>
      <c r="AR44" s="958"/>
      <c r="AS44" s="958"/>
      <c r="AT44" s="958"/>
      <c r="AU44" s="958"/>
      <c r="AV44" s="958"/>
      <c r="AW44" s="958"/>
      <c r="AX44" s="958"/>
      <c r="AY44" s="958"/>
      <c r="AZ44" s="1031"/>
      <c r="BA44" s="1031"/>
      <c r="BB44" s="1031"/>
      <c r="BC44" s="1031"/>
      <c r="BD44" s="1031"/>
      <c r="BE44" s="959"/>
      <c r="BF44" s="959"/>
      <c r="BG44" s="959"/>
      <c r="BH44" s="959"/>
      <c r="BI44" s="960"/>
      <c r="BJ44" s="226"/>
      <c r="BK44" s="226"/>
      <c r="BL44" s="226"/>
      <c r="BM44" s="226"/>
      <c r="BN44" s="226"/>
      <c r="BO44" s="235"/>
      <c r="BP44" s="235"/>
      <c r="BQ44" s="232">
        <v>38</v>
      </c>
      <c r="BR44" s="233"/>
      <c r="BS44" s="982"/>
      <c r="BT44" s="983"/>
      <c r="BU44" s="983"/>
      <c r="BV44" s="983"/>
      <c r="BW44" s="983"/>
      <c r="BX44" s="983"/>
      <c r="BY44" s="983"/>
      <c r="BZ44" s="983"/>
      <c r="CA44" s="983"/>
      <c r="CB44" s="983"/>
      <c r="CC44" s="983"/>
      <c r="CD44" s="983"/>
      <c r="CE44" s="983"/>
      <c r="CF44" s="983"/>
      <c r="CG44" s="1004"/>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224"/>
    </row>
    <row r="45" spans="1:131" ht="26.25" customHeight="1" x14ac:dyDescent="0.15">
      <c r="A45" s="232">
        <v>18</v>
      </c>
      <c r="B45" s="1020"/>
      <c r="C45" s="1021"/>
      <c r="D45" s="1021"/>
      <c r="E45" s="1021"/>
      <c r="F45" s="1021"/>
      <c r="G45" s="1021"/>
      <c r="H45" s="1021"/>
      <c r="I45" s="1021"/>
      <c r="J45" s="1021"/>
      <c r="K45" s="1021"/>
      <c r="L45" s="1021"/>
      <c r="M45" s="1021"/>
      <c r="N45" s="1021"/>
      <c r="O45" s="1021"/>
      <c r="P45" s="1022"/>
      <c r="Q45" s="1028"/>
      <c r="R45" s="1029"/>
      <c r="S45" s="1029"/>
      <c r="T45" s="1029"/>
      <c r="U45" s="1029"/>
      <c r="V45" s="1029"/>
      <c r="W45" s="1029"/>
      <c r="X45" s="1029"/>
      <c r="Y45" s="1029"/>
      <c r="Z45" s="1029"/>
      <c r="AA45" s="1029"/>
      <c r="AB45" s="1029"/>
      <c r="AC45" s="1029"/>
      <c r="AD45" s="1029"/>
      <c r="AE45" s="1030"/>
      <c r="AF45" s="1025"/>
      <c r="AG45" s="1026"/>
      <c r="AH45" s="1026"/>
      <c r="AI45" s="1026"/>
      <c r="AJ45" s="1027"/>
      <c r="AK45" s="967"/>
      <c r="AL45" s="958"/>
      <c r="AM45" s="958"/>
      <c r="AN45" s="958"/>
      <c r="AO45" s="958"/>
      <c r="AP45" s="958"/>
      <c r="AQ45" s="958"/>
      <c r="AR45" s="958"/>
      <c r="AS45" s="958"/>
      <c r="AT45" s="958"/>
      <c r="AU45" s="958"/>
      <c r="AV45" s="958"/>
      <c r="AW45" s="958"/>
      <c r="AX45" s="958"/>
      <c r="AY45" s="958"/>
      <c r="AZ45" s="1031"/>
      <c r="BA45" s="1031"/>
      <c r="BB45" s="1031"/>
      <c r="BC45" s="1031"/>
      <c r="BD45" s="1031"/>
      <c r="BE45" s="959"/>
      <c r="BF45" s="959"/>
      <c r="BG45" s="959"/>
      <c r="BH45" s="959"/>
      <c r="BI45" s="960"/>
      <c r="BJ45" s="226"/>
      <c r="BK45" s="226"/>
      <c r="BL45" s="226"/>
      <c r="BM45" s="226"/>
      <c r="BN45" s="226"/>
      <c r="BO45" s="235"/>
      <c r="BP45" s="235"/>
      <c r="BQ45" s="232">
        <v>39</v>
      </c>
      <c r="BR45" s="233"/>
      <c r="BS45" s="982"/>
      <c r="BT45" s="983"/>
      <c r="BU45" s="983"/>
      <c r="BV45" s="983"/>
      <c r="BW45" s="983"/>
      <c r="BX45" s="983"/>
      <c r="BY45" s="983"/>
      <c r="BZ45" s="983"/>
      <c r="CA45" s="983"/>
      <c r="CB45" s="983"/>
      <c r="CC45" s="983"/>
      <c r="CD45" s="983"/>
      <c r="CE45" s="983"/>
      <c r="CF45" s="983"/>
      <c r="CG45" s="1004"/>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224"/>
    </row>
    <row r="46" spans="1:131" ht="26.25" customHeight="1" x14ac:dyDescent="0.15">
      <c r="A46" s="232">
        <v>19</v>
      </c>
      <c r="B46" s="1020"/>
      <c r="C46" s="1021"/>
      <c r="D46" s="1021"/>
      <c r="E46" s="1021"/>
      <c r="F46" s="1021"/>
      <c r="G46" s="1021"/>
      <c r="H46" s="1021"/>
      <c r="I46" s="1021"/>
      <c r="J46" s="1021"/>
      <c r="K46" s="1021"/>
      <c r="L46" s="1021"/>
      <c r="M46" s="1021"/>
      <c r="N46" s="1021"/>
      <c r="O46" s="1021"/>
      <c r="P46" s="1022"/>
      <c r="Q46" s="1028"/>
      <c r="R46" s="1029"/>
      <c r="S46" s="1029"/>
      <c r="T46" s="1029"/>
      <c r="U46" s="1029"/>
      <c r="V46" s="1029"/>
      <c r="W46" s="1029"/>
      <c r="X46" s="1029"/>
      <c r="Y46" s="1029"/>
      <c r="Z46" s="1029"/>
      <c r="AA46" s="1029"/>
      <c r="AB46" s="1029"/>
      <c r="AC46" s="1029"/>
      <c r="AD46" s="1029"/>
      <c r="AE46" s="1030"/>
      <c r="AF46" s="1025"/>
      <c r="AG46" s="1026"/>
      <c r="AH46" s="1026"/>
      <c r="AI46" s="1026"/>
      <c r="AJ46" s="1027"/>
      <c r="AK46" s="967"/>
      <c r="AL46" s="958"/>
      <c r="AM46" s="958"/>
      <c r="AN46" s="958"/>
      <c r="AO46" s="958"/>
      <c r="AP46" s="958"/>
      <c r="AQ46" s="958"/>
      <c r="AR46" s="958"/>
      <c r="AS46" s="958"/>
      <c r="AT46" s="958"/>
      <c r="AU46" s="958"/>
      <c r="AV46" s="958"/>
      <c r="AW46" s="958"/>
      <c r="AX46" s="958"/>
      <c r="AY46" s="958"/>
      <c r="AZ46" s="1031"/>
      <c r="BA46" s="1031"/>
      <c r="BB46" s="1031"/>
      <c r="BC46" s="1031"/>
      <c r="BD46" s="1031"/>
      <c r="BE46" s="959"/>
      <c r="BF46" s="959"/>
      <c r="BG46" s="959"/>
      <c r="BH46" s="959"/>
      <c r="BI46" s="960"/>
      <c r="BJ46" s="226"/>
      <c r="BK46" s="226"/>
      <c r="BL46" s="226"/>
      <c r="BM46" s="226"/>
      <c r="BN46" s="226"/>
      <c r="BO46" s="235"/>
      <c r="BP46" s="235"/>
      <c r="BQ46" s="232">
        <v>40</v>
      </c>
      <c r="BR46" s="233"/>
      <c r="BS46" s="982"/>
      <c r="BT46" s="983"/>
      <c r="BU46" s="983"/>
      <c r="BV46" s="983"/>
      <c r="BW46" s="983"/>
      <c r="BX46" s="983"/>
      <c r="BY46" s="983"/>
      <c r="BZ46" s="983"/>
      <c r="CA46" s="983"/>
      <c r="CB46" s="983"/>
      <c r="CC46" s="983"/>
      <c r="CD46" s="983"/>
      <c r="CE46" s="983"/>
      <c r="CF46" s="983"/>
      <c r="CG46" s="1004"/>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224"/>
    </row>
    <row r="47" spans="1:131" ht="26.25" customHeight="1" x14ac:dyDescent="0.15">
      <c r="A47" s="232">
        <v>20</v>
      </c>
      <c r="B47" s="1020"/>
      <c r="C47" s="1021"/>
      <c r="D47" s="1021"/>
      <c r="E47" s="1021"/>
      <c r="F47" s="1021"/>
      <c r="G47" s="1021"/>
      <c r="H47" s="1021"/>
      <c r="I47" s="1021"/>
      <c r="J47" s="1021"/>
      <c r="K47" s="1021"/>
      <c r="L47" s="1021"/>
      <c r="M47" s="1021"/>
      <c r="N47" s="1021"/>
      <c r="O47" s="1021"/>
      <c r="P47" s="1022"/>
      <c r="Q47" s="1028"/>
      <c r="R47" s="1029"/>
      <c r="S47" s="1029"/>
      <c r="T47" s="1029"/>
      <c r="U47" s="1029"/>
      <c r="V47" s="1029"/>
      <c r="W47" s="1029"/>
      <c r="X47" s="1029"/>
      <c r="Y47" s="1029"/>
      <c r="Z47" s="1029"/>
      <c r="AA47" s="1029"/>
      <c r="AB47" s="1029"/>
      <c r="AC47" s="1029"/>
      <c r="AD47" s="1029"/>
      <c r="AE47" s="1030"/>
      <c r="AF47" s="1025"/>
      <c r="AG47" s="1026"/>
      <c r="AH47" s="1026"/>
      <c r="AI47" s="1026"/>
      <c r="AJ47" s="1027"/>
      <c r="AK47" s="967"/>
      <c r="AL47" s="958"/>
      <c r="AM47" s="958"/>
      <c r="AN47" s="958"/>
      <c r="AO47" s="958"/>
      <c r="AP47" s="958"/>
      <c r="AQ47" s="958"/>
      <c r="AR47" s="958"/>
      <c r="AS47" s="958"/>
      <c r="AT47" s="958"/>
      <c r="AU47" s="958"/>
      <c r="AV47" s="958"/>
      <c r="AW47" s="958"/>
      <c r="AX47" s="958"/>
      <c r="AY47" s="958"/>
      <c r="AZ47" s="1031"/>
      <c r="BA47" s="1031"/>
      <c r="BB47" s="1031"/>
      <c r="BC47" s="1031"/>
      <c r="BD47" s="1031"/>
      <c r="BE47" s="959"/>
      <c r="BF47" s="959"/>
      <c r="BG47" s="959"/>
      <c r="BH47" s="959"/>
      <c r="BI47" s="960"/>
      <c r="BJ47" s="226"/>
      <c r="BK47" s="226"/>
      <c r="BL47" s="226"/>
      <c r="BM47" s="226"/>
      <c r="BN47" s="226"/>
      <c r="BO47" s="235"/>
      <c r="BP47" s="235"/>
      <c r="BQ47" s="232">
        <v>41</v>
      </c>
      <c r="BR47" s="233"/>
      <c r="BS47" s="982"/>
      <c r="BT47" s="983"/>
      <c r="BU47" s="983"/>
      <c r="BV47" s="983"/>
      <c r="BW47" s="983"/>
      <c r="BX47" s="983"/>
      <c r="BY47" s="983"/>
      <c r="BZ47" s="983"/>
      <c r="CA47" s="983"/>
      <c r="CB47" s="983"/>
      <c r="CC47" s="983"/>
      <c r="CD47" s="983"/>
      <c r="CE47" s="983"/>
      <c r="CF47" s="983"/>
      <c r="CG47" s="1004"/>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224"/>
    </row>
    <row r="48" spans="1:131" ht="26.25" customHeight="1" x14ac:dyDescent="0.15">
      <c r="A48" s="232">
        <v>21</v>
      </c>
      <c r="B48" s="1020"/>
      <c r="C48" s="1021"/>
      <c r="D48" s="1021"/>
      <c r="E48" s="1021"/>
      <c r="F48" s="1021"/>
      <c r="G48" s="1021"/>
      <c r="H48" s="1021"/>
      <c r="I48" s="1021"/>
      <c r="J48" s="1021"/>
      <c r="K48" s="1021"/>
      <c r="L48" s="1021"/>
      <c r="M48" s="1021"/>
      <c r="N48" s="1021"/>
      <c r="O48" s="1021"/>
      <c r="P48" s="1022"/>
      <c r="Q48" s="1028"/>
      <c r="R48" s="1029"/>
      <c r="S48" s="1029"/>
      <c r="T48" s="1029"/>
      <c r="U48" s="1029"/>
      <c r="V48" s="1029"/>
      <c r="W48" s="1029"/>
      <c r="X48" s="1029"/>
      <c r="Y48" s="1029"/>
      <c r="Z48" s="1029"/>
      <c r="AA48" s="1029"/>
      <c r="AB48" s="1029"/>
      <c r="AC48" s="1029"/>
      <c r="AD48" s="1029"/>
      <c r="AE48" s="1030"/>
      <c r="AF48" s="1025"/>
      <c r="AG48" s="1026"/>
      <c r="AH48" s="1026"/>
      <c r="AI48" s="1026"/>
      <c r="AJ48" s="1027"/>
      <c r="AK48" s="967"/>
      <c r="AL48" s="958"/>
      <c r="AM48" s="958"/>
      <c r="AN48" s="958"/>
      <c r="AO48" s="958"/>
      <c r="AP48" s="958"/>
      <c r="AQ48" s="958"/>
      <c r="AR48" s="958"/>
      <c r="AS48" s="958"/>
      <c r="AT48" s="958"/>
      <c r="AU48" s="958"/>
      <c r="AV48" s="958"/>
      <c r="AW48" s="958"/>
      <c r="AX48" s="958"/>
      <c r="AY48" s="958"/>
      <c r="AZ48" s="1031"/>
      <c r="BA48" s="1031"/>
      <c r="BB48" s="1031"/>
      <c r="BC48" s="1031"/>
      <c r="BD48" s="1031"/>
      <c r="BE48" s="959"/>
      <c r="BF48" s="959"/>
      <c r="BG48" s="959"/>
      <c r="BH48" s="959"/>
      <c r="BI48" s="960"/>
      <c r="BJ48" s="226"/>
      <c r="BK48" s="226"/>
      <c r="BL48" s="226"/>
      <c r="BM48" s="226"/>
      <c r="BN48" s="226"/>
      <c r="BO48" s="235"/>
      <c r="BP48" s="235"/>
      <c r="BQ48" s="232">
        <v>42</v>
      </c>
      <c r="BR48" s="233"/>
      <c r="BS48" s="982"/>
      <c r="BT48" s="983"/>
      <c r="BU48" s="983"/>
      <c r="BV48" s="983"/>
      <c r="BW48" s="983"/>
      <c r="BX48" s="983"/>
      <c r="BY48" s="983"/>
      <c r="BZ48" s="983"/>
      <c r="CA48" s="983"/>
      <c r="CB48" s="983"/>
      <c r="CC48" s="983"/>
      <c r="CD48" s="983"/>
      <c r="CE48" s="983"/>
      <c r="CF48" s="983"/>
      <c r="CG48" s="1004"/>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224"/>
    </row>
    <row r="49" spans="1:131" ht="26.25" customHeight="1" x14ac:dyDescent="0.15">
      <c r="A49" s="232">
        <v>22</v>
      </c>
      <c r="B49" s="1020"/>
      <c r="C49" s="1021"/>
      <c r="D49" s="1021"/>
      <c r="E49" s="1021"/>
      <c r="F49" s="1021"/>
      <c r="G49" s="1021"/>
      <c r="H49" s="1021"/>
      <c r="I49" s="1021"/>
      <c r="J49" s="1021"/>
      <c r="K49" s="1021"/>
      <c r="L49" s="1021"/>
      <c r="M49" s="1021"/>
      <c r="N49" s="1021"/>
      <c r="O49" s="1021"/>
      <c r="P49" s="1022"/>
      <c r="Q49" s="1028"/>
      <c r="R49" s="1029"/>
      <c r="S49" s="1029"/>
      <c r="T49" s="1029"/>
      <c r="U49" s="1029"/>
      <c r="V49" s="1029"/>
      <c r="W49" s="1029"/>
      <c r="X49" s="1029"/>
      <c r="Y49" s="1029"/>
      <c r="Z49" s="1029"/>
      <c r="AA49" s="1029"/>
      <c r="AB49" s="1029"/>
      <c r="AC49" s="1029"/>
      <c r="AD49" s="1029"/>
      <c r="AE49" s="1030"/>
      <c r="AF49" s="1025"/>
      <c r="AG49" s="1026"/>
      <c r="AH49" s="1026"/>
      <c r="AI49" s="1026"/>
      <c r="AJ49" s="1027"/>
      <c r="AK49" s="967"/>
      <c r="AL49" s="958"/>
      <c r="AM49" s="958"/>
      <c r="AN49" s="958"/>
      <c r="AO49" s="958"/>
      <c r="AP49" s="958"/>
      <c r="AQ49" s="958"/>
      <c r="AR49" s="958"/>
      <c r="AS49" s="958"/>
      <c r="AT49" s="958"/>
      <c r="AU49" s="958"/>
      <c r="AV49" s="958"/>
      <c r="AW49" s="958"/>
      <c r="AX49" s="958"/>
      <c r="AY49" s="958"/>
      <c r="AZ49" s="1031"/>
      <c r="BA49" s="1031"/>
      <c r="BB49" s="1031"/>
      <c r="BC49" s="1031"/>
      <c r="BD49" s="1031"/>
      <c r="BE49" s="959"/>
      <c r="BF49" s="959"/>
      <c r="BG49" s="959"/>
      <c r="BH49" s="959"/>
      <c r="BI49" s="960"/>
      <c r="BJ49" s="226"/>
      <c r="BK49" s="226"/>
      <c r="BL49" s="226"/>
      <c r="BM49" s="226"/>
      <c r="BN49" s="226"/>
      <c r="BO49" s="235"/>
      <c r="BP49" s="235"/>
      <c r="BQ49" s="232">
        <v>43</v>
      </c>
      <c r="BR49" s="233"/>
      <c r="BS49" s="982"/>
      <c r="BT49" s="983"/>
      <c r="BU49" s="983"/>
      <c r="BV49" s="983"/>
      <c r="BW49" s="983"/>
      <c r="BX49" s="983"/>
      <c r="BY49" s="983"/>
      <c r="BZ49" s="983"/>
      <c r="CA49" s="983"/>
      <c r="CB49" s="983"/>
      <c r="CC49" s="983"/>
      <c r="CD49" s="983"/>
      <c r="CE49" s="983"/>
      <c r="CF49" s="983"/>
      <c r="CG49" s="1004"/>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224"/>
    </row>
    <row r="50" spans="1:131" ht="26.25" customHeight="1" x14ac:dyDescent="0.15">
      <c r="A50" s="232">
        <v>23</v>
      </c>
      <c r="B50" s="1020"/>
      <c r="C50" s="1021"/>
      <c r="D50" s="1021"/>
      <c r="E50" s="1021"/>
      <c r="F50" s="1021"/>
      <c r="G50" s="1021"/>
      <c r="H50" s="1021"/>
      <c r="I50" s="1021"/>
      <c r="J50" s="1021"/>
      <c r="K50" s="1021"/>
      <c r="L50" s="1021"/>
      <c r="M50" s="1021"/>
      <c r="N50" s="1021"/>
      <c r="O50" s="1021"/>
      <c r="P50" s="1022"/>
      <c r="Q50" s="1023"/>
      <c r="R50" s="1015"/>
      <c r="S50" s="1015"/>
      <c r="T50" s="1015"/>
      <c r="U50" s="1015"/>
      <c r="V50" s="1015"/>
      <c r="W50" s="1015"/>
      <c r="X50" s="1015"/>
      <c r="Y50" s="1015"/>
      <c r="Z50" s="1015"/>
      <c r="AA50" s="1015"/>
      <c r="AB50" s="1015"/>
      <c r="AC50" s="1015"/>
      <c r="AD50" s="1015"/>
      <c r="AE50" s="1024"/>
      <c r="AF50" s="1025"/>
      <c r="AG50" s="1026"/>
      <c r="AH50" s="1026"/>
      <c r="AI50" s="1026"/>
      <c r="AJ50" s="1027"/>
      <c r="AK50" s="1014"/>
      <c r="AL50" s="1015"/>
      <c r="AM50" s="1015"/>
      <c r="AN50" s="1015"/>
      <c r="AO50" s="1015"/>
      <c r="AP50" s="1015"/>
      <c r="AQ50" s="1015"/>
      <c r="AR50" s="1015"/>
      <c r="AS50" s="1015"/>
      <c r="AT50" s="1015"/>
      <c r="AU50" s="1015"/>
      <c r="AV50" s="1015"/>
      <c r="AW50" s="1015"/>
      <c r="AX50" s="1015"/>
      <c r="AY50" s="1015"/>
      <c r="AZ50" s="1016"/>
      <c r="BA50" s="1016"/>
      <c r="BB50" s="1016"/>
      <c r="BC50" s="1016"/>
      <c r="BD50" s="1016"/>
      <c r="BE50" s="959"/>
      <c r="BF50" s="959"/>
      <c r="BG50" s="959"/>
      <c r="BH50" s="959"/>
      <c r="BI50" s="960"/>
      <c r="BJ50" s="226"/>
      <c r="BK50" s="226"/>
      <c r="BL50" s="226"/>
      <c r="BM50" s="226"/>
      <c r="BN50" s="226"/>
      <c r="BO50" s="235"/>
      <c r="BP50" s="235"/>
      <c r="BQ50" s="232">
        <v>44</v>
      </c>
      <c r="BR50" s="233"/>
      <c r="BS50" s="982"/>
      <c r="BT50" s="983"/>
      <c r="BU50" s="983"/>
      <c r="BV50" s="983"/>
      <c r="BW50" s="983"/>
      <c r="BX50" s="983"/>
      <c r="BY50" s="983"/>
      <c r="BZ50" s="983"/>
      <c r="CA50" s="983"/>
      <c r="CB50" s="983"/>
      <c r="CC50" s="983"/>
      <c r="CD50" s="983"/>
      <c r="CE50" s="983"/>
      <c r="CF50" s="983"/>
      <c r="CG50" s="1004"/>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224"/>
    </row>
    <row r="51" spans="1:131" ht="26.25" customHeight="1" x14ac:dyDescent="0.15">
      <c r="A51" s="232">
        <v>24</v>
      </c>
      <c r="B51" s="1020"/>
      <c r="C51" s="1021"/>
      <c r="D51" s="1021"/>
      <c r="E51" s="1021"/>
      <c r="F51" s="1021"/>
      <c r="G51" s="1021"/>
      <c r="H51" s="1021"/>
      <c r="I51" s="1021"/>
      <c r="J51" s="1021"/>
      <c r="K51" s="1021"/>
      <c r="L51" s="1021"/>
      <c r="M51" s="1021"/>
      <c r="N51" s="1021"/>
      <c r="O51" s="1021"/>
      <c r="P51" s="1022"/>
      <c r="Q51" s="1023"/>
      <c r="R51" s="1015"/>
      <c r="S51" s="1015"/>
      <c r="T51" s="1015"/>
      <c r="U51" s="1015"/>
      <c r="V51" s="1015"/>
      <c r="W51" s="1015"/>
      <c r="X51" s="1015"/>
      <c r="Y51" s="1015"/>
      <c r="Z51" s="1015"/>
      <c r="AA51" s="1015"/>
      <c r="AB51" s="1015"/>
      <c r="AC51" s="1015"/>
      <c r="AD51" s="1015"/>
      <c r="AE51" s="1024"/>
      <c r="AF51" s="1025"/>
      <c r="AG51" s="1026"/>
      <c r="AH51" s="1026"/>
      <c r="AI51" s="1026"/>
      <c r="AJ51" s="1027"/>
      <c r="AK51" s="1014"/>
      <c r="AL51" s="1015"/>
      <c r="AM51" s="1015"/>
      <c r="AN51" s="1015"/>
      <c r="AO51" s="1015"/>
      <c r="AP51" s="1015"/>
      <c r="AQ51" s="1015"/>
      <c r="AR51" s="1015"/>
      <c r="AS51" s="1015"/>
      <c r="AT51" s="1015"/>
      <c r="AU51" s="1015"/>
      <c r="AV51" s="1015"/>
      <c r="AW51" s="1015"/>
      <c r="AX51" s="1015"/>
      <c r="AY51" s="1015"/>
      <c r="AZ51" s="1016"/>
      <c r="BA51" s="1016"/>
      <c r="BB51" s="1016"/>
      <c r="BC51" s="1016"/>
      <c r="BD51" s="1016"/>
      <c r="BE51" s="959"/>
      <c r="BF51" s="959"/>
      <c r="BG51" s="959"/>
      <c r="BH51" s="959"/>
      <c r="BI51" s="960"/>
      <c r="BJ51" s="226"/>
      <c r="BK51" s="226"/>
      <c r="BL51" s="226"/>
      <c r="BM51" s="226"/>
      <c r="BN51" s="226"/>
      <c r="BO51" s="235"/>
      <c r="BP51" s="235"/>
      <c r="BQ51" s="232">
        <v>45</v>
      </c>
      <c r="BR51" s="233"/>
      <c r="BS51" s="982"/>
      <c r="BT51" s="983"/>
      <c r="BU51" s="983"/>
      <c r="BV51" s="983"/>
      <c r="BW51" s="983"/>
      <c r="BX51" s="983"/>
      <c r="BY51" s="983"/>
      <c r="BZ51" s="983"/>
      <c r="CA51" s="983"/>
      <c r="CB51" s="983"/>
      <c r="CC51" s="983"/>
      <c r="CD51" s="983"/>
      <c r="CE51" s="983"/>
      <c r="CF51" s="983"/>
      <c r="CG51" s="1004"/>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224"/>
    </row>
    <row r="52" spans="1:131" ht="26.25" customHeight="1" x14ac:dyDescent="0.15">
      <c r="A52" s="232">
        <v>25</v>
      </c>
      <c r="B52" s="1020"/>
      <c r="C52" s="1021"/>
      <c r="D52" s="1021"/>
      <c r="E52" s="1021"/>
      <c r="F52" s="1021"/>
      <c r="G52" s="1021"/>
      <c r="H52" s="1021"/>
      <c r="I52" s="1021"/>
      <c r="J52" s="1021"/>
      <c r="K52" s="1021"/>
      <c r="L52" s="1021"/>
      <c r="M52" s="1021"/>
      <c r="N52" s="1021"/>
      <c r="O52" s="1021"/>
      <c r="P52" s="1022"/>
      <c r="Q52" s="1023"/>
      <c r="R52" s="1015"/>
      <c r="S52" s="1015"/>
      <c r="T52" s="1015"/>
      <c r="U52" s="1015"/>
      <c r="V52" s="1015"/>
      <c r="W52" s="1015"/>
      <c r="X52" s="1015"/>
      <c r="Y52" s="1015"/>
      <c r="Z52" s="1015"/>
      <c r="AA52" s="1015"/>
      <c r="AB52" s="1015"/>
      <c r="AC52" s="1015"/>
      <c r="AD52" s="1015"/>
      <c r="AE52" s="1024"/>
      <c r="AF52" s="1025"/>
      <c r="AG52" s="1026"/>
      <c r="AH52" s="1026"/>
      <c r="AI52" s="1026"/>
      <c r="AJ52" s="1027"/>
      <c r="AK52" s="1014"/>
      <c r="AL52" s="1015"/>
      <c r="AM52" s="1015"/>
      <c r="AN52" s="1015"/>
      <c r="AO52" s="1015"/>
      <c r="AP52" s="1015"/>
      <c r="AQ52" s="1015"/>
      <c r="AR52" s="1015"/>
      <c r="AS52" s="1015"/>
      <c r="AT52" s="1015"/>
      <c r="AU52" s="1015"/>
      <c r="AV52" s="1015"/>
      <c r="AW52" s="1015"/>
      <c r="AX52" s="1015"/>
      <c r="AY52" s="1015"/>
      <c r="AZ52" s="1016"/>
      <c r="BA52" s="1016"/>
      <c r="BB52" s="1016"/>
      <c r="BC52" s="1016"/>
      <c r="BD52" s="1016"/>
      <c r="BE52" s="959"/>
      <c r="BF52" s="959"/>
      <c r="BG52" s="959"/>
      <c r="BH52" s="959"/>
      <c r="BI52" s="960"/>
      <c r="BJ52" s="226"/>
      <c r="BK52" s="226"/>
      <c r="BL52" s="226"/>
      <c r="BM52" s="226"/>
      <c r="BN52" s="226"/>
      <c r="BO52" s="235"/>
      <c r="BP52" s="235"/>
      <c r="BQ52" s="232">
        <v>46</v>
      </c>
      <c r="BR52" s="233"/>
      <c r="BS52" s="982"/>
      <c r="BT52" s="983"/>
      <c r="BU52" s="983"/>
      <c r="BV52" s="983"/>
      <c r="BW52" s="983"/>
      <c r="BX52" s="983"/>
      <c r="BY52" s="983"/>
      <c r="BZ52" s="983"/>
      <c r="CA52" s="983"/>
      <c r="CB52" s="983"/>
      <c r="CC52" s="983"/>
      <c r="CD52" s="983"/>
      <c r="CE52" s="983"/>
      <c r="CF52" s="983"/>
      <c r="CG52" s="1004"/>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224"/>
    </row>
    <row r="53" spans="1:131" ht="26.25" customHeight="1" x14ac:dyDescent="0.15">
      <c r="A53" s="232">
        <v>26</v>
      </c>
      <c r="B53" s="1020"/>
      <c r="C53" s="1021"/>
      <c r="D53" s="1021"/>
      <c r="E53" s="1021"/>
      <c r="F53" s="1021"/>
      <c r="G53" s="1021"/>
      <c r="H53" s="1021"/>
      <c r="I53" s="1021"/>
      <c r="J53" s="1021"/>
      <c r="K53" s="1021"/>
      <c r="L53" s="1021"/>
      <c r="M53" s="1021"/>
      <c r="N53" s="1021"/>
      <c r="O53" s="1021"/>
      <c r="P53" s="1022"/>
      <c r="Q53" s="1023"/>
      <c r="R53" s="1015"/>
      <c r="S53" s="1015"/>
      <c r="T53" s="1015"/>
      <c r="U53" s="1015"/>
      <c r="V53" s="1015"/>
      <c r="W53" s="1015"/>
      <c r="X53" s="1015"/>
      <c r="Y53" s="1015"/>
      <c r="Z53" s="1015"/>
      <c r="AA53" s="1015"/>
      <c r="AB53" s="1015"/>
      <c r="AC53" s="1015"/>
      <c r="AD53" s="1015"/>
      <c r="AE53" s="1024"/>
      <c r="AF53" s="1025"/>
      <c r="AG53" s="1026"/>
      <c r="AH53" s="1026"/>
      <c r="AI53" s="1026"/>
      <c r="AJ53" s="1027"/>
      <c r="AK53" s="1014"/>
      <c r="AL53" s="1015"/>
      <c r="AM53" s="1015"/>
      <c r="AN53" s="1015"/>
      <c r="AO53" s="1015"/>
      <c r="AP53" s="1015"/>
      <c r="AQ53" s="1015"/>
      <c r="AR53" s="1015"/>
      <c r="AS53" s="1015"/>
      <c r="AT53" s="1015"/>
      <c r="AU53" s="1015"/>
      <c r="AV53" s="1015"/>
      <c r="AW53" s="1015"/>
      <c r="AX53" s="1015"/>
      <c r="AY53" s="1015"/>
      <c r="AZ53" s="1016"/>
      <c r="BA53" s="1016"/>
      <c r="BB53" s="1016"/>
      <c r="BC53" s="1016"/>
      <c r="BD53" s="1016"/>
      <c r="BE53" s="959"/>
      <c r="BF53" s="959"/>
      <c r="BG53" s="959"/>
      <c r="BH53" s="959"/>
      <c r="BI53" s="960"/>
      <c r="BJ53" s="226"/>
      <c r="BK53" s="226"/>
      <c r="BL53" s="226"/>
      <c r="BM53" s="226"/>
      <c r="BN53" s="226"/>
      <c r="BO53" s="235"/>
      <c r="BP53" s="235"/>
      <c r="BQ53" s="232">
        <v>47</v>
      </c>
      <c r="BR53" s="233"/>
      <c r="BS53" s="982"/>
      <c r="BT53" s="983"/>
      <c r="BU53" s="983"/>
      <c r="BV53" s="983"/>
      <c r="BW53" s="983"/>
      <c r="BX53" s="983"/>
      <c r="BY53" s="983"/>
      <c r="BZ53" s="983"/>
      <c r="CA53" s="983"/>
      <c r="CB53" s="983"/>
      <c r="CC53" s="983"/>
      <c r="CD53" s="983"/>
      <c r="CE53" s="983"/>
      <c r="CF53" s="983"/>
      <c r="CG53" s="1004"/>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224"/>
    </row>
    <row r="54" spans="1:131" ht="26.25" customHeight="1" x14ac:dyDescent="0.15">
      <c r="A54" s="232">
        <v>27</v>
      </c>
      <c r="B54" s="1020"/>
      <c r="C54" s="1021"/>
      <c r="D54" s="1021"/>
      <c r="E54" s="1021"/>
      <c r="F54" s="1021"/>
      <c r="G54" s="1021"/>
      <c r="H54" s="1021"/>
      <c r="I54" s="1021"/>
      <c r="J54" s="1021"/>
      <c r="K54" s="1021"/>
      <c r="L54" s="1021"/>
      <c r="M54" s="1021"/>
      <c r="N54" s="1021"/>
      <c r="O54" s="1021"/>
      <c r="P54" s="1022"/>
      <c r="Q54" s="1023"/>
      <c r="R54" s="1015"/>
      <c r="S54" s="1015"/>
      <c r="T54" s="1015"/>
      <c r="U54" s="1015"/>
      <c r="V54" s="1015"/>
      <c r="W54" s="1015"/>
      <c r="X54" s="1015"/>
      <c r="Y54" s="1015"/>
      <c r="Z54" s="1015"/>
      <c r="AA54" s="1015"/>
      <c r="AB54" s="1015"/>
      <c r="AC54" s="1015"/>
      <c r="AD54" s="1015"/>
      <c r="AE54" s="1024"/>
      <c r="AF54" s="1025"/>
      <c r="AG54" s="1026"/>
      <c r="AH54" s="1026"/>
      <c r="AI54" s="1026"/>
      <c r="AJ54" s="1027"/>
      <c r="AK54" s="1014"/>
      <c r="AL54" s="1015"/>
      <c r="AM54" s="1015"/>
      <c r="AN54" s="1015"/>
      <c r="AO54" s="1015"/>
      <c r="AP54" s="1015"/>
      <c r="AQ54" s="1015"/>
      <c r="AR54" s="1015"/>
      <c r="AS54" s="1015"/>
      <c r="AT54" s="1015"/>
      <c r="AU54" s="1015"/>
      <c r="AV54" s="1015"/>
      <c r="AW54" s="1015"/>
      <c r="AX54" s="1015"/>
      <c r="AY54" s="1015"/>
      <c r="AZ54" s="1016"/>
      <c r="BA54" s="1016"/>
      <c r="BB54" s="1016"/>
      <c r="BC54" s="1016"/>
      <c r="BD54" s="1016"/>
      <c r="BE54" s="959"/>
      <c r="BF54" s="959"/>
      <c r="BG54" s="959"/>
      <c r="BH54" s="959"/>
      <c r="BI54" s="960"/>
      <c r="BJ54" s="226"/>
      <c r="BK54" s="226"/>
      <c r="BL54" s="226"/>
      <c r="BM54" s="226"/>
      <c r="BN54" s="226"/>
      <c r="BO54" s="235"/>
      <c r="BP54" s="235"/>
      <c r="BQ54" s="232">
        <v>48</v>
      </c>
      <c r="BR54" s="233"/>
      <c r="BS54" s="982"/>
      <c r="BT54" s="983"/>
      <c r="BU54" s="983"/>
      <c r="BV54" s="983"/>
      <c r="BW54" s="983"/>
      <c r="BX54" s="983"/>
      <c r="BY54" s="983"/>
      <c r="BZ54" s="983"/>
      <c r="CA54" s="983"/>
      <c r="CB54" s="983"/>
      <c r="CC54" s="983"/>
      <c r="CD54" s="983"/>
      <c r="CE54" s="983"/>
      <c r="CF54" s="983"/>
      <c r="CG54" s="1004"/>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224"/>
    </row>
    <row r="55" spans="1:131" ht="26.25" customHeight="1" x14ac:dyDescent="0.15">
      <c r="A55" s="232">
        <v>28</v>
      </c>
      <c r="B55" s="1020"/>
      <c r="C55" s="1021"/>
      <c r="D55" s="1021"/>
      <c r="E55" s="1021"/>
      <c r="F55" s="1021"/>
      <c r="G55" s="1021"/>
      <c r="H55" s="1021"/>
      <c r="I55" s="1021"/>
      <c r="J55" s="1021"/>
      <c r="K55" s="1021"/>
      <c r="L55" s="1021"/>
      <c r="M55" s="1021"/>
      <c r="N55" s="1021"/>
      <c r="O55" s="1021"/>
      <c r="P55" s="1022"/>
      <c r="Q55" s="1023"/>
      <c r="R55" s="1015"/>
      <c r="S55" s="1015"/>
      <c r="T55" s="1015"/>
      <c r="U55" s="1015"/>
      <c r="V55" s="1015"/>
      <c r="W55" s="1015"/>
      <c r="X55" s="1015"/>
      <c r="Y55" s="1015"/>
      <c r="Z55" s="1015"/>
      <c r="AA55" s="1015"/>
      <c r="AB55" s="1015"/>
      <c r="AC55" s="1015"/>
      <c r="AD55" s="1015"/>
      <c r="AE55" s="1024"/>
      <c r="AF55" s="1025"/>
      <c r="AG55" s="1026"/>
      <c r="AH55" s="1026"/>
      <c r="AI55" s="1026"/>
      <c r="AJ55" s="1027"/>
      <c r="AK55" s="1014"/>
      <c r="AL55" s="1015"/>
      <c r="AM55" s="1015"/>
      <c r="AN55" s="1015"/>
      <c r="AO55" s="1015"/>
      <c r="AP55" s="1015"/>
      <c r="AQ55" s="1015"/>
      <c r="AR55" s="1015"/>
      <c r="AS55" s="1015"/>
      <c r="AT55" s="1015"/>
      <c r="AU55" s="1015"/>
      <c r="AV55" s="1015"/>
      <c r="AW55" s="1015"/>
      <c r="AX55" s="1015"/>
      <c r="AY55" s="1015"/>
      <c r="AZ55" s="1016"/>
      <c r="BA55" s="1016"/>
      <c r="BB55" s="1016"/>
      <c r="BC55" s="1016"/>
      <c r="BD55" s="1016"/>
      <c r="BE55" s="959"/>
      <c r="BF55" s="959"/>
      <c r="BG55" s="959"/>
      <c r="BH55" s="959"/>
      <c r="BI55" s="960"/>
      <c r="BJ55" s="226"/>
      <c r="BK55" s="226"/>
      <c r="BL55" s="226"/>
      <c r="BM55" s="226"/>
      <c r="BN55" s="226"/>
      <c r="BO55" s="235"/>
      <c r="BP55" s="235"/>
      <c r="BQ55" s="232">
        <v>49</v>
      </c>
      <c r="BR55" s="233"/>
      <c r="BS55" s="982"/>
      <c r="BT55" s="983"/>
      <c r="BU55" s="983"/>
      <c r="BV55" s="983"/>
      <c r="BW55" s="983"/>
      <c r="BX55" s="983"/>
      <c r="BY55" s="983"/>
      <c r="BZ55" s="983"/>
      <c r="CA55" s="983"/>
      <c r="CB55" s="983"/>
      <c r="CC55" s="983"/>
      <c r="CD55" s="983"/>
      <c r="CE55" s="983"/>
      <c r="CF55" s="983"/>
      <c r="CG55" s="1004"/>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224"/>
    </row>
    <row r="56" spans="1:131" ht="26.25" customHeight="1" x14ac:dyDescent="0.15">
      <c r="A56" s="232">
        <v>29</v>
      </c>
      <c r="B56" s="1020"/>
      <c r="C56" s="1021"/>
      <c r="D56" s="1021"/>
      <c r="E56" s="1021"/>
      <c r="F56" s="1021"/>
      <c r="G56" s="1021"/>
      <c r="H56" s="1021"/>
      <c r="I56" s="1021"/>
      <c r="J56" s="1021"/>
      <c r="K56" s="1021"/>
      <c r="L56" s="1021"/>
      <c r="M56" s="1021"/>
      <c r="N56" s="1021"/>
      <c r="O56" s="1021"/>
      <c r="P56" s="1022"/>
      <c r="Q56" s="1023"/>
      <c r="R56" s="1015"/>
      <c r="S56" s="1015"/>
      <c r="T56" s="1015"/>
      <c r="U56" s="1015"/>
      <c r="V56" s="1015"/>
      <c r="W56" s="1015"/>
      <c r="X56" s="1015"/>
      <c r="Y56" s="1015"/>
      <c r="Z56" s="1015"/>
      <c r="AA56" s="1015"/>
      <c r="AB56" s="1015"/>
      <c r="AC56" s="1015"/>
      <c r="AD56" s="1015"/>
      <c r="AE56" s="1024"/>
      <c r="AF56" s="1025"/>
      <c r="AG56" s="1026"/>
      <c r="AH56" s="1026"/>
      <c r="AI56" s="1026"/>
      <c r="AJ56" s="1027"/>
      <c r="AK56" s="1014"/>
      <c r="AL56" s="1015"/>
      <c r="AM56" s="1015"/>
      <c r="AN56" s="1015"/>
      <c r="AO56" s="1015"/>
      <c r="AP56" s="1015"/>
      <c r="AQ56" s="1015"/>
      <c r="AR56" s="1015"/>
      <c r="AS56" s="1015"/>
      <c r="AT56" s="1015"/>
      <c r="AU56" s="1015"/>
      <c r="AV56" s="1015"/>
      <c r="AW56" s="1015"/>
      <c r="AX56" s="1015"/>
      <c r="AY56" s="1015"/>
      <c r="AZ56" s="1016"/>
      <c r="BA56" s="1016"/>
      <c r="BB56" s="1016"/>
      <c r="BC56" s="1016"/>
      <c r="BD56" s="1016"/>
      <c r="BE56" s="959"/>
      <c r="BF56" s="959"/>
      <c r="BG56" s="959"/>
      <c r="BH56" s="959"/>
      <c r="BI56" s="960"/>
      <c r="BJ56" s="226"/>
      <c r="BK56" s="226"/>
      <c r="BL56" s="226"/>
      <c r="BM56" s="226"/>
      <c r="BN56" s="226"/>
      <c r="BO56" s="235"/>
      <c r="BP56" s="235"/>
      <c r="BQ56" s="232">
        <v>50</v>
      </c>
      <c r="BR56" s="233"/>
      <c r="BS56" s="982"/>
      <c r="BT56" s="983"/>
      <c r="BU56" s="983"/>
      <c r="BV56" s="983"/>
      <c r="BW56" s="983"/>
      <c r="BX56" s="983"/>
      <c r="BY56" s="983"/>
      <c r="BZ56" s="983"/>
      <c r="CA56" s="983"/>
      <c r="CB56" s="983"/>
      <c r="CC56" s="983"/>
      <c r="CD56" s="983"/>
      <c r="CE56" s="983"/>
      <c r="CF56" s="983"/>
      <c r="CG56" s="1004"/>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224"/>
    </row>
    <row r="57" spans="1:131" ht="26.25" customHeight="1" x14ac:dyDescent="0.15">
      <c r="A57" s="232">
        <v>30</v>
      </c>
      <c r="B57" s="1020"/>
      <c r="C57" s="1021"/>
      <c r="D57" s="1021"/>
      <c r="E57" s="1021"/>
      <c r="F57" s="1021"/>
      <c r="G57" s="1021"/>
      <c r="H57" s="1021"/>
      <c r="I57" s="1021"/>
      <c r="J57" s="1021"/>
      <c r="K57" s="1021"/>
      <c r="L57" s="1021"/>
      <c r="M57" s="1021"/>
      <c r="N57" s="1021"/>
      <c r="O57" s="1021"/>
      <c r="P57" s="1022"/>
      <c r="Q57" s="1023"/>
      <c r="R57" s="1015"/>
      <c r="S57" s="1015"/>
      <c r="T57" s="1015"/>
      <c r="U57" s="1015"/>
      <c r="V57" s="1015"/>
      <c r="W57" s="1015"/>
      <c r="X57" s="1015"/>
      <c r="Y57" s="1015"/>
      <c r="Z57" s="1015"/>
      <c r="AA57" s="1015"/>
      <c r="AB57" s="1015"/>
      <c r="AC57" s="1015"/>
      <c r="AD57" s="1015"/>
      <c r="AE57" s="1024"/>
      <c r="AF57" s="1025"/>
      <c r="AG57" s="1026"/>
      <c r="AH57" s="1026"/>
      <c r="AI57" s="1026"/>
      <c r="AJ57" s="1027"/>
      <c r="AK57" s="1014"/>
      <c r="AL57" s="1015"/>
      <c r="AM57" s="1015"/>
      <c r="AN57" s="1015"/>
      <c r="AO57" s="1015"/>
      <c r="AP57" s="1015"/>
      <c r="AQ57" s="1015"/>
      <c r="AR57" s="1015"/>
      <c r="AS57" s="1015"/>
      <c r="AT57" s="1015"/>
      <c r="AU57" s="1015"/>
      <c r="AV57" s="1015"/>
      <c r="AW57" s="1015"/>
      <c r="AX57" s="1015"/>
      <c r="AY57" s="1015"/>
      <c r="AZ57" s="1016"/>
      <c r="BA57" s="1016"/>
      <c r="BB57" s="1016"/>
      <c r="BC57" s="1016"/>
      <c r="BD57" s="1016"/>
      <c r="BE57" s="959"/>
      <c r="BF57" s="959"/>
      <c r="BG57" s="959"/>
      <c r="BH57" s="959"/>
      <c r="BI57" s="960"/>
      <c r="BJ57" s="226"/>
      <c r="BK57" s="226"/>
      <c r="BL57" s="226"/>
      <c r="BM57" s="226"/>
      <c r="BN57" s="226"/>
      <c r="BO57" s="235"/>
      <c r="BP57" s="235"/>
      <c r="BQ57" s="232">
        <v>51</v>
      </c>
      <c r="BR57" s="233"/>
      <c r="BS57" s="982"/>
      <c r="BT57" s="983"/>
      <c r="BU57" s="983"/>
      <c r="BV57" s="983"/>
      <c r="BW57" s="983"/>
      <c r="BX57" s="983"/>
      <c r="BY57" s="983"/>
      <c r="BZ57" s="983"/>
      <c r="CA57" s="983"/>
      <c r="CB57" s="983"/>
      <c r="CC57" s="983"/>
      <c r="CD57" s="983"/>
      <c r="CE57" s="983"/>
      <c r="CF57" s="983"/>
      <c r="CG57" s="1004"/>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224"/>
    </row>
    <row r="58" spans="1:131" ht="26.25" customHeight="1" x14ac:dyDescent="0.15">
      <c r="A58" s="232">
        <v>31</v>
      </c>
      <c r="B58" s="1020"/>
      <c r="C58" s="1021"/>
      <c r="D58" s="1021"/>
      <c r="E58" s="1021"/>
      <c r="F58" s="1021"/>
      <c r="G58" s="1021"/>
      <c r="H58" s="1021"/>
      <c r="I58" s="1021"/>
      <c r="J58" s="1021"/>
      <c r="K58" s="1021"/>
      <c r="L58" s="1021"/>
      <c r="M58" s="1021"/>
      <c r="N58" s="1021"/>
      <c r="O58" s="1021"/>
      <c r="P58" s="1022"/>
      <c r="Q58" s="1023"/>
      <c r="R58" s="1015"/>
      <c r="S58" s="1015"/>
      <c r="T58" s="1015"/>
      <c r="U58" s="1015"/>
      <c r="V58" s="1015"/>
      <c r="W58" s="1015"/>
      <c r="X58" s="1015"/>
      <c r="Y58" s="1015"/>
      <c r="Z58" s="1015"/>
      <c r="AA58" s="1015"/>
      <c r="AB58" s="1015"/>
      <c r="AC58" s="1015"/>
      <c r="AD58" s="1015"/>
      <c r="AE58" s="1024"/>
      <c r="AF58" s="1025"/>
      <c r="AG58" s="1026"/>
      <c r="AH58" s="1026"/>
      <c r="AI58" s="1026"/>
      <c r="AJ58" s="1027"/>
      <c r="AK58" s="1014"/>
      <c r="AL58" s="1015"/>
      <c r="AM58" s="1015"/>
      <c r="AN58" s="1015"/>
      <c r="AO58" s="1015"/>
      <c r="AP58" s="1015"/>
      <c r="AQ58" s="1015"/>
      <c r="AR58" s="1015"/>
      <c r="AS58" s="1015"/>
      <c r="AT58" s="1015"/>
      <c r="AU58" s="1015"/>
      <c r="AV58" s="1015"/>
      <c r="AW58" s="1015"/>
      <c r="AX58" s="1015"/>
      <c r="AY58" s="1015"/>
      <c r="AZ58" s="1016"/>
      <c r="BA58" s="1016"/>
      <c r="BB58" s="1016"/>
      <c r="BC58" s="1016"/>
      <c r="BD58" s="1016"/>
      <c r="BE58" s="959"/>
      <c r="BF58" s="959"/>
      <c r="BG58" s="959"/>
      <c r="BH58" s="959"/>
      <c r="BI58" s="960"/>
      <c r="BJ58" s="226"/>
      <c r="BK58" s="226"/>
      <c r="BL58" s="226"/>
      <c r="BM58" s="226"/>
      <c r="BN58" s="226"/>
      <c r="BO58" s="235"/>
      <c r="BP58" s="235"/>
      <c r="BQ58" s="232">
        <v>52</v>
      </c>
      <c r="BR58" s="233"/>
      <c r="BS58" s="982"/>
      <c r="BT58" s="983"/>
      <c r="BU58" s="983"/>
      <c r="BV58" s="983"/>
      <c r="BW58" s="983"/>
      <c r="BX58" s="983"/>
      <c r="BY58" s="983"/>
      <c r="BZ58" s="983"/>
      <c r="CA58" s="983"/>
      <c r="CB58" s="983"/>
      <c r="CC58" s="983"/>
      <c r="CD58" s="983"/>
      <c r="CE58" s="983"/>
      <c r="CF58" s="983"/>
      <c r="CG58" s="1004"/>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224"/>
    </row>
    <row r="59" spans="1:131" ht="26.25" customHeight="1" x14ac:dyDescent="0.15">
      <c r="A59" s="232">
        <v>32</v>
      </c>
      <c r="B59" s="1020"/>
      <c r="C59" s="1021"/>
      <c r="D59" s="1021"/>
      <c r="E59" s="1021"/>
      <c r="F59" s="1021"/>
      <c r="G59" s="1021"/>
      <c r="H59" s="1021"/>
      <c r="I59" s="1021"/>
      <c r="J59" s="1021"/>
      <c r="K59" s="1021"/>
      <c r="L59" s="1021"/>
      <c r="M59" s="1021"/>
      <c r="N59" s="1021"/>
      <c r="O59" s="1021"/>
      <c r="P59" s="1022"/>
      <c r="Q59" s="1023"/>
      <c r="R59" s="1015"/>
      <c r="S59" s="1015"/>
      <c r="T59" s="1015"/>
      <c r="U59" s="1015"/>
      <c r="V59" s="1015"/>
      <c r="W59" s="1015"/>
      <c r="X59" s="1015"/>
      <c r="Y59" s="1015"/>
      <c r="Z59" s="1015"/>
      <c r="AA59" s="1015"/>
      <c r="AB59" s="1015"/>
      <c r="AC59" s="1015"/>
      <c r="AD59" s="1015"/>
      <c r="AE59" s="1024"/>
      <c r="AF59" s="1025"/>
      <c r="AG59" s="1026"/>
      <c r="AH59" s="1026"/>
      <c r="AI59" s="1026"/>
      <c r="AJ59" s="1027"/>
      <c r="AK59" s="1014"/>
      <c r="AL59" s="1015"/>
      <c r="AM59" s="1015"/>
      <c r="AN59" s="1015"/>
      <c r="AO59" s="1015"/>
      <c r="AP59" s="1015"/>
      <c r="AQ59" s="1015"/>
      <c r="AR59" s="1015"/>
      <c r="AS59" s="1015"/>
      <c r="AT59" s="1015"/>
      <c r="AU59" s="1015"/>
      <c r="AV59" s="1015"/>
      <c r="AW59" s="1015"/>
      <c r="AX59" s="1015"/>
      <c r="AY59" s="1015"/>
      <c r="AZ59" s="1016"/>
      <c r="BA59" s="1016"/>
      <c r="BB59" s="1016"/>
      <c r="BC59" s="1016"/>
      <c r="BD59" s="1016"/>
      <c r="BE59" s="959"/>
      <c r="BF59" s="959"/>
      <c r="BG59" s="959"/>
      <c r="BH59" s="959"/>
      <c r="BI59" s="960"/>
      <c r="BJ59" s="226"/>
      <c r="BK59" s="226"/>
      <c r="BL59" s="226"/>
      <c r="BM59" s="226"/>
      <c r="BN59" s="226"/>
      <c r="BO59" s="235"/>
      <c r="BP59" s="235"/>
      <c r="BQ59" s="232">
        <v>53</v>
      </c>
      <c r="BR59" s="233"/>
      <c r="BS59" s="982"/>
      <c r="BT59" s="983"/>
      <c r="BU59" s="983"/>
      <c r="BV59" s="983"/>
      <c r="BW59" s="983"/>
      <c r="BX59" s="983"/>
      <c r="BY59" s="983"/>
      <c r="BZ59" s="983"/>
      <c r="CA59" s="983"/>
      <c r="CB59" s="983"/>
      <c r="CC59" s="983"/>
      <c r="CD59" s="983"/>
      <c r="CE59" s="983"/>
      <c r="CF59" s="983"/>
      <c r="CG59" s="1004"/>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224"/>
    </row>
    <row r="60" spans="1:131" ht="26.25" customHeight="1" x14ac:dyDescent="0.15">
      <c r="A60" s="232">
        <v>33</v>
      </c>
      <c r="B60" s="1020"/>
      <c r="C60" s="1021"/>
      <c r="D60" s="1021"/>
      <c r="E60" s="1021"/>
      <c r="F60" s="1021"/>
      <c r="G60" s="1021"/>
      <c r="H60" s="1021"/>
      <c r="I60" s="1021"/>
      <c r="J60" s="1021"/>
      <c r="K60" s="1021"/>
      <c r="L60" s="1021"/>
      <c r="M60" s="1021"/>
      <c r="N60" s="1021"/>
      <c r="O60" s="1021"/>
      <c r="P60" s="1022"/>
      <c r="Q60" s="1023"/>
      <c r="R60" s="1015"/>
      <c r="S60" s="1015"/>
      <c r="T60" s="1015"/>
      <c r="U60" s="1015"/>
      <c r="V60" s="1015"/>
      <c r="W60" s="1015"/>
      <c r="X60" s="1015"/>
      <c r="Y60" s="1015"/>
      <c r="Z60" s="1015"/>
      <c r="AA60" s="1015"/>
      <c r="AB60" s="1015"/>
      <c r="AC60" s="1015"/>
      <c r="AD60" s="1015"/>
      <c r="AE60" s="1024"/>
      <c r="AF60" s="1025"/>
      <c r="AG60" s="1026"/>
      <c r="AH60" s="1026"/>
      <c r="AI60" s="1026"/>
      <c r="AJ60" s="1027"/>
      <c r="AK60" s="1014"/>
      <c r="AL60" s="1015"/>
      <c r="AM60" s="1015"/>
      <c r="AN60" s="1015"/>
      <c r="AO60" s="1015"/>
      <c r="AP60" s="1015"/>
      <c r="AQ60" s="1015"/>
      <c r="AR60" s="1015"/>
      <c r="AS60" s="1015"/>
      <c r="AT60" s="1015"/>
      <c r="AU60" s="1015"/>
      <c r="AV60" s="1015"/>
      <c r="AW60" s="1015"/>
      <c r="AX60" s="1015"/>
      <c r="AY60" s="1015"/>
      <c r="AZ60" s="1016"/>
      <c r="BA60" s="1016"/>
      <c r="BB60" s="1016"/>
      <c r="BC60" s="1016"/>
      <c r="BD60" s="1016"/>
      <c r="BE60" s="959"/>
      <c r="BF60" s="959"/>
      <c r="BG60" s="959"/>
      <c r="BH60" s="959"/>
      <c r="BI60" s="960"/>
      <c r="BJ60" s="226"/>
      <c r="BK60" s="226"/>
      <c r="BL60" s="226"/>
      <c r="BM60" s="226"/>
      <c r="BN60" s="226"/>
      <c r="BO60" s="235"/>
      <c r="BP60" s="235"/>
      <c r="BQ60" s="232">
        <v>54</v>
      </c>
      <c r="BR60" s="233"/>
      <c r="BS60" s="982"/>
      <c r="BT60" s="983"/>
      <c r="BU60" s="983"/>
      <c r="BV60" s="983"/>
      <c r="BW60" s="983"/>
      <c r="BX60" s="983"/>
      <c r="BY60" s="983"/>
      <c r="BZ60" s="983"/>
      <c r="CA60" s="983"/>
      <c r="CB60" s="983"/>
      <c r="CC60" s="983"/>
      <c r="CD60" s="983"/>
      <c r="CE60" s="983"/>
      <c r="CF60" s="983"/>
      <c r="CG60" s="1004"/>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224"/>
    </row>
    <row r="61" spans="1:131" ht="26.25" customHeight="1" thickBot="1" x14ac:dyDescent="0.2">
      <c r="A61" s="232">
        <v>34</v>
      </c>
      <c r="B61" s="1020"/>
      <c r="C61" s="1021"/>
      <c r="D61" s="1021"/>
      <c r="E61" s="1021"/>
      <c r="F61" s="1021"/>
      <c r="G61" s="1021"/>
      <c r="H61" s="1021"/>
      <c r="I61" s="1021"/>
      <c r="J61" s="1021"/>
      <c r="K61" s="1021"/>
      <c r="L61" s="1021"/>
      <c r="M61" s="1021"/>
      <c r="N61" s="1021"/>
      <c r="O61" s="1021"/>
      <c r="P61" s="1022"/>
      <c r="Q61" s="1023"/>
      <c r="R61" s="1015"/>
      <c r="S61" s="1015"/>
      <c r="T61" s="1015"/>
      <c r="U61" s="1015"/>
      <c r="V61" s="1015"/>
      <c r="W61" s="1015"/>
      <c r="X61" s="1015"/>
      <c r="Y61" s="1015"/>
      <c r="Z61" s="1015"/>
      <c r="AA61" s="1015"/>
      <c r="AB61" s="1015"/>
      <c r="AC61" s="1015"/>
      <c r="AD61" s="1015"/>
      <c r="AE61" s="1024"/>
      <c r="AF61" s="1025"/>
      <c r="AG61" s="1026"/>
      <c r="AH61" s="1026"/>
      <c r="AI61" s="1026"/>
      <c r="AJ61" s="1027"/>
      <c r="AK61" s="1014"/>
      <c r="AL61" s="1015"/>
      <c r="AM61" s="1015"/>
      <c r="AN61" s="1015"/>
      <c r="AO61" s="1015"/>
      <c r="AP61" s="1015"/>
      <c r="AQ61" s="1015"/>
      <c r="AR61" s="1015"/>
      <c r="AS61" s="1015"/>
      <c r="AT61" s="1015"/>
      <c r="AU61" s="1015"/>
      <c r="AV61" s="1015"/>
      <c r="AW61" s="1015"/>
      <c r="AX61" s="1015"/>
      <c r="AY61" s="1015"/>
      <c r="AZ61" s="1016"/>
      <c r="BA61" s="1016"/>
      <c r="BB61" s="1016"/>
      <c r="BC61" s="1016"/>
      <c r="BD61" s="1016"/>
      <c r="BE61" s="959"/>
      <c r="BF61" s="959"/>
      <c r="BG61" s="959"/>
      <c r="BH61" s="959"/>
      <c r="BI61" s="960"/>
      <c r="BJ61" s="226"/>
      <c r="BK61" s="226"/>
      <c r="BL61" s="226"/>
      <c r="BM61" s="226"/>
      <c r="BN61" s="226"/>
      <c r="BO61" s="235"/>
      <c r="BP61" s="235"/>
      <c r="BQ61" s="232">
        <v>55</v>
      </c>
      <c r="BR61" s="233"/>
      <c r="BS61" s="982"/>
      <c r="BT61" s="983"/>
      <c r="BU61" s="983"/>
      <c r="BV61" s="983"/>
      <c r="BW61" s="983"/>
      <c r="BX61" s="983"/>
      <c r="BY61" s="983"/>
      <c r="BZ61" s="983"/>
      <c r="CA61" s="983"/>
      <c r="CB61" s="983"/>
      <c r="CC61" s="983"/>
      <c r="CD61" s="983"/>
      <c r="CE61" s="983"/>
      <c r="CF61" s="983"/>
      <c r="CG61" s="1004"/>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224"/>
    </row>
    <row r="62" spans="1:131" ht="26.25" customHeight="1" x14ac:dyDescent="0.15">
      <c r="A62" s="232">
        <v>35</v>
      </c>
      <c r="B62" s="1020"/>
      <c r="C62" s="1021"/>
      <c r="D62" s="1021"/>
      <c r="E62" s="1021"/>
      <c r="F62" s="1021"/>
      <c r="G62" s="1021"/>
      <c r="H62" s="1021"/>
      <c r="I62" s="1021"/>
      <c r="J62" s="1021"/>
      <c r="K62" s="1021"/>
      <c r="L62" s="1021"/>
      <c r="M62" s="1021"/>
      <c r="N62" s="1021"/>
      <c r="O62" s="1021"/>
      <c r="P62" s="1022"/>
      <c r="Q62" s="1023"/>
      <c r="R62" s="1015"/>
      <c r="S62" s="1015"/>
      <c r="T62" s="1015"/>
      <c r="U62" s="1015"/>
      <c r="V62" s="1015"/>
      <c r="W62" s="1015"/>
      <c r="X62" s="1015"/>
      <c r="Y62" s="1015"/>
      <c r="Z62" s="1015"/>
      <c r="AA62" s="1015"/>
      <c r="AB62" s="1015"/>
      <c r="AC62" s="1015"/>
      <c r="AD62" s="1015"/>
      <c r="AE62" s="1024"/>
      <c r="AF62" s="1025"/>
      <c r="AG62" s="1026"/>
      <c r="AH62" s="1026"/>
      <c r="AI62" s="1026"/>
      <c r="AJ62" s="1027"/>
      <c r="AK62" s="1014"/>
      <c r="AL62" s="1015"/>
      <c r="AM62" s="1015"/>
      <c r="AN62" s="1015"/>
      <c r="AO62" s="1015"/>
      <c r="AP62" s="1015"/>
      <c r="AQ62" s="1015"/>
      <c r="AR62" s="1015"/>
      <c r="AS62" s="1015"/>
      <c r="AT62" s="1015"/>
      <c r="AU62" s="1015"/>
      <c r="AV62" s="1015"/>
      <c r="AW62" s="1015"/>
      <c r="AX62" s="1015"/>
      <c r="AY62" s="1015"/>
      <c r="AZ62" s="1016"/>
      <c r="BA62" s="1016"/>
      <c r="BB62" s="1016"/>
      <c r="BC62" s="1016"/>
      <c r="BD62" s="1016"/>
      <c r="BE62" s="959"/>
      <c r="BF62" s="959"/>
      <c r="BG62" s="959"/>
      <c r="BH62" s="959"/>
      <c r="BI62" s="960"/>
      <c r="BJ62" s="1017" t="s">
        <v>420</v>
      </c>
      <c r="BK62" s="1018"/>
      <c r="BL62" s="1018"/>
      <c r="BM62" s="1018"/>
      <c r="BN62" s="1019"/>
      <c r="BO62" s="235"/>
      <c r="BP62" s="235"/>
      <c r="BQ62" s="232">
        <v>56</v>
      </c>
      <c r="BR62" s="233"/>
      <c r="BS62" s="982"/>
      <c r="BT62" s="983"/>
      <c r="BU62" s="983"/>
      <c r="BV62" s="983"/>
      <c r="BW62" s="983"/>
      <c r="BX62" s="983"/>
      <c r="BY62" s="983"/>
      <c r="BZ62" s="983"/>
      <c r="CA62" s="983"/>
      <c r="CB62" s="983"/>
      <c r="CC62" s="983"/>
      <c r="CD62" s="983"/>
      <c r="CE62" s="983"/>
      <c r="CF62" s="983"/>
      <c r="CG62" s="1004"/>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224"/>
    </row>
    <row r="63" spans="1:131" ht="26.25" customHeight="1" thickBot="1" x14ac:dyDescent="0.2">
      <c r="A63" s="234" t="s">
        <v>394</v>
      </c>
      <c r="B63" s="924" t="s">
        <v>421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10"/>
      <c r="AF63" s="1011">
        <v>3405</v>
      </c>
      <c r="AG63" s="946"/>
      <c r="AH63" s="946"/>
      <c r="AI63" s="946"/>
      <c r="AJ63" s="1012"/>
      <c r="AK63" s="1013"/>
      <c r="AL63" s="950"/>
      <c r="AM63" s="950"/>
      <c r="AN63" s="950"/>
      <c r="AO63" s="950"/>
      <c r="AP63" s="946">
        <f>ROUND((3078693+99277+6232742+1608645)/1000,0)</f>
        <v>11019</v>
      </c>
      <c r="AQ63" s="946"/>
      <c r="AR63" s="946"/>
      <c r="AS63" s="946"/>
      <c r="AT63" s="946"/>
      <c r="AU63" s="946">
        <f>+ROUND((93717+2835897+1438128)/1000,0)</f>
        <v>4368</v>
      </c>
      <c r="AV63" s="946"/>
      <c r="AW63" s="946"/>
      <c r="AX63" s="946"/>
      <c r="AY63" s="946"/>
      <c r="AZ63" s="1007"/>
      <c r="BA63" s="1007"/>
      <c r="BB63" s="1007"/>
      <c r="BC63" s="1007"/>
      <c r="BD63" s="1007"/>
      <c r="BE63" s="947"/>
      <c r="BF63" s="947"/>
      <c r="BG63" s="947"/>
      <c r="BH63" s="947"/>
      <c r="BI63" s="948"/>
      <c r="BJ63" s="1008" t="s">
        <v>422</v>
      </c>
      <c r="BK63" s="940"/>
      <c r="BL63" s="940"/>
      <c r="BM63" s="940"/>
      <c r="BN63" s="1009"/>
      <c r="BO63" s="235"/>
      <c r="BP63" s="235"/>
      <c r="BQ63" s="232">
        <v>57</v>
      </c>
      <c r="BR63" s="233"/>
      <c r="BS63" s="982"/>
      <c r="BT63" s="983"/>
      <c r="BU63" s="983"/>
      <c r="BV63" s="983"/>
      <c r="BW63" s="983"/>
      <c r="BX63" s="983"/>
      <c r="BY63" s="983"/>
      <c r="BZ63" s="983"/>
      <c r="CA63" s="983"/>
      <c r="CB63" s="983"/>
      <c r="CC63" s="983"/>
      <c r="CD63" s="983"/>
      <c r="CE63" s="983"/>
      <c r="CF63" s="983"/>
      <c r="CG63" s="1004"/>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82"/>
      <c r="BT64" s="983"/>
      <c r="BU64" s="983"/>
      <c r="BV64" s="983"/>
      <c r="BW64" s="983"/>
      <c r="BX64" s="983"/>
      <c r="BY64" s="983"/>
      <c r="BZ64" s="983"/>
      <c r="CA64" s="983"/>
      <c r="CB64" s="983"/>
      <c r="CC64" s="983"/>
      <c r="CD64" s="983"/>
      <c r="CE64" s="983"/>
      <c r="CF64" s="983"/>
      <c r="CG64" s="1004"/>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82"/>
      <c r="BT65" s="983"/>
      <c r="BU65" s="983"/>
      <c r="BV65" s="983"/>
      <c r="BW65" s="983"/>
      <c r="BX65" s="983"/>
      <c r="BY65" s="983"/>
      <c r="BZ65" s="983"/>
      <c r="CA65" s="983"/>
      <c r="CB65" s="983"/>
      <c r="CC65" s="983"/>
      <c r="CD65" s="983"/>
      <c r="CE65" s="983"/>
      <c r="CF65" s="983"/>
      <c r="CG65" s="1004"/>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224"/>
    </row>
    <row r="66" spans="1:131" ht="26.25" customHeight="1" x14ac:dyDescent="0.15">
      <c r="A66" s="985" t="s">
        <v>424</v>
      </c>
      <c r="B66" s="986"/>
      <c r="C66" s="986"/>
      <c r="D66" s="986"/>
      <c r="E66" s="986"/>
      <c r="F66" s="986"/>
      <c r="G66" s="986"/>
      <c r="H66" s="986"/>
      <c r="I66" s="986"/>
      <c r="J66" s="986"/>
      <c r="K66" s="986"/>
      <c r="L66" s="986"/>
      <c r="M66" s="986"/>
      <c r="N66" s="986"/>
      <c r="O66" s="986"/>
      <c r="P66" s="987"/>
      <c r="Q66" s="991" t="s">
        <v>399</v>
      </c>
      <c r="R66" s="992"/>
      <c r="S66" s="992"/>
      <c r="T66" s="992"/>
      <c r="U66" s="993"/>
      <c r="V66" s="991" t="s">
        <v>425</v>
      </c>
      <c r="W66" s="992"/>
      <c r="X66" s="992"/>
      <c r="Y66" s="992"/>
      <c r="Z66" s="993"/>
      <c r="AA66" s="991" t="s">
        <v>426</v>
      </c>
      <c r="AB66" s="992"/>
      <c r="AC66" s="992"/>
      <c r="AD66" s="992"/>
      <c r="AE66" s="993"/>
      <c r="AF66" s="997" t="s">
        <v>427</v>
      </c>
      <c r="AG66" s="998"/>
      <c r="AH66" s="998"/>
      <c r="AI66" s="998"/>
      <c r="AJ66" s="999"/>
      <c r="AK66" s="991" t="s">
        <v>403</v>
      </c>
      <c r="AL66" s="986"/>
      <c r="AM66" s="986"/>
      <c r="AN66" s="986"/>
      <c r="AO66" s="987"/>
      <c r="AP66" s="991" t="s">
        <v>404</v>
      </c>
      <c r="AQ66" s="992"/>
      <c r="AR66" s="992"/>
      <c r="AS66" s="992"/>
      <c r="AT66" s="993"/>
      <c r="AU66" s="991" t="s">
        <v>428</v>
      </c>
      <c r="AV66" s="992"/>
      <c r="AW66" s="992"/>
      <c r="AX66" s="992"/>
      <c r="AY66" s="993"/>
      <c r="AZ66" s="991" t="s">
        <v>382</v>
      </c>
      <c r="BA66" s="992"/>
      <c r="BB66" s="992"/>
      <c r="BC66" s="992"/>
      <c r="BD66" s="1005"/>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6"/>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595</v>
      </c>
      <c r="C68" s="973"/>
      <c r="D68" s="973"/>
      <c r="E68" s="973"/>
      <c r="F68" s="973"/>
      <c r="G68" s="973"/>
      <c r="H68" s="973"/>
      <c r="I68" s="973"/>
      <c r="J68" s="973"/>
      <c r="K68" s="973"/>
      <c r="L68" s="973"/>
      <c r="M68" s="973"/>
      <c r="N68" s="973"/>
      <c r="O68" s="973"/>
      <c r="P68" s="974"/>
      <c r="Q68" s="975">
        <v>448</v>
      </c>
      <c r="R68" s="969"/>
      <c r="S68" s="969"/>
      <c r="T68" s="969"/>
      <c r="U68" s="969"/>
      <c r="V68" s="969">
        <v>439</v>
      </c>
      <c r="W68" s="969"/>
      <c r="X68" s="969"/>
      <c r="Y68" s="969"/>
      <c r="Z68" s="969"/>
      <c r="AA68" s="969">
        <v>9</v>
      </c>
      <c r="AB68" s="969"/>
      <c r="AC68" s="969"/>
      <c r="AD68" s="969"/>
      <c r="AE68" s="969"/>
      <c r="AF68" s="969">
        <v>9</v>
      </c>
      <c r="AG68" s="969"/>
      <c r="AH68" s="969"/>
      <c r="AI68" s="969"/>
      <c r="AJ68" s="969"/>
      <c r="AK68" s="976" t="s">
        <v>594</v>
      </c>
      <c r="AL68" s="977"/>
      <c r="AM68" s="977"/>
      <c r="AN68" s="977"/>
      <c r="AO68" s="978"/>
      <c r="AP68" s="969">
        <v>1266</v>
      </c>
      <c r="AQ68" s="969"/>
      <c r="AR68" s="969"/>
      <c r="AS68" s="969"/>
      <c r="AT68" s="969"/>
      <c r="AU68" s="969">
        <v>366</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596</v>
      </c>
      <c r="C69" s="962"/>
      <c r="D69" s="962"/>
      <c r="E69" s="962"/>
      <c r="F69" s="962"/>
      <c r="G69" s="962"/>
      <c r="H69" s="962"/>
      <c r="I69" s="962"/>
      <c r="J69" s="962"/>
      <c r="K69" s="962"/>
      <c r="L69" s="962"/>
      <c r="M69" s="962"/>
      <c r="N69" s="962"/>
      <c r="O69" s="962"/>
      <c r="P69" s="963"/>
      <c r="Q69" s="964">
        <v>2612</v>
      </c>
      <c r="R69" s="958"/>
      <c r="S69" s="958"/>
      <c r="T69" s="958"/>
      <c r="U69" s="958"/>
      <c r="V69" s="958">
        <v>2351</v>
      </c>
      <c r="W69" s="958"/>
      <c r="X69" s="958"/>
      <c r="Y69" s="958"/>
      <c r="Z69" s="958"/>
      <c r="AA69" s="958">
        <v>261</v>
      </c>
      <c r="AB69" s="958"/>
      <c r="AC69" s="958"/>
      <c r="AD69" s="958"/>
      <c r="AE69" s="958"/>
      <c r="AF69" s="958">
        <v>236</v>
      </c>
      <c r="AG69" s="958"/>
      <c r="AH69" s="958"/>
      <c r="AI69" s="958"/>
      <c r="AJ69" s="958"/>
      <c r="AK69" s="968">
        <v>103</v>
      </c>
      <c r="AL69" s="966"/>
      <c r="AM69" s="966"/>
      <c r="AN69" s="966"/>
      <c r="AO69" s="967"/>
      <c r="AP69" s="958">
        <v>2533</v>
      </c>
      <c r="AQ69" s="958"/>
      <c r="AR69" s="958"/>
      <c r="AS69" s="958"/>
      <c r="AT69" s="958"/>
      <c r="AU69" s="958">
        <v>582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597</v>
      </c>
      <c r="C70" s="962"/>
      <c r="D70" s="962"/>
      <c r="E70" s="962"/>
      <c r="F70" s="962"/>
      <c r="G70" s="962"/>
      <c r="H70" s="962"/>
      <c r="I70" s="962"/>
      <c r="J70" s="962"/>
      <c r="K70" s="962"/>
      <c r="L70" s="962"/>
      <c r="M70" s="962"/>
      <c r="N70" s="962"/>
      <c r="O70" s="962"/>
      <c r="P70" s="963"/>
      <c r="Q70" s="964">
        <v>750</v>
      </c>
      <c r="R70" s="958"/>
      <c r="S70" s="958"/>
      <c r="T70" s="958"/>
      <c r="U70" s="958"/>
      <c r="V70" s="958">
        <v>664</v>
      </c>
      <c r="W70" s="958"/>
      <c r="X70" s="958"/>
      <c r="Y70" s="958"/>
      <c r="Z70" s="958"/>
      <c r="AA70" s="958">
        <v>86</v>
      </c>
      <c r="AB70" s="958"/>
      <c r="AC70" s="958"/>
      <c r="AD70" s="958"/>
      <c r="AE70" s="958"/>
      <c r="AF70" s="958">
        <v>73</v>
      </c>
      <c r="AG70" s="958"/>
      <c r="AH70" s="958"/>
      <c r="AI70" s="958"/>
      <c r="AJ70" s="958"/>
      <c r="AK70" s="968">
        <v>73</v>
      </c>
      <c r="AL70" s="966"/>
      <c r="AM70" s="966"/>
      <c r="AN70" s="966"/>
      <c r="AO70" s="967"/>
      <c r="AP70" s="958" t="s">
        <v>594</v>
      </c>
      <c r="AQ70" s="958"/>
      <c r="AR70" s="958"/>
      <c r="AS70" s="958"/>
      <c r="AT70" s="958"/>
      <c r="AU70" s="958" t="s">
        <v>594</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598</v>
      </c>
      <c r="C71" s="962"/>
      <c r="D71" s="962"/>
      <c r="E71" s="962"/>
      <c r="F71" s="962"/>
      <c r="G71" s="962"/>
      <c r="H71" s="962"/>
      <c r="I71" s="962"/>
      <c r="J71" s="962"/>
      <c r="K71" s="962"/>
      <c r="L71" s="962"/>
      <c r="M71" s="962"/>
      <c r="N71" s="962"/>
      <c r="O71" s="962"/>
      <c r="P71" s="963"/>
      <c r="Q71" s="964">
        <v>265</v>
      </c>
      <c r="R71" s="958"/>
      <c r="S71" s="958"/>
      <c r="T71" s="958"/>
      <c r="U71" s="958"/>
      <c r="V71" s="958">
        <v>257</v>
      </c>
      <c r="W71" s="958"/>
      <c r="X71" s="958"/>
      <c r="Y71" s="958"/>
      <c r="Z71" s="958"/>
      <c r="AA71" s="958">
        <v>8</v>
      </c>
      <c r="AB71" s="958"/>
      <c r="AC71" s="958"/>
      <c r="AD71" s="958"/>
      <c r="AE71" s="958"/>
      <c r="AF71" s="958">
        <v>8</v>
      </c>
      <c r="AG71" s="958"/>
      <c r="AH71" s="958"/>
      <c r="AI71" s="958"/>
      <c r="AJ71" s="958"/>
      <c r="AK71" s="968">
        <v>43</v>
      </c>
      <c r="AL71" s="966"/>
      <c r="AM71" s="966"/>
      <c r="AN71" s="966"/>
      <c r="AO71" s="967"/>
      <c r="AP71" s="958" t="s">
        <v>531</v>
      </c>
      <c r="AQ71" s="958"/>
      <c r="AR71" s="958"/>
      <c r="AS71" s="958"/>
      <c r="AT71" s="958"/>
      <c r="AU71" s="958" t="s">
        <v>594</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599</v>
      </c>
      <c r="C72" s="962"/>
      <c r="D72" s="962"/>
      <c r="E72" s="962"/>
      <c r="F72" s="962"/>
      <c r="G72" s="962"/>
      <c r="H72" s="962"/>
      <c r="I72" s="962"/>
      <c r="J72" s="962"/>
      <c r="K72" s="962"/>
      <c r="L72" s="962"/>
      <c r="M72" s="962"/>
      <c r="N72" s="962"/>
      <c r="O72" s="962"/>
      <c r="P72" s="963"/>
      <c r="Q72" s="964">
        <v>25</v>
      </c>
      <c r="R72" s="958"/>
      <c r="S72" s="958"/>
      <c r="T72" s="958"/>
      <c r="U72" s="958"/>
      <c r="V72" s="958">
        <v>24</v>
      </c>
      <c r="W72" s="958"/>
      <c r="X72" s="958"/>
      <c r="Y72" s="958"/>
      <c r="Z72" s="958"/>
      <c r="AA72" s="958">
        <v>1</v>
      </c>
      <c r="AB72" s="958"/>
      <c r="AC72" s="958"/>
      <c r="AD72" s="958"/>
      <c r="AE72" s="958"/>
      <c r="AF72" s="958">
        <v>1</v>
      </c>
      <c r="AG72" s="958"/>
      <c r="AH72" s="958"/>
      <c r="AI72" s="958"/>
      <c r="AJ72" s="958"/>
      <c r="AK72" s="968">
        <v>10</v>
      </c>
      <c r="AL72" s="966"/>
      <c r="AM72" s="966"/>
      <c r="AN72" s="966"/>
      <c r="AO72" s="967"/>
      <c r="AP72" s="958" t="s">
        <v>531</v>
      </c>
      <c r="AQ72" s="958"/>
      <c r="AR72" s="958"/>
      <c r="AS72" s="958"/>
      <c r="AT72" s="958"/>
      <c r="AU72" s="958" t="s">
        <v>594</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600</v>
      </c>
      <c r="C73" s="962"/>
      <c r="D73" s="962"/>
      <c r="E73" s="962"/>
      <c r="F73" s="962"/>
      <c r="G73" s="962"/>
      <c r="H73" s="962"/>
      <c r="I73" s="962"/>
      <c r="J73" s="962"/>
      <c r="K73" s="962"/>
      <c r="L73" s="962"/>
      <c r="M73" s="962"/>
      <c r="N73" s="962"/>
      <c r="O73" s="962"/>
      <c r="P73" s="963"/>
      <c r="Q73" s="964">
        <v>17</v>
      </c>
      <c r="R73" s="958"/>
      <c r="S73" s="958"/>
      <c r="T73" s="958"/>
      <c r="U73" s="958"/>
      <c r="V73" s="958">
        <v>9</v>
      </c>
      <c r="W73" s="958"/>
      <c r="X73" s="958"/>
      <c r="Y73" s="958"/>
      <c r="Z73" s="958"/>
      <c r="AA73" s="958">
        <v>8</v>
      </c>
      <c r="AB73" s="958"/>
      <c r="AC73" s="958"/>
      <c r="AD73" s="958"/>
      <c r="AE73" s="958"/>
      <c r="AF73" s="958">
        <v>8</v>
      </c>
      <c r="AG73" s="958"/>
      <c r="AH73" s="958"/>
      <c r="AI73" s="958"/>
      <c r="AJ73" s="958"/>
      <c r="AK73" s="968" t="s">
        <v>594</v>
      </c>
      <c r="AL73" s="966"/>
      <c r="AM73" s="966"/>
      <c r="AN73" s="966"/>
      <c r="AO73" s="967"/>
      <c r="AP73" s="958" t="s">
        <v>531</v>
      </c>
      <c r="AQ73" s="958"/>
      <c r="AR73" s="958"/>
      <c r="AS73" s="958"/>
      <c r="AT73" s="958"/>
      <c r="AU73" s="958" t="s">
        <v>594</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601</v>
      </c>
      <c r="C74" s="962"/>
      <c r="D74" s="962"/>
      <c r="E74" s="962"/>
      <c r="F74" s="962"/>
      <c r="G74" s="962"/>
      <c r="H74" s="962"/>
      <c r="I74" s="962"/>
      <c r="J74" s="962"/>
      <c r="K74" s="962"/>
      <c r="L74" s="962"/>
      <c r="M74" s="962"/>
      <c r="N74" s="962"/>
      <c r="O74" s="962"/>
      <c r="P74" s="963"/>
      <c r="Q74" s="964">
        <v>26</v>
      </c>
      <c r="R74" s="958"/>
      <c r="S74" s="958"/>
      <c r="T74" s="958"/>
      <c r="U74" s="958"/>
      <c r="V74" s="958">
        <v>25</v>
      </c>
      <c r="W74" s="958"/>
      <c r="X74" s="958"/>
      <c r="Y74" s="958"/>
      <c r="Z74" s="958"/>
      <c r="AA74" s="958">
        <v>0</v>
      </c>
      <c r="AB74" s="958"/>
      <c r="AC74" s="958"/>
      <c r="AD74" s="958"/>
      <c r="AE74" s="958"/>
      <c r="AF74" s="958">
        <v>0</v>
      </c>
      <c r="AG74" s="958"/>
      <c r="AH74" s="958"/>
      <c r="AI74" s="958"/>
      <c r="AJ74" s="958"/>
      <c r="AK74" s="968">
        <v>2</v>
      </c>
      <c r="AL74" s="966"/>
      <c r="AM74" s="966"/>
      <c r="AN74" s="966"/>
      <c r="AO74" s="967"/>
      <c r="AP74" s="958" t="s">
        <v>531</v>
      </c>
      <c r="AQ74" s="958"/>
      <c r="AR74" s="958"/>
      <c r="AS74" s="958"/>
      <c r="AT74" s="958"/>
      <c r="AU74" s="958" t="s">
        <v>594</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1" customHeight="1" x14ac:dyDescent="0.15">
      <c r="A75" s="232">
        <v>8</v>
      </c>
      <c r="B75" s="961" t="s">
        <v>602</v>
      </c>
      <c r="C75" s="962"/>
      <c r="D75" s="962"/>
      <c r="E75" s="962"/>
      <c r="F75" s="962"/>
      <c r="G75" s="962"/>
      <c r="H75" s="962"/>
      <c r="I75" s="962"/>
      <c r="J75" s="962"/>
      <c r="K75" s="962"/>
      <c r="L75" s="962"/>
      <c r="M75" s="962"/>
      <c r="N75" s="962"/>
      <c r="O75" s="962"/>
      <c r="P75" s="963"/>
      <c r="Q75" s="965">
        <v>38</v>
      </c>
      <c r="R75" s="966"/>
      <c r="S75" s="966"/>
      <c r="T75" s="966"/>
      <c r="U75" s="967"/>
      <c r="V75" s="968">
        <v>38</v>
      </c>
      <c r="W75" s="966"/>
      <c r="X75" s="966"/>
      <c r="Y75" s="966"/>
      <c r="Z75" s="967"/>
      <c r="AA75" s="968">
        <v>0</v>
      </c>
      <c r="AB75" s="966"/>
      <c r="AC75" s="966"/>
      <c r="AD75" s="966"/>
      <c r="AE75" s="967"/>
      <c r="AF75" s="968">
        <v>0</v>
      </c>
      <c r="AG75" s="966"/>
      <c r="AH75" s="966"/>
      <c r="AI75" s="966"/>
      <c r="AJ75" s="967"/>
      <c r="AK75" s="968">
        <v>0</v>
      </c>
      <c r="AL75" s="966"/>
      <c r="AM75" s="966"/>
      <c r="AN75" s="966"/>
      <c r="AO75" s="967"/>
      <c r="AP75" s="968" t="s">
        <v>531</v>
      </c>
      <c r="AQ75" s="966"/>
      <c r="AR75" s="966"/>
      <c r="AS75" s="966"/>
      <c r="AT75" s="967"/>
      <c r="AU75" s="968" t="s">
        <v>594</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603</v>
      </c>
      <c r="C76" s="962"/>
      <c r="D76" s="962"/>
      <c r="E76" s="962"/>
      <c r="F76" s="962"/>
      <c r="G76" s="962"/>
      <c r="H76" s="962"/>
      <c r="I76" s="962"/>
      <c r="J76" s="962"/>
      <c r="K76" s="962"/>
      <c r="L76" s="962"/>
      <c r="M76" s="962"/>
      <c r="N76" s="962"/>
      <c r="O76" s="962"/>
      <c r="P76" s="963"/>
      <c r="Q76" s="965">
        <v>73</v>
      </c>
      <c r="R76" s="966"/>
      <c r="S76" s="966"/>
      <c r="T76" s="966"/>
      <c r="U76" s="967"/>
      <c r="V76" s="968">
        <v>69</v>
      </c>
      <c r="W76" s="966"/>
      <c r="X76" s="966"/>
      <c r="Y76" s="966"/>
      <c r="Z76" s="967"/>
      <c r="AA76" s="968">
        <v>4</v>
      </c>
      <c r="AB76" s="966"/>
      <c r="AC76" s="966"/>
      <c r="AD76" s="966"/>
      <c r="AE76" s="967"/>
      <c r="AF76" s="968">
        <v>4</v>
      </c>
      <c r="AG76" s="966"/>
      <c r="AH76" s="966"/>
      <c r="AI76" s="966"/>
      <c r="AJ76" s="967"/>
      <c r="AK76" s="968">
        <v>6</v>
      </c>
      <c r="AL76" s="966"/>
      <c r="AM76" s="966"/>
      <c r="AN76" s="966"/>
      <c r="AO76" s="967"/>
      <c r="AP76" s="968" t="s">
        <v>531</v>
      </c>
      <c r="AQ76" s="966"/>
      <c r="AR76" s="966"/>
      <c r="AS76" s="966"/>
      <c r="AT76" s="967"/>
      <c r="AU76" s="968" t="s">
        <v>594</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604</v>
      </c>
      <c r="C77" s="962"/>
      <c r="D77" s="962"/>
      <c r="E77" s="962"/>
      <c r="F77" s="962"/>
      <c r="G77" s="962"/>
      <c r="H77" s="962"/>
      <c r="I77" s="962"/>
      <c r="J77" s="962"/>
      <c r="K77" s="962"/>
      <c r="L77" s="962"/>
      <c r="M77" s="962"/>
      <c r="N77" s="962"/>
      <c r="O77" s="962"/>
      <c r="P77" s="963"/>
      <c r="Q77" s="965">
        <v>246035</v>
      </c>
      <c r="R77" s="966"/>
      <c r="S77" s="966"/>
      <c r="T77" s="966"/>
      <c r="U77" s="967"/>
      <c r="V77" s="968">
        <v>245170</v>
      </c>
      <c r="W77" s="966"/>
      <c r="X77" s="966"/>
      <c r="Y77" s="966"/>
      <c r="Z77" s="967"/>
      <c r="AA77" s="968">
        <v>866</v>
      </c>
      <c r="AB77" s="966"/>
      <c r="AC77" s="966"/>
      <c r="AD77" s="966"/>
      <c r="AE77" s="967"/>
      <c r="AF77" s="968">
        <v>866</v>
      </c>
      <c r="AG77" s="966"/>
      <c r="AH77" s="966"/>
      <c r="AI77" s="966"/>
      <c r="AJ77" s="967"/>
      <c r="AK77" s="968" t="s">
        <v>594</v>
      </c>
      <c r="AL77" s="966"/>
      <c r="AM77" s="966"/>
      <c r="AN77" s="966"/>
      <c r="AO77" s="967"/>
      <c r="AP77" s="968" t="s">
        <v>531</v>
      </c>
      <c r="AQ77" s="966"/>
      <c r="AR77" s="966"/>
      <c r="AS77" s="966"/>
      <c r="AT77" s="967"/>
      <c r="AU77" s="968" t="s">
        <v>594</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1"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394</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1205</v>
      </c>
      <c r="AG88" s="946"/>
      <c r="AH88" s="946"/>
      <c r="AI88" s="946"/>
      <c r="AJ88" s="946"/>
      <c r="AK88" s="950"/>
      <c r="AL88" s="950"/>
      <c r="AM88" s="950"/>
      <c r="AN88" s="950"/>
      <c r="AO88" s="950"/>
      <c r="AP88" s="946">
        <f>+ROUND((2532641+1265709)/1000,0)</f>
        <v>3798</v>
      </c>
      <c r="AQ88" s="946"/>
      <c r="AR88" s="946"/>
      <c r="AS88" s="946"/>
      <c r="AT88" s="946"/>
      <c r="AU88" s="946">
        <v>948</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206</v>
      </c>
      <c r="CS102" s="940"/>
      <c r="CT102" s="940"/>
      <c r="CU102" s="940"/>
      <c r="CV102" s="941"/>
      <c r="CW102" s="939" t="s">
        <v>594</v>
      </c>
      <c r="CX102" s="940"/>
      <c r="CY102" s="940"/>
      <c r="CZ102" s="940"/>
      <c r="DA102" s="941"/>
      <c r="DB102" s="939">
        <v>51</v>
      </c>
      <c r="DC102" s="940"/>
      <c r="DD102" s="940"/>
      <c r="DE102" s="940"/>
      <c r="DF102" s="941"/>
      <c r="DG102" s="939" t="s">
        <v>594</v>
      </c>
      <c r="DH102" s="940"/>
      <c r="DI102" s="940"/>
      <c r="DJ102" s="940"/>
      <c r="DK102" s="941"/>
      <c r="DL102" s="939" t="s">
        <v>594</v>
      </c>
      <c r="DM102" s="940"/>
      <c r="DN102" s="940"/>
      <c r="DO102" s="940"/>
      <c r="DP102" s="941"/>
      <c r="DQ102" s="939" t="s">
        <v>594</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312</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312</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312</v>
      </c>
      <c r="DR109" s="883"/>
      <c r="DS109" s="883"/>
      <c r="DT109" s="883"/>
      <c r="DU109" s="884"/>
      <c r="DV109" s="885" t="s">
        <v>440</v>
      </c>
      <c r="DW109" s="883"/>
      <c r="DX109" s="883"/>
      <c r="DY109" s="883"/>
      <c r="DZ109" s="916"/>
    </row>
    <row r="110" spans="1:131" s="224" customFormat="1" ht="26.25" customHeight="1" x14ac:dyDescent="0.15">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1806108</v>
      </c>
      <c r="AB110" s="876"/>
      <c r="AC110" s="876"/>
      <c r="AD110" s="876"/>
      <c r="AE110" s="877"/>
      <c r="AF110" s="878">
        <v>1851844</v>
      </c>
      <c r="AG110" s="876"/>
      <c r="AH110" s="876"/>
      <c r="AI110" s="876"/>
      <c r="AJ110" s="877"/>
      <c r="AK110" s="878">
        <v>1925046</v>
      </c>
      <c r="AL110" s="876"/>
      <c r="AM110" s="876"/>
      <c r="AN110" s="876"/>
      <c r="AO110" s="877"/>
      <c r="AP110" s="879">
        <v>17.2</v>
      </c>
      <c r="AQ110" s="880"/>
      <c r="AR110" s="880"/>
      <c r="AS110" s="880"/>
      <c r="AT110" s="881"/>
      <c r="AU110" s="917" t="s">
        <v>75</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22879419</v>
      </c>
      <c r="BR110" s="829"/>
      <c r="BS110" s="829"/>
      <c r="BT110" s="829"/>
      <c r="BU110" s="829"/>
      <c r="BV110" s="829">
        <v>23376297</v>
      </c>
      <c r="BW110" s="829"/>
      <c r="BX110" s="829"/>
      <c r="BY110" s="829"/>
      <c r="BZ110" s="829"/>
      <c r="CA110" s="829">
        <v>23142751</v>
      </c>
      <c r="CB110" s="829"/>
      <c r="CC110" s="829"/>
      <c r="CD110" s="829"/>
      <c r="CE110" s="829"/>
      <c r="CF110" s="853">
        <v>206.7</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446</v>
      </c>
      <c r="DH110" s="829"/>
      <c r="DI110" s="829"/>
      <c r="DJ110" s="829"/>
      <c r="DK110" s="829"/>
      <c r="DL110" s="829" t="s">
        <v>447</v>
      </c>
      <c r="DM110" s="829"/>
      <c r="DN110" s="829"/>
      <c r="DO110" s="829"/>
      <c r="DP110" s="829"/>
      <c r="DQ110" s="829" t="s">
        <v>448</v>
      </c>
      <c r="DR110" s="829"/>
      <c r="DS110" s="829"/>
      <c r="DT110" s="829"/>
      <c r="DU110" s="829"/>
      <c r="DV110" s="830" t="s">
        <v>447</v>
      </c>
      <c r="DW110" s="830"/>
      <c r="DX110" s="830"/>
      <c r="DY110" s="830"/>
      <c r="DZ110" s="831"/>
    </row>
    <row r="111" spans="1:131" s="224" customFormat="1" ht="26.25" customHeight="1" x14ac:dyDescent="0.15">
      <c r="A111" s="761" t="s">
        <v>449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446</v>
      </c>
      <c r="AB111" s="906"/>
      <c r="AC111" s="906"/>
      <c r="AD111" s="906"/>
      <c r="AE111" s="907"/>
      <c r="AF111" s="908" t="s">
        <v>450</v>
      </c>
      <c r="AG111" s="906"/>
      <c r="AH111" s="906"/>
      <c r="AI111" s="906"/>
      <c r="AJ111" s="907"/>
      <c r="AK111" s="908" t="s">
        <v>447</v>
      </c>
      <c r="AL111" s="906"/>
      <c r="AM111" s="906"/>
      <c r="AN111" s="906"/>
      <c r="AO111" s="907"/>
      <c r="AP111" s="909" t="s">
        <v>446</v>
      </c>
      <c r="AQ111" s="910"/>
      <c r="AR111" s="910"/>
      <c r="AS111" s="910"/>
      <c r="AT111" s="911"/>
      <c r="AU111" s="919"/>
      <c r="AV111" s="920"/>
      <c r="AW111" s="920"/>
      <c r="AX111" s="920"/>
      <c r="AY111" s="920"/>
      <c r="AZ111" s="802" t="s">
        <v>451</v>
      </c>
      <c r="BA111" s="739"/>
      <c r="BB111" s="739"/>
      <c r="BC111" s="739"/>
      <c r="BD111" s="739"/>
      <c r="BE111" s="739"/>
      <c r="BF111" s="739"/>
      <c r="BG111" s="739"/>
      <c r="BH111" s="739"/>
      <c r="BI111" s="739"/>
      <c r="BJ111" s="739"/>
      <c r="BK111" s="739"/>
      <c r="BL111" s="739"/>
      <c r="BM111" s="739"/>
      <c r="BN111" s="739"/>
      <c r="BO111" s="739"/>
      <c r="BP111" s="740"/>
      <c r="BQ111" s="803">
        <v>172868</v>
      </c>
      <c r="BR111" s="804"/>
      <c r="BS111" s="804"/>
      <c r="BT111" s="804"/>
      <c r="BU111" s="804"/>
      <c r="BV111" s="804">
        <v>194531</v>
      </c>
      <c r="BW111" s="804"/>
      <c r="BX111" s="804"/>
      <c r="BY111" s="804"/>
      <c r="BZ111" s="804"/>
      <c r="CA111" s="804">
        <v>803940</v>
      </c>
      <c r="CB111" s="804"/>
      <c r="CC111" s="804"/>
      <c r="CD111" s="804"/>
      <c r="CE111" s="804"/>
      <c r="CF111" s="862">
        <v>7.2</v>
      </c>
      <c r="CG111" s="863"/>
      <c r="CH111" s="863"/>
      <c r="CI111" s="863"/>
      <c r="CJ111" s="863"/>
      <c r="CK111" s="914"/>
      <c r="CL111" s="808"/>
      <c r="CM111" s="802"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453</v>
      </c>
      <c r="DH111" s="804"/>
      <c r="DI111" s="804"/>
      <c r="DJ111" s="804"/>
      <c r="DK111" s="804"/>
      <c r="DL111" s="804" t="s">
        <v>454</v>
      </c>
      <c r="DM111" s="804"/>
      <c r="DN111" s="804"/>
      <c r="DO111" s="804"/>
      <c r="DP111" s="804"/>
      <c r="DQ111" s="804" t="s">
        <v>450</v>
      </c>
      <c r="DR111" s="804"/>
      <c r="DS111" s="804"/>
      <c r="DT111" s="804"/>
      <c r="DU111" s="804"/>
      <c r="DV111" s="781" t="s">
        <v>448</v>
      </c>
      <c r="DW111" s="781"/>
      <c r="DX111" s="781"/>
      <c r="DY111" s="781"/>
      <c r="DZ111" s="782"/>
    </row>
    <row r="112" spans="1:131" s="224" customFormat="1" ht="26.25" customHeight="1" x14ac:dyDescent="0.15">
      <c r="A112" s="899" t="s">
        <v>455</v>
      </c>
      <c r="B112" s="900"/>
      <c r="C112" s="739" t="s">
        <v>456</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450</v>
      </c>
      <c r="AB112" s="767"/>
      <c r="AC112" s="767"/>
      <c r="AD112" s="767"/>
      <c r="AE112" s="768"/>
      <c r="AF112" s="769" t="s">
        <v>447</v>
      </c>
      <c r="AG112" s="767"/>
      <c r="AH112" s="767"/>
      <c r="AI112" s="767"/>
      <c r="AJ112" s="768"/>
      <c r="AK112" s="769" t="s">
        <v>454</v>
      </c>
      <c r="AL112" s="767"/>
      <c r="AM112" s="767"/>
      <c r="AN112" s="767"/>
      <c r="AO112" s="768"/>
      <c r="AP112" s="811" t="s">
        <v>446</v>
      </c>
      <c r="AQ112" s="812"/>
      <c r="AR112" s="812"/>
      <c r="AS112" s="812"/>
      <c r="AT112" s="813"/>
      <c r="AU112" s="919"/>
      <c r="AV112" s="920"/>
      <c r="AW112" s="920"/>
      <c r="AX112" s="920"/>
      <c r="AY112" s="920"/>
      <c r="AZ112" s="802" t="s">
        <v>457</v>
      </c>
      <c r="BA112" s="739"/>
      <c r="BB112" s="739"/>
      <c r="BC112" s="739"/>
      <c r="BD112" s="739"/>
      <c r="BE112" s="739"/>
      <c r="BF112" s="739"/>
      <c r="BG112" s="739"/>
      <c r="BH112" s="739"/>
      <c r="BI112" s="739"/>
      <c r="BJ112" s="739"/>
      <c r="BK112" s="739"/>
      <c r="BL112" s="739"/>
      <c r="BM112" s="739"/>
      <c r="BN112" s="739"/>
      <c r="BO112" s="739"/>
      <c r="BP112" s="740"/>
      <c r="BQ112" s="803">
        <v>5028587</v>
      </c>
      <c r="BR112" s="804"/>
      <c r="BS112" s="804"/>
      <c r="BT112" s="804"/>
      <c r="BU112" s="804"/>
      <c r="BV112" s="804">
        <v>4614245</v>
      </c>
      <c r="BW112" s="804"/>
      <c r="BX112" s="804"/>
      <c r="BY112" s="804"/>
      <c r="BZ112" s="804"/>
      <c r="CA112" s="804">
        <v>4367742</v>
      </c>
      <c r="CB112" s="804"/>
      <c r="CC112" s="804"/>
      <c r="CD112" s="804"/>
      <c r="CE112" s="804"/>
      <c r="CF112" s="862">
        <v>39</v>
      </c>
      <c r="CG112" s="863"/>
      <c r="CH112" s="863"/>
      <c r="CI112" s="863"/>
      <c r="CJ112" s="863"/>
      <c r="CK112" s="914"/>
      <c r="CL112" s="808"/>
      <c r="CM112" s="802" t="s">
        <v>458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446</v>
      </c>
      <c r="DH112" s="804"/>
      <c r="DI112" s="804"/>
      <c r="DJ112" s="804"/>
      <c r="DK112" s="804"/>
      <c r="DL112" s="804" t="s">
        <v>447</v>
      </c>
      <c r="DM112" s="804"/>
      <c r="DN112" s="804"/>
      <c r="DO112" s="804"/>
      <c r="DP112" s="804"/>
      <c r="DQ112" s="804" t="s">
        <v>448</v>
      </c>
      <c r="DR112" s="804"/>
      <c r="DS112" s="804"/>
      <c r="DT112" s="804"/>
      <c r="DU112" s="804"/>
      <c r="DV112" s="781" t="s">
        <v>459</v>
      </c>
      <c r="DW112" s="781"/>
      <c r="DX112" s="781"/>
      <c r="DY112" s="781"/>
      <c r="DZ112" s="782"/>
    </row>
    <row r="113" spans="1:130" s="224" customFormat="1" ht="26.25" customHeight="1" x14ac:dyDescent="0.15">
      <c r="A113" s="901"/>
      <c r="B113" s="902"/>
      <c r="C113" s="739" t="s">
        <v>460</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275042</v>
      </c>
      <c r="AB113" s="906"/>
      <c r="AC113" s="906"/>
      <c r="AD113" s="906"/>
      <c r="AE113" s="907"/>
      <c r="AF113" s="908">
        <v>447011</v>
      </c>
      <c r="AG113" s="906"/>
      <c r="AH113" s="906"/>
      <c r="AI113" s="906"/>
      <c r="AJ113" s="907"/>
      <c r="AK113" s="908">
        <v>268615</v>
      </c>
      <c r="AL113" s="906"/>
      <c r="AM113" s="906"/>
      <c r="AN113" s="906"/>
      <c r="AO113" s="907"/>
      <c r="AP113" s="909">
        <v>2.4</v>
      </c>
      <c r="AQ113" s="910"/>
      <c r="AR113" s="910"/>
      <c r="AS113" s="910"/>
      <c r="AT113" s="911"/>
      <c r="AU113" s="919"/>
      <c r="AV113" s="920"/>
      <c r="AW113" s="920"/>
      <c r="AX113" s="920"/>
      <c r="AY113" s="920"/>
      <c r="AZ113" s="802" t="s">
        <v>461</v>
      </c>
      <c r="BA113" s="739"/>
      <c r="BB113" s="739"/>
      <c r="BC113" s="739"/>
      <c r="BD113" s="739"/>
      <c r="BE113" s="739"/>
      <c r="BF113" s="739"/>
      <c r="BG113" s="739"/>
      <c r="BH113" s="739"/>
      <c r="BI113" s="739"/>
      <c r="BJ113" s="739"/>
      <c r="BK113" s="739"/>
      <c r="BL113" s="739"/>
      <c r="BM113" s="739"/>
      <c r="BN113" s="739"/>
      <c r="BO113" s="739"/>
      <c r="BP113" s="740"/>
      <c r="BQ113" s="803">
        <v>1163868</v>
      </c>
      <c r="BR113" s="804"/>
      <c r="BS113" s="804"/>
      <c r="BT113" s="804"/>
      <c r="BU113" s="804"/>
      <c r="BV113" s="804">
        <v>1030360</v>
      </c>
      <c r="BW113" s="804"/>
      <c r="BX113" s="804"/>
      <c r="BY113" s="804"/>
      <c r="BZ113" s="804"/>
      <c r="CA113" s="804">
        <v>947664</v>
      </c>
      <c r="CB113" s="804"/>
      <c r="CC113" s="804"/>
      <c r="CD113" s="804"/>
      <c r="CE113" s="804"/>
      <c r="CF113" s="862">
        <v>8.5</v>
      </c>
      <c r="CG113" s="863"/>
      <c r="CH113" s="863"/>
      <c r="CI113" s="863"/>
      <c r="CJ113" s="863"/>
      <c r="CK113" s="914"/>
      <c r="CL113" s="808"/>
      <c r="CM113" s="802" t="s">
        <v>462</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450</v>
      </c>
      <c r="DH113" s="767"/>
      <c r="DI113" s="767"/>
      <c r="DJ113" s="767"/>
      <c r="DK113" s="768"/>
      <c r="DL113" s="769" t="s">
        <v>463</v>
      </c>
      <c r="DM113" s="767"/>
      <c r="DN113" s="767"/>
      <c r="DO113" s="767"/>
      <c r="DP113" s="768"/>
      <c r="DQ113" s="769" t="s">
        <v>447</v>
      </c>
      <c r="DR113" s="767"/>
      <c r="DS113" s="767"/>
      <c r="DT113" s="767"/>
      <c r="DU113" s="768"/>
      <c r="DV113" s="811" t="s">
        <v>450</v>
      </c>
      <c r="DW113" s="812"/>
      <c r="DX113" s="812"/>
      <c r="DY113" s="812"/>
      <c r="DZ113" s="813"/>
    </row>
    <row r="114" spans="1:130" s="224" customFormat="1" ht="26.25" customHeight="1" x14ac:dyDescent="0.15">
      <c r="A114" s="901"/>
      <c r="B114" s="902"/>
      <c r="C114" s="739" t="s">
        <v>464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143218</v>
      </c>
      <c r="AB114" s="767"/>
      <c r="AC114" s="767"/>
      <c r="AD114" s="767"/>
      <c r="AE114" s="768"/>
      <c r="AF114" s="769">
        <v>133165</v>
      </c>
      <c r="AG114" s="767"/>
      <c r="AH114" s="767"/>
      <c r="AI114" s="767"/>
      <c r="AJ114" s="768"/>
      <c r="AK114" s="769">
        <v>116754</v>
      </c>
      <c r="AL114" s="767"/>
      <c r="AM114" s="767"/>
      <c r="AN114" s="767"/>
      <c r="AO114" s="768"/>
      <c r="AP114" s="811">
        <v>1</v>
      </c>
      <c r="AQ114" s="812"/>
      <c r="AR114" s="812"/>
      <c r="AS114" s="812"/>
      <c r="AT114" s="813"/>
      <c r="AU114" s="919"/>
      <c r="AV114" s="920"/>
      <c r="AW114" s="920"/>
      <c r="AX114" s="920"/>
      <c r="AY114" s="920"/>
      <c r="AZ114" s="802" t="s">
        <v>465</v>
      </c>
      <c r="BA114" s="739"/>
      <c r="BB114" s="739"/>
      <c r="BC114" s="739"/>
      <c r="BD114" s="739"/>
      <c r="BE114" s="739"/>
      <c r="BF114" s="739"/>
      <c r="BG114" s="739"/>
      <c r="BH114" s="739"/>
      <c r="BI114" s="739"/>
      <c r="BJ114" s="739"/>
      <c r="BK114" s="739"/>
      <c r="BL114" s="739"/>
      <c r="BM114" s="739"/>
      <c r="BN114" s="739"/>
      <c r="BO114" s="739"/>
      <c r="BP114" s="740"/>
      <c r="BQ114" s="803">
        <v>2661571</v>
      </c>
      <c r="BR114" s="804"/>
      <c r="BS114" s="804"/>
      <c r="BT114" s="804"/>
      <c r="BU114" s="804"/>
      <c r="BV114" s="804">
        <v>2750702</v>
      </c>
      <c r="BW114" s="804"/>
      <c r="BX114" s="804"/>
      <c r="BY114" s="804"/>
      <c r="BZ114" s="804"/>
      <c r="CA114" s="804">
        <v>2844567</v>
      </c>
      <c r="CB114" s="804"/>
      <c r="CC114" s="804"/>
      <c r="CD114" s="804"/>
      <c r="CE114" s="804"/>
      <c r="CF114" s="862">
        <v>25.4</v>
      </c>
      <c r="CG114" s="863"/>
      <c r="CH114" s="863"/>
      <c r="CI114" s="863"/>
      <c r="CJ114" s="863"/>
      <c r="CK114" s="914"/>
      <c r="CL114" s="808"/>
      <c r="CM114" s="802" t="s">
        <v>466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450</v>
      </c>
      <c r="DH114" s="767"/>
      <c r="DI114" s="767"/>
      <c r="DJ114" s="767"/>
      <c r="DK114" s="768"/>
      <c r="DL114" s="769" t="s">
        <v>450</v>
      </c>
      <c r="DM114" s="767"/>
      <c r="DN114" s="767"/>
      <c r="DO114" s="767"/>
      <c r="DP114" s="768"/>
      <c r="DQ114" s="769" t="s">
        <v>450</v>
      </c>
      <c r="DR114" s="767"/>
      <c r="DS114" s="767"/>
      <c r="DT114" s="767"/>
      <c r="DU114" s="768"/>
      <c r="DV114" s="811" t="s">
        <v>446</v>
      </c>
      <c r="DW114" s="812"/>
      <c r="DX114" s="812"/>
      <c r="DY114" s="812"/>
      <c r="DZ114" s="813"/>
    </row>
    <row r="115" spans="1:130" s="224" customFormat="1" ht="26.25" customHeight="1" x14ac:dyDescent="0.15">
      <c r="A115" s="901"/>
      <c r="B115" s="902"/>
      <c r="C115" s="739" t="s">
        <v>467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2073</v>
      </c>
      <c r="AB115" s="906"/>
      <c r="AC115" s="906"/>
      <c r="AD115" s="906"/>
      <c r="AE115" s="907"/>
      <c r="AF115" s="908">
        <v>3173</v>
      </c>
      <c r="AG115" s="906"/>
      <c r="AH115" s="906"/>
      <c r="AI115" s="906"/>
      <c r="AJ115" s="907"/>
      <c r="AK115" s="908">
        <v>5525</v>
      </c>
      <c r="AL115" s="906"/>
      <c r="AM115" s="906"/>
      <c r="AN115" s="906"/>
      <c r="AO115" s="907"/>
      <c r="AP115" s="909">
        <v>0</v>
      </c>
      <c r="AQ115" s="910"/>
      <c r="AR115" s="910"/>
      <c r="AS115" s="910"/>
      <c r="AT115" s="911"/>
      <c r="AU115" s="919"/>
      <c r="AV115" s="920"/>
      <c r="AW115" s="920"/>
      <c r="AX115" s="920"/>
      <c r="AY115" s="920"/>
      <c r="AZ115" s="802" t="s">
        <v>468</v>
      </c>
      <c r="BA115" s="739"/>
      <c r="BB115" s="739"/>
      <c r="BC115" s="739"/>
      <c r="BD115" s="739"/>
      <c r="BE115" s="739"/>
      <c r="BF115" s="739"/>
      <c r="BG115" s="739"/>
      <c r="BH115" s="739"/>
      <c r="BI115" s="739"/>
      <c r="BJ115" s="739"/>
      <c r="BK115" s="739"/>
      <c r="BL115" s="739"/>
      <c r="BM115" s="739"/>
      <c r="BN115" s="739"/>
      <c r="BO115" s="739"/>
      <c r="BP115" s="740"/>
      <c r="BQ115" s="803" t="s">
        <v>446</v>
      </c>
      <c r="BR115" s="804"/>
      <c r="BS115" s="804"/>
      <c r="BT115" s="804"/>
      <c r="BU115" s="804"/>
      <c r="BV115" s="804" t="s">
        <v>459</v>
      </c>
      <c r="BW115" s="804"/>
      <c r="BX115" s="804"/>
      <c r="BY115" s="804"/>
      <c r="BZ115" s="804"/>
      <c r="CA115" s="804" t="s">
        <v>446</v>
      </c>
      <c r="CB115" s="804"/>
      <c r="CC115" s="804"/>
      <c r="CD115" s="804"/>
      <c r="CE115" s="804"/>
      <c r="CF115" s="862" t="s">
        <v>448</v>
      </c>
      <c r="CG115" s="863"/>
      <c r="CH115" s="863"/>
      <c r="CI115" s="863"/>
      <c r="CJ115" s="863"/>
      <c r="CK115" s="914"/>
      <c r="CL115" s="808"/>
      <c r="CM115" s="802" t="s">
        <v>469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454</v>
      </c>
      <c r="DH115" s="767"/>
      <c r="DI115" s="767"/>
      <c r="DJ115" s="767"/>
      <c r="DK115" s="768"/>
      <c r="DL115" s="769" t="s">
        <v>448</v>
      </c>
      <c r="DM115" s="767"/>
      <c r="DN115" s="767"/>
      <c r="DO115" s="767"/>
      <c r="DP115" s="768"/>
      <c r="DQ115" s="769" t="s">
        <v>448</v>
      </c>
      <c r="DR115" s="767"/>
      <c r="DS115" s="767"/>
      <c r="DT115" s="767"/>
      <c r="DU115" s="768"/>
      <c r="DV115" s="811" t="s">
        <v>446</v>
      </c>
      <c r="DW115" s="812"/>
      <c r="DX115" s="812"/>
      <c r="DY115" s="812"/>
      <c r="DZ115" s="813"/>
    </row>
    <row r="116" spans="1:130" s="224" customFormat="1" ht="26.25" customHeight="1" x14ac:dyDescent="0.15">
      <c r="A116" s="903"/>
      <c r="B116" s="904"/>
      <c r="C116" s="826" t="s">
        <v>470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447</v>
      </c>
      <c r="AB116" s="767"/>
      <c r="AC116" s="767"/>
      <c r="AD116" s="767"/>
      <c r="AE116" s="768"/>
      <c r="AF116" s="769" t="s">
        <v>448</v>
      </c>
      <c r="AG116" s="767"/>
      <c r="AH116" s="767"/>
      <c r="AI116" s="767"/>
      <c r="AJ116" s="768"/>
      <c r="AK116" s="769" t="s">
        <v>450</v>
      </c>
      <c r="AL116" s="767"/>
      <c r="AM116" s="767"/>
      <c r="AN116" s="767"/>
      <c r="AO116" s="768"/>
      <c r="AP116" s="811" t="s">
        <v>471</v>
      </c>
      <c r="AQ116" s="812"/>
      <c r="AR116" s="812"/>
      <c r="AS116" s="812"/>
      <c r="AT116" s="813"/>
      <c r="AU116" s="919"/>
      <c r="AV116" s="920"/>
      <c r="AW116" s="920"/>
      <c r="AX116" s="920"/>
      <c r="AY116" s="920"/>
      <c r="AZ116" s="896" t="s">
        <v>472</v>
      </c>
      <c r="BA116" s="897"/>
      <c r="BB116" s="897"/>
      <c r="BC116" s="897"/>
      <c r="BD116" s="897"/>
      <c r="BE116" s="897"/>
      <c r="BF116" s="897"/>
      <c r="BG116" s="897"/>
      <c r="BH116" s="897"/>
      <c r="BI116" s="897"/>
      <c r="BJ116" s="897"/>
      <c r="BK116" s="897"/>
      <c r="BL116" s="897"/>
      <c r="BM116" s="897"/>
      <c r="BN116" s="897"/>
      <c r="BO116" s="897"/>
      <c r="BP116" s="898"/>
      <c r="BQ116" s="803" t="s">
        <v>446</v>
      </c>
      <c r="BR116" s="804"/>
      <c r="BS116" s="804"/>
      <c r="BT116" s="804"/>
      <c r="BU116" s="804"/>
      <c r="BV116" s="804" t="s">
        <v>450</v>
      </c>
      <c r="BW116" s="804"/>
      <c r="BX116" s="804"/>
      <c r="BY116" s="804"/>
      <c r="BZ116" s="804"/>
      <c r="CA116" s="804" t="s">
        <v>447</v>
      </c>
      <c r="CB116" s="804"/>
      <c r="CC116" s="804"/>
      <c r="CD116" s="804"/>
      <c r="CE116" s="804"/>
      <c r="CF116" s="862" t="s">
        <v>471</v>
      </c>
      <c r="CG116" s="863"/>
      <c r="CH116" s="863"/>
      <c r="CI116" s="863"/>
      <c r="CJ116" s="863"/>
      <c r="CK116" s="914"/>
      <c r="CL116" s="808"/>
      <c r="CM116" s="802" t="s">
        <v>473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454</v>
      </c>
      <c r="DH116" s="767"/>
      <c r="DI116" s="767"/>
      <c r="DJ116" s="767"/>
      <c r="DK116" s="768"/>
      <c r="DL116" s="769" t="s">
        <v>184</v>
      </c>
      <c r="DM116" s="767"/>
      <c r="DN116" s="767"/>
      <c r="DO116" s="767"/>
      <c r="DP116" s="768"/>
      <c r="DQ116" s="769" t="s">
        <v>450</v>
      </c>
      <c r="DR116" s="767"/>
      <c r="DS116" s="767"/>
      <c r="DT116" s="767"/>
      <c r="DU116" s="768"/>
      <c r="DV116" s="811" t="s">
        <v>453</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474</v>
      </c>
      <c r="Z117" s="884"/>
      <c r="AA117" s="889">
        <v>2226441</v>
      </c>
      <c r="AB117" s="890"/>
      <c r="AC117" s="890"/>
      <c r="AD117" s="890"/>
      <c r="AE117" s="891"/>
      <c r="AF117" s="892">
        <v>2435193</v>
      </c>
      <c r="AG117" s="890"/>
      <c r="AH117" s="890"/>
      <c r="AI117" s="890"/>
      <c r="AJ117" s="891"/>
      <c r="AK117" s="892">
        <v>2315940</v>
      </c>
      <c r="AL117" s="890"/>
      <c r="AM117" s="890"/>
      <c r="AN117" s="890"/>
      <c r="AO117" s="891"/>
      <c r="AP117" s="893"/>
      <c r="AQ117" s="894"/>
      <c r="AR117" s="894"/>
      <c r="AS117" s="894"/>
      <c r="AT117" s="895"/>
      <c r="AU117" s="919"/>
      <c r="AV117" s="920"/>
      <c r="AW117" s="920"/>
      <c r="AX117" s="920"/>
      <c r="AY117" s="920"/>
      <c r="AZ117" s="850" t="s">
        <v>475</v>
      </c>
      <c r="BA117" s="851"/>
      <c r="BB117" s="851"/>
      <c r="BC117" s="851"/>
      <c r="BD117" s="851"/>
      <c r="BE117" s="851"/>
      <c r="BF117" s="851"/>
      <c r="BG117" s="851"/>
      <c r="BH117" s="851"/>
      <c r="BI117" s="851"/>
      <c r="BJ117" s="851"/>
      <c r="BK117" s="851"/>
      <c r="BL117" s="851"/>
      <c r="BM117" s="851"/>
      <c r="BN117" s="851"/>
      <c r="BO117" s="851"/>
      <c r="BP117" s="852"/>
      <c r="BQ117" s="803" t="s">
        <v>450</v>
      </c>
      <c r="BR117" s="804"/>
      <c r="BS117" s="804"/>
      <c r="BT117" s="804"/>
      <c r="BU117" s="804"/>
      <c r="BV117" s="804" t="s">
        <v>446</v>
      </c>
      <c r="BW117" s="804"/>
      <c r="BX117" s="804"/>
      <c r="BY117" s="804"/>
      <c r="BZ117" s="804"/>
      <c r="CA117" s="804" t="s">
        <v>446</v>
      </c>
      <c r="CB117" s="804"/>
      <c r="CC117" s="804"/>
      <c r="CD117" s="804"/>
      <c r="CE117" s="804"/>
      <c r="CF117" s="862" t="s">
        <v>459</v>
      </c>
      <c r="CG117" s="863"/>
      <c r="CH117" s="863"/>
      <c r="CI117" s="863"/>
      <c r="CJ117" s="863"/>
      <c r="CK117" s="914"/>
      <c r="CL117" s="808"/>
      <c r="CM117" s="802" t="s">
        <v>476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450</v>
      </c>
      <c r="DH117" s="767"/>
      <c r="DI117" s="767"/>
      <c r="DJ117" s="767"/>
      <c r="DK117" s="768"/>
      <c r="DL117" s="769" t="s">
        <v>450</v>
      </c>
      <c r="DM117" s="767"/>
      <c r="DN117" s="767"/>
      <c r="DO117" s="767"/>
      <c r="DP117" s="768"/>
      <c r="DQ117" s="769" t="s">
        <v>450</v>
      </c>
      <c r="DR117" s="767"/>
      <c r="DS117" s="767"/>
      <c r="DT117" s="767"/>
      <c r="DU117" s="768"/>
      <c r="DV117" s="811" t="s">
        <v>471</v>
      </c>
      <c r="DW117" s="812"/>
      <c r="DX117" s="812"/>
      <c r="DY117" s="812"/>
      <c r="DZ117" s="813"/>
    </row>
    <row r="118" spans="1:130" s="224" customFormat="1" ht="26.25" customHeight="1" x14ac:dyDescent="0.15">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312</v>
      </c>
      <c r="AL118" s="883"/>
      <c r="AM118" s="883"/>
      <c r="AN118" s="883"/>
      <c r="AO118" s="884"/>
      <c r="AP118" s="886" t="s">
        <v>440</v>
      </c>
      <c r="AQ118" s="887"/>
      <c r="AR118" s="887"/>
      <c r="AS118" s="887"/>
      <c r="AT118" s="888"/>
      <c r="AU118" s="919"/>
      <c r="AV118" s="920"/>
      <c r="AW118" s="920"/>
      <c r="AX118" s="920"/>
      <c r="AY118" s="920"/>
      <c r="AZ118" s="825" t="s">
        <v>477</v>
      </c>
      <c r="BA118" s="826"/>
      <c r="BB118" s="826"/>
      <c r="BC118" s="826"/>
      <c r="BD118" s="826"/>
      <c r="BE118" s="826"/>
      <c r="BF118" s="826"/>
      <c r="BG118" s="826"/>
      <c r="BH118" s="826"/>
      <c r="BI118" s="826"/>
      <c r="BJ118" s="826"/>
      <c r="BK118" s="826"/>
      <c r="BL118" s="826"/>
      <c r="BM118" s="826"/>
      <c r="BN118" s="826"/>
      <c r="BO118" s="826"/>
      <c r="BP118" s="827"/>
      <c r="BQ118" s="866" t="s">
        <v>446</v>
      </c>
      <c r="BR118" s="832"/>
      <c r="BS118" s="832"/>
      <c r="BT118" s="832"/>
      <c r="BU118" s="832"/>
      <c r="BV118" s="832" t="s">
        <v>446</v>
      </c>
      <c r="BW118" s="832"/>
      <c r="BX118" s="832"/>
      <c r="BY118" s="832"/>
      <c r="BZ118" s="832"/>
      <c r="CA118" s="832" t="s">
        <v>450</v>
      </c>
      <c r="CB118" s="832"/>
      <c r="CC118" s="832"/>
      <c r="CD118" s="832"/>
      <c r="CE118" s="832"/>
      <c r="CF118" s="862" t="s">
        <v>454</v>
      </c>
      <c r="CG118" s="863"/>
      <c r="CH118" s="863"/>
      <c r="CI118" s="863"/>
      <c r="CJ118" s="863"/>
      <c r="CK118" s="914"/>
      <c r="CL118" s="808"/>
      <c r="CM118" s="802" t="s">
        <v>478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446</v>
      </c>
      <c r="DH118" s="767"/>
      <c r="DI118" s="767"/>
      <c r="DJ118" s="767"/>
      <c r="DK118" s="768"/>
      <c r="DL118" s="769" t="s">
        <v>446</v>
      </c>
      <c r="DM118" s="767"/>
      <c r="DN118" s="767"/>
      <c r="DO118" s="767"/>
      <c r="DP118" s="768"/>
      <c r="DQ118" s="769" t="s">
        <v>446</v>
      </c>
      <c r="DR118" s="767"/>
      <c r="DS118" s="767"/>
      <c r="DT118" s="767"/>
      <c r="DU118" s="768"/>
      <c r="DV118" s="811" t="s">
        <v>446</v>
      </c>
      <c r="DW118" s="812"/>
      <c r="DX118" s="812"/>
      <c r="DY118" s="812"/>
      <c r="DZ118" s="813"/>
    </row>
    <row r="119" spans="1:130" s="224" customFormat="1" ht="26.25" customHeight="1" x14ac:dyDescent="0.15">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446</v>
      </c>
      <c r="AB119" s="876"/>
      <c r="AC119" s="876"/>
      <c r="AD119" s="876"/>
      <c r="AE119" s="877"/>
      <c r="AF119" s="878" t="s">
        <v>446</v>
      </c>
      <c r="AG119" s="876"/>
      <c r="AH119" s="876"/>
      <c r="AI119" s="876"/>
      <c r="AJ119" s="877"/>
      <c r="AK119" s="878" t="s">
        <v>446</v>
      </c>
      <c r="AL119" s="876"/>
      <c r="AM119" s="876"/>
      <c r="AN119" s="876"/>
      <c r="AO119" s="877"/>
      <c r="AP119" s="879" t="s">
        <v>446</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479</v>
      </c>
      <c r="BP119" s="865"/>
      <c r="BQ119" s="866">
        <v>31906313</v>
      </c>
      <c r="BR119" s="832"/>
      <c r="BS119" s="832"/>
      <c r="BT119" s="832"/>
      <c r="BU119" s="832"/>
      <c r="BV119" s="832">
        <v>31966135</v>
      </c>
      <c r="BW119" s="832"/>
      <c r="BX119" s="832"/>
      <c r="BY119" s="832"/>
      <c r="BZ119" s="832"/>
      <c r="CA119" s="832">
        <v>32106664</v>
      </c>
      <c r="CB119" s="832"/>
      <c r="CC119" s="832"/>
      <c r="CD119" s="832"/>
      <c r="CE119" s="832"/>
      <c r="CF119" s="735"/>
      <c r="CG119" s="736"/>
      <c r="CH119" s="736"/>
      <c r="CI119" s="736"/>
      <c r="CJ119" s="821"/>
      <c r="CK119" s="915"/>
      <c r="CL119" s="810"/>
      <c r="CM119" s="825" t="s">
        <v>480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172868</v>
      </c>
      <c r="DH119" s="751"/>
      <c r="DI119" s="751"/>
      <c r="DJ119" s="751"/>
      <c r="DK119" s="752"/>
      <c r="DL119" s="753">
        <v>194531</v>
      </c>
      <c r="DM119" s="751"/>
      <c r="DN119" s="751"/>
      <c r="DO119" s="751"/>
      <c r="DP119" s="752"/>
      <c r="DQ119" s="753">
        <v>803940</v>
      </c>
      <c r="DR119" s="751"/>
      <c r="DS119" s="751"/>
      <c r="DT119" s="751"/>
      <c r="DU119" s="752"/>
      <c r="DV119" s="835">
        <v>7.2</v>
      </c>
      <c r="DW119" s="836"/>
      <c r="DX119" s="836"/>
      <c r="DY119" s="836"/>
      <c r="DZ119" s="837"/>
    </row>
    <row r="120" spans="1:130" s="224" customFormat="1" ht="26.25" customHeight="1" x14ac:dyDescent="0.15">
      <c r="A120" s="807"/>
      <c r="B120" s="808"/>
      <c r="C120" s="802"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450</v>
      </c>
      <c r="AB120" s="767"/>
      <c r="AC120" s="767"/>
      <c r="AD120" s="767"/>
      <c r="AE120" s="768"/>
      <c r="AF120" s="769" t="s">
        <v>454</v>
      </c>
      <c r="AG120" s="767"/>
      <c r="AH120" s="767"/>
      <c r="AI120" s="767"/>
      <c r="AJ120" s="768"/>
      <c r="AK120" s="769" t="s">
        <v>446</v>
      </c>
      <c r="AL120" s="767"/>
      <c r="AM120" s="767"/>
      <c r="AN120" s="767"/>
      <c r="AO120" s="768"/>
      <c r="AP120" s="811" t="s">
        <v>446</v>
      </c>
      <c r="AQ120" s="812"/>
      <c r="AR120" s="812"/>
      <c r="AS120" s="812"/>
      <c r="AT120" s="813"/>
      <c r="AU120" s="867" t="s">
        <v>481</v>
      </c>
      <c r="AV120" s="868"/>
      <c r="AW120" s="868"/>
      <c r="AX120" s="868"/>
      <c r="AY120" s="869"/>
      <c r="AZ120" s="847" t="s">
        <v>482</v>
      </c>
      <c r="BA120" s="795"/>
      <c r="BB120" s="795"/>
      <c r="BC120" s="795"/>
      <c r="BD120" s="795"/>
      <c r="BE120" s="795"/>
      <c r="BF120" s="795"/>
      <c r="BG120" s="795"/>
      <c r="BH120" s="795"/>
      <c r="BI120" s="795"/>
      <c r="BJ120" s="795"/>
      <c r="BK120" s="795"/>
      <c r="BL120" s="795"/>
      <c r="BM120" s="795"/>
      <c r="BN120" s="795"/>
      <c r="BO120" s="795"/>
      <c r="BP120" s="796"/>
      <c r="BQ120" s="848">
        <v>5772683</v>
      </c>
      <c r="BR120" s="829"/>
      <c r="BS120" s="829"/>
      <c r="BT120" s="829"/>
      <c r="BU120" s="829"/>
      <c r="BV120" s="829">
        <v>6783212</v>
      </c>
      <c r="BW120" s="829"/>
      <c r="BX120" s="829"/>
      <c r="BY120" s="829"/>
      <c r="BZ120" s="829"/>
      <c r="CA120" s="829">
        <v>6938212</v>
      </c>
      <c r="CB120" s="829"/>
      <c r="CC120" s="829"/>
      <c r="CD120" s="829"/>
      <c r="CE120" s="829"/>
      <c r="CF120" s="853">
        <v>62</v>
      </c>
      <c r="CG120" s="854"/>
      <c r="CH120" s="854"/>
      <c r="CI120" s="854"/>
      <c r="CJ120" s="854"/>
      <c r="CK120" s="855" t="s">
        <v>483</v>
      </c>
      <c r="CL120" s="839"/>
      <c r="CM120" s="839"/>
      <c r="CN120" s="839"/>
      <c r="CO120" s="840"/>
      <c r="CP120" s="859" t="s">
        <v>484</v>
      </c>
      <c r="CQ120" s="860"/>
      <c r="CR120" s="860"/>
      <c r="CS120" s="860"/>
      <c r="CT120" s="860"/>
      <c r="CU120" s="860"/>
      <c r="CV120" s="860"/>
      <c r="CW120" s="860"/>
      <c r="CX120" s="860"/>
      <c r="CY120" s="860"/>
      <c r="CZ120" s="860"/>
      <c r="DA120" s="860"/>
      <c r="DB120" s="860"/>
      <c r="DC120" s="860"/>
      <c r="DD120" s="860"/>
      <c r="DE120" s="860"/>
      <c r="DF120" s="861"/>
      <c r="DG120" s="848">
        <v>2874622</v>
      </c>
      <c r="DH120" s="829"/>
      <c r="DI120" s="829"/>
      <c r="DJ120" s="829"/>
      <c r="DK120" s="829"/>
      <c r="DL120" s="829">
        <v>2834041</v>
      </c>
      <c r="DM120" s="829"/>
      <c r="DN120" s="829"/>
      <c r="DO120" s="829"/>
      <c r="DP120" s="829"/>
      <c r="DQ120" s="829">
        <v>2835897</v>
      </c>
      <c r="DR120" s="829"/>
      <c r="DS120" s="829"/>
      <c r="DT120" s="829"/>
      <c r="DU120" s="829"/>
      <c r="DV120" s="830">
        <v>25.3</v>
      </c>
      <c r="DW120" s="830"/>
      <c r="DX120" s="830"/>
      <c r="DY120" s="830"/>
      <c r="DZ120" s="831"/>
    </row>
    <row r="121" spans="1:130" s="224" customFormat="1" ht="26.25" customHeight="1" x14ac:dyDescent="0.15">
      <c r="A121" s="807"/>
      <c r="B121" s="808"/>
      <c r="C121" s="850" t="s">
        <v>485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486</v>
      </c>
      <c r="AB121" s="767"/>
      <c r="AC121" s="767"/>
      <c r="AD121" s="767"/>
      <c r="AE121" s="768"/>
      <c r="AF121" s="769" t="s">
        <v>446</v>
      </c>
      <c r="AG121" s="767"/>
      <c r="AH121" s="767"/>
      <c r="AI121" s="767"/>
      <c r="AJ121" s="768"/>
      <c r="AK121" s="769" t="s">
        <v>463</v>
      </c>
      <c r="AL121" s="767"/>
      <c r="AM121" s="767"/>
      <c r="AN121" s="767"/>
      <c r="AO121" s="768"/>
      <c r="AP121" s="811" t="s">
        <v>459</v>
      </c>
      <c r="AQ121" s="812"/>
      <c r="AR121" s="812"/>
      <c r="AS121" s="812"/>
      <c r="AT121" s="813"/>
      <c r="AU121" s="870"/>
      <c r="AV121" s="871"/>
      <c r="AW121" s="871"/>
      <c r="AX121" s="871"/>
      <c r="AY121" s="872"/>
      <c r="AZ121" s="802" t="s">
        <v>487</v>
      </c>
      <c r="BA121" s="739"/>
      <c r="BB121" s="739"/>
      <c r="BC121" s="739"/>
      <c r="BD121" s="739"/>
      <c r="BE121" s="739"/>
      <c r="BF121" s="739"/>
      <c r="BG121" s="739"/>
      <c r="BH121" s="739"/>
      <c r="BI121" s="739"/>
      <c r="BJ121" s="739"/>
      <c r="BK121" s="739"/>
      <c r="BL121" s="739"/>
      <c r="BM121" s="739"/>
      <c r="BN121" s="739"/>
      <c r="BO121" s="739"/>
      <c r="BP121" s="740"/>
      <c r="BQ121" s="803">
        <v>5889130</v>
      </c>
      <c r="BR121" s="804"/>
      <c r="BS121" s="804"/>
      <c r="BT121" s="804"/>
      <c r="BU121" s="804"/>
      <c r="BV121" s="804">
        <v>5796435</v>
      </c>
      <c r="BW121" s="804"/>
      <c r="BX121" s="804"/>
      <c r="BY121" s="804"/>
      <c r="BZ121" s="804"/>
      <c r="CA121" s="804">
        <v>6572719</v>
      </c>
      <c r="CB121" s="804"/>
      <c r="CC121" s="804"/>
      <c r="CD121" s="804"/>
      <c r="CE121" s="804"/>
      <c r="CF121" s="862">
        <v>58.7</v>
      </c>
      <c r="CG121" s="863"/>
      <c r="CH121" s="863"/>
      <c r="CI121" s="863"/>
      <c r="CJ121" s="863"/>
      <c r="CK121" s="856"/>
      <c r="CL121" s="842"/>
      <c r="CM121" s="842"/>
      <c r="CN121" s="842"/>
      <c r="CO121" s="843"/>
      <c r="CP121" s="822" t="s">
        <v>488</v>
      </c>
      <c r="CQ121" s="823"/>
      <c r="CR121" s="823"/>
      <c r="CS121" s="823"/>
      <c r="CT121" s="823"/>
      <c r="CU121" s="823"/>
      <c r="CV121" s="823"/>
      <c r="CW121" s="823"/>
      <c r="CX121" s="823"/>
      <c r="CY121" s="823"/>
      <c r="CZ121" s="823"/>
      <c r="DA121" s="823"/>
      <c r="DB121" s="823"/>
      <c r="DC121" s="823"/>
      <c r="DD121" s="823"/>
      <c r="DE121" s="823"/>
      <c r="DF121" s="824"/>
      <c r="DG121" s="803">
        <v>1942333</v>
      </c>
      <c r="DH121" s="804"/>
      <c r="DI121" s="804"/>
      <c r="DJ121" s="804"/>
      <c r="DK121" s="804"/>
      <c r="DL121" s="804">
        <v>1645425</v>
      </c>
      <c r="DM121" s="804"/>
      <c r="DN121" s="804"/>
      <c r="DO121" s="804"/>
      <c r="DP121" s="804"/>
      <c r="DQ121" s="804">
        <v>1438128</v>
      </c>
      <c r="DR121" s="804"/>
      <c r="DS121" s="804"/>
      <c r="DT121" s="804"/>
      <c r="DU121" s="804"/>
      <c r="DV121" s="781">
        <v>12.8</v>
      </c>
      <c r="DW121" s="781"/>
      <c r="DX121" s="781"/>
      <c r="DY121" s="781"/>
      <c r="DZ121" s="782"/>
    </row>
    <row r="122" spans="1:130" s="224" customFormat="1" ht="26.25" customHeight="1" x14ac:dyDescent="0.15">
      <c r="A122" s="807"/>
      <c r="B122" s="808"/>
      <c r="C122" s="802" t="s">
        <v>466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446</v>
      </c>
      <c r="AB122" s="767"/>
      <c r="AC122" s="767"/>
      <c r="AD122" s="767"/>
      <c r="AE122" s="768"/>
      <c r="AF122" s="769" t="s">
        <v>446</v>
      </c>
      <c r="AG122" s="767"/>
      <c r="AH122" s="767"/>
      <c r="AI122" s="767"/>
      <c r="AJ122" s="768"/>
      <c r="AK122" s="769" t="s">
        <v>184</v>
      </c>
      <c r="AL122" s="767"/>
      <c r="AM122" s="767"/>
      <c r="AN122" s="767"/>
      <c r="AO122" s="768"/>
      <c r="AP122" s="811" t="s">
        <v>446</v>
      </c>
      <c r="AQ122" s="812"/>
      <c r="AR122" s="812"/>
      <c r="AS122" s="812"/>
      <c r="AT122" s="813"/>
      <c r="AU122" s="870"/>
      <c r="AV122" s="871"/>
      <c r="AW122" s="871"/>
      <c r="AX122" s="871"/>
      <c r="AY122" s="872"/>
      <c r="AZ122" s="825" t="s">
        <v>489</v>
      </c>
      <c r="BA122" s="826"/>
      <c r="BB122" s="826"/>
      <c r="BC122" s="826"/>
      <c r="BD122" s="826"/>
      <c r="BE122" s="826"/>
      <c r="BF122" s="826"/>
      <c r="BG122" s="826"/>
      <c r="BH122" s="826"/>
      <c r="BI122" s="826"/>
      <c r="BJ122" s="826"/>
      <c r="BK122" s="826"/>
      <c r="BL122" s="826"/>
      <c r="BM122" s="826"/>
      <c r="BN122" s="826"/>
      <c r="BO122" s="826"/>
      <c r="BP122" s="827"/>
      <c r="BQ122" s="866">
        <v>17007687</v>
      </c>
      <c r="BR122" s="832"/>
      <c r="BS122" s="832"/>
      <c r="BT122" s="832"/>
      <c r="BU122" s="832"/>
      <c r="BV122" s="832">
        <v>16925585</v>
      </c>
      <c r="BW122" s="832"/>
      <c r="BX122" s="832"/>
      <c r="BY122" s="832"/>
      <c r="BZ122" s="832"/>
      <c r="CA122" s="832">
        <v>16496317</v>
      </c>
      <c r="CB122" s="832"/>
      <c r="CC122" s="832"/>
      <c r="CD122" s="832"/>
      <c r="CE122" s="832"/>
      <c r="CF122" s="833">
        <v>147.4</v>
      </c>
      <c r="CG122" s="834"/>
      <c r="CH122" s="834"/>
      <c r="CI122" s="834"/>
      <c r="CJ122" s="834"/>
      <c r="CK122" s="856"/>
      <c r="CL122" s="842"/>
      <c r="CM122" s="842"/>
      <c r="CN122" s="842"/>
      <c r="CO122" s="843"/>
      <c r="CP122" s="822" t="s">
        <v>490</v>
      </c>
      <c r="CQ122" s="823"/>
      <c r="CR122" s="823"/>
      <c r="CS122" s="823"/>
      <c r="CT122" s="823"/>
      <c r="CU122" s="823"/>
      <c r="CV122" s="823"/>
      <c r="CW122" s="823"/>
      <c r="CX122" s="823"/>
      <c r="CY122" s="823"/>
      <c r="CZ122" s="823"/>
      <c r="DA122" s="823"/>
      <c r="DB122" s="823"/>
      <c r="DC122" s="823"/>
      <c r="DD122" s="823"/>
      <c r="DE122" s="823"/>
      <c r="DF122" s="824"/>
      <c r="DG122" s="803">
        <v>110169</v>
      </c>
      <c r="DH122" s="804"/>
      <c r="DI122" s="804"/>
      <c r="DJ122" s="804"/>
      <c r="DK122" s="804"/>
      <c r="DL122" s="804">
        <v>102099</v>
      </c>
      <c r="DM122" s="804"/>
      <c r="DN122" s="804"/>
      <c r="DO122" s="804"/>
      <c r="DP122" s="804"/>
      <c r="DQ122" s="804">
        <v>93717</v>
      </c>
      <c r="DR122" s="804"/>
      <c r="DS122" s="804"/>
      <c r="DT122" s="804"/>
      <c r="DU122" s="804"/>
      <c r="DV122" s="781">
        <v>0.8</v>
      </c>
      <c r="DW122" s="781"/>
      <c r="DX122" s="781"/>
      <c r="DY122" s="781"/>
      <c r="DZ122" s="782"/>
    </row>
    <row r="123" spans="1:130" s="224" customFormat="1" ht="26.25" customHeight="1" x14ac:dyDescent="0.15">
      <c r="A123" s="807"/>
      <c r="B123" s="808"/>
      <c r="C123" s="802" t="s">
        <v>473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491</v>
      </c>
      <c r="AB123" s="767"/>
      <c r="AC123" s="767"/>
      <c r="AD123" s="767"/>
      <c r="AE123" s="768"/>
      <c r="AF123" s="769" t="s">
        <v>446</v>
      </c>
      <c r="AG123" s="767"/>
      <c r="AH123" s="767"/>
      <c r="AI123" s="767"/>
      <c r="AJ123" s="768"/>
      <c r="AK123" s="769" t="s">
        <v>446</v>
      </c>
      <c r="AL123" s="767"/>
      <c r="AM123" s="767"/>
      <c r="AN123" s="767"/>
      <c r="AO123" s="768"/>
      <c r="AP123" s="811" t="s">
        <v>184</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492</v>
      </c>
      <c r="BP123" s="865"/>
      <c r="BQ123" s="819">
        <v>28669500</v>
      </c>
      <c r="BR123" s="820"/>
      <c r="BS123" s="820"/>
      <c r="BT123" s="820"/>
      <c r="BU123" s="820"/>
      <c r="BV123" s="820">
        <v>29505232</v>
      </c>
      <c r="BW123" s="820"/>
      <c r="BX123" s="820"/>
      <c r="BY123" s="820"/>
      <c r="BZ123" s="820"/>
      <c r="CA123" s="820">
        <v>30007248</v>
      </c>
      <c r="CB123" s="820"/>
      <c r="CC123" s="820"/>
      <c r="CD123" s="820"/>
      <c r="CE123" s="820"/>
      <c r="CF123" s="735"/>
      <c r="CG123" s="736"/>
      <c r="CH123" s="736"/>
      <c r="CI123" s="736"/>
      <c r="CJ123" s="821"/>
      <c r="CK123" s="856"/>
      <c r="CL123" s="842"/>
      <c r="CM123" s="842"/>
      <c r="CN123" s="842"/>
      <c r="CO123" s="843"/>
      <c r="CP123" s="822" t="s">
        <v>493</v>
      </c>
      <c r="CQ123" s="823"/>
      <c r="CR123" s="823"/>
      <c r="CS123" s="823"/>
      <c r="CT123" s="823"/>
      <c r="CU123" s="823"/>
      <c r="CV123" s="823"/>
      <c r="CW123" s="823"/>
      <c r="CX123" s="823"/>
      <c r="CY123" s="823"/>
      <c r="CZ123" s="823"/>
      <c r="DA123" s="823"/>
      <c r="DB123" s="823"/>
      <c r="DC123" s="823"/>
      <c r="DD123" s="823"/>
      <c r="DE123" s="823"/>
      <c r="DF123" s="824"/>
      <c r="DG123" s="766" t="s">
        <v>446</v>
      </c>
      <c r="DH123" s="767"/>
      <c r="DI123" s="767"/>
      <c r="DJ123" s="767"/>
      <c r="DK123" s="768"/>
      <c r="DL123" s="769" t="s">
        <v>446</v>
      </c>
      <c r="DM123" s="767"/>
      <c r="DN123" s="767"/>
      <c r="DO123" s="767"/>
      <c r="DP123" s="768"/>
      <c r="DQ123" s="769" t="s">
        <v>446</v>
      </c>
      <c r="DR123" s="767"/>
      <c r="DS123" s="767"/>
      <c r="DT123" s="767"/>
      <c r="DU123" s="768"/>
      <c r="DV123" s="811" t="s">
        <v>184</v>
      </c>
      <c r="DW123" s="812"/>
      <c r="DX123" s="812"/>
      <c r="DY123" s="812"/>
      <c r="DZ123" s="813"/>
    </row>
    <row r="124" spans="1:130" s="224" customFormat="1" ht="26.25" customHeight="1" thickBot="1" x14ac:dyDescent="0.2">
      <c r="A124" s="807"/>
      <c r="B124" s="808"/>
      <c r="C124" s="802" t="s">
        <v>476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446</v>
      </c>
      <c r="AB124" s="767"/>
      <c r="AC124" s="767"/>
      <c r="AD124" s="767"/>
      <c r="AE124" s="768"/>
      <c r="AF124" s="769" t="s">
        <v>491</v>
      </c>
      <c r="AG124" s="767"/>
      <c r="AH124" s="767"/>
      <c r="AI124" s="767"/>
      <c r="AJ124" s="768"/>
      <c r="AK124" s="769" t="s">
        <v>446</v>
      </c>
      <c r="AL124" s="767"/>
      <c r="AM124" s="767"/>
      <c r="AN124" s="767"/>
      <c r="AO124" s="768"/>
      <c r="AP124" s="811" t="s">
        <v>446</v>
      </c>
      <c r="AQ124" s="812"/>
      <c r="AR124" s="812"/>
      <c r="AS124" s="812"/>
      <c r="AT124" s="813"/>
      <c r="AU124" s="814" t="s">
        <v>494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30.1</v>
      </c>
      <c r="BR124" s="818"/>
      <c r="BS124" s="818"/>
      <c r="BT124" s="818"/>
      <c r="BU124" s="818"/>
      <c r="BV124" s="818">
        <v>21.6</v>
      </c>
      <c r="BW124" s="818"/>
      <c r="BX124" s="818"/>
      <c r="BY124" s="818"/>
      <c r="BZ124" s="818"/>
      <c r="CA124" s="818">
        <v>18.7</v>
      </c>
      <c r="CB124" s="818"/>
      <c r="CC124" s="818"/>
      <c r="CD124" s="818"/>
      <c r="CE124" s="818"/>
      <c r="CF124" s="713"/>
      <c r="CG124" s="714"/>
      <c r="CH124" s="714"/>
      <c r="CI124" s="714"/>
      <c r="CJ124" s="849"/>
      <c r="CK124" s="857"/>
      <c r="CL124" s="857"/>
      <c r="CM124" s="857"/>
      <c r="CN124" s="857"/>
      <c r="CO124" s="858"/>
      <c r="CP124" s="822" t="s">
        <v>495</v>
      </c>
      <c r="CQ124" s="823"/>
      <c r="CR124" s="823"/>
      <c r="CS124" s="823"/>
      <c r="CT124" s="823"/>
      <c r="CU124" s="823"/>
      <c r="CV124" s="823"/>
      <c r="CW124" s="823"/>
      <c r="CX124" s="823"/>
      <c r="CY124" s="823"/>
      <c r="CZ124" s="823"/>
      <c r="DA124" s="823"/>
      <c r="DB124" s="823"/>
      <c r="DC124" s="823"/>
      <c r="DD124" s="823"/>
      <c r="DE124" s="823"/>
      <c r="DF124" s="824"/>
      <c r="DG124" s="750">
        <v>101463</v>
      </c>
      <c r="DH124" s="751"/>
      <c r="DI124" s="751"/>
      <c r="DJ124" s="751"/>
      <c r="DK124" s="752"/>
      <c r="DL124" s="753">
        <v>32680</v>
      </c>
      <c r="DM124" s="751"/>
      <c r="DN124" s="751"/>
      <c r="DO124" s="751"/>
      <c r="DP124" s="752"/>
      <c r="DQ124" s="753" t="s">
        <v>471</v>
      </c>
      <c r="DR124" s="751"/>
      <c r="DS124" s="751"/>
      <c r="DT124" s="751"/>
      <c r="DU124" s="752"/>
      <c r="DV124" s="835" t="s">
        <v>471</v>
      </c>
      <c r="DW124" s="836"/>
      <c r="DX124" s="836"/>
      <c r="DY124" s="836"/>
      <c r="DZ124" s="837"/>
    </row>
    <row r="125" spans="1:130" s="224" customFormat="1" ht="26.25" customHeight="1" x14ac:dyDescent="0.15">
      <c r="A125" s="807"/>
      <c r="B125" s="808"/>
      <c r="C125" s="802" t="s">
        <v>478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454</v>
      </c>
      <c r="AB125" s="767"/>
      <c r="AC125" s="767"/>
      <c r="AD125" s="767"/>
      <c r="AE125" s="768"/>
      <c r="AF125" s="769" t="s">
        <v>454</v>
      </c>
      <c r="AG125" s="767"/>
      <c r="AH125" s="767"/>
      <c r="AI125" s="767"/>
      <c r="AJ125" s="768"/>
      <c r="AK125" s="769" t="s">
        <v>454</v>
      </c>
      <c r="AL125" s="767"/>
      <c r="AM125" s="767"/>
      <c r="AN125" s="767"/>
      <c r="AO125" s="768"/>
      <c r="AP125" s="811" t="s">
        <v>454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496</v>
      </c>
      <c r="CL125" s="839"/>
      <c r="CM125" s="839"/>
      <c r="CN125" s="839"/>
      <c r="CO125" s="840"/>
      <c r="CP125" s="847" t="s">
        <v>497</v>
      </c>
      <c r="CQ125" s="795"/>
      <c r="CR125" s="795"/>
      <c r="CS125" s="795"/>
      <c r="CT125" s="795"/>
      <c r="CU125" s="795"/>
      <c r="CV125" s="795"/>
      <c r="CW125" s="795"/>
      <c r="CX125" s="795"/>
      <c r="CY125" s="795"/>
      <c r="CZ125" s="795"/>
      <c r="DA125" s="795"/>
      <c r="DB125" s="795"/>
      <c r="DC125" s="795"/>
      <c r="DD125" s="795"/>
      <c r="DE125" s="795"/>
      <c r="DF125" s="796"/>
      <c r="DG125" s="848" t="s">
        <v>454</v>
      </c>
      <c r="DH125" s="829"/>
      <c r="DI125" s="829"/>
      <c r="DJ125" s="829"/>
      <c r="DK125" s="829"/>
      <c r="DL125" s="829" t="s">
        <v>454</v>
      </c>
      <c r="DM125" s="829"/>
      <c r="DN125" s="829"/>
      <c r="DO125" s="829"/>
      <c r="DP125" s="829"/>
      <c r="DQ125" s="829" t="s">
        <v>450</v>
      </c>
      <c r="DR125" s="829"/>
      <c r="DS125" s="829"/>
      <c r="DT125" s="829"/>
      <c r="DU125" s="829"/>
      <c r="DV125" s="830" t="s">
        <v>454</v>
      </c>
      <c r="DW125" s="830"/>
      <c r="DX125" s="830"/>
      <c r="DY125" s="830"/>
      <c r="DZ125" s="831"/>
    </row>
    <row r="126" spans="1:130" s="224" customFormat="1" ht="26.25" customHeight="1" thickBot="1" x14ac:dyDescent="0.2">
      <c r="A126" s="807"/>
      <c r="B126" s="808"/>
      <c r="C126" s="802" t="s">
        <v>480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184</v>
      </c>
      <c r="AB126" s="767"/>
      <c r="AC126" s="767"/>
      <c r="AD126" s="767"/>
      <c r="AE126" s="768"/>
      <c r="AF126" s="769" t="s">
        <v>471</v>
      </c>
      <c r="AG126" s="767"/>
      <c r="AH126" s="767"/>
      <c r="AI126" s="767"/>
      <c r="AJ126" s="768"/>
      <c r="AK126" s="769" t="s">
        <v>454</v>
      </c>
      <c r="AL126" s="767"/>
      <c r="AM126" s="767"/>
      <c r="AN126" s="767"/>
      <c r="AO126" s="768"/>
      <c r="AP126" s="811" t="s">
        <v>471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498</v>
      </c>
      <c r="CQ126" s="739"/>
      <c r="CR126" s="739"/>
      <c r="CS126" s="739"/>
      <c r="CT126" s="739"/>
      <c r="CU126" s="739"/>
      <c r="CV126" s="739"/>
      <c r="CW126" s="739"/>
      <c r="CX126" s="739"/>
      <c r="CY126" s="739"/>
      <c r="CZ126" s="739"/>
      <c r="DA126" s="739"/>
      <c r="DB126" s="739"/>
      <c r="DC126" s="739"/>
      <c r="DD126" s="739"/>
      <c r="DE126" s="739"/>
      <c r="DF126" s="740"/>
      <c r="DG126" s="803" t="s">
        <v>486</v>
      </c>
      <c r="DH126" s="804"/>
      <c r="DI126" s="804"/>
      <c r="DJ126" s="804"/>
      <c r="DK126" s="804"/>
      <c r="DL126" s="804" t="s">
        <v>446</v>
      </c>
      <c r="DM126" s="804"/>
      <c r="DN126" s="804"/>
      <c r="DO126" s="804"/>
      <c r="DP126" s="804"/>
      <c r="DQ126" s="804" t="s">
        <v>454</v>
      </c>
      <c r="DR126" s="804"/>
      <c r="DS126" s="804"/>
      <c r="DT126" s="804"/>
      <c r="DU126" s="804"/>
      <c r="DV126" s="781" t="s">
        <v>454</v>
      </c>
      <c r="DW126" s="781"/>
      <c r="DX126" s="781"/>
      <c r="DY126" s="781"/>
      <c r="DZ126" s="782"/>
    </row>
    <row r="127" spans="1:130" s="224" customFormat="1" ht="26.25" customHeight="1" x14ac:dyDescent="0.15">
      <c r="A127" s="809"/>
      <c r="B127" s="810"/>
      <c r="C127" s="825" t="s">
        <v>499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2073</v>
      </c>
      <c r="AB127" s="767"/>
      <c r="AC127" s="767"/>
      <c r="AD127" s="767"/>
      <c r="AE127" s="768"/>
      <c r="AF127" s="769">
        <v>3173</v>
      </c>
      <c r="AG127" s="767"/>
      <c r="AH127" s="767"/>
      <c r="AI127" s="767"/>
      <c r="AJ127" s="768"/>
      <c r="AK127" s="769">
        <v>5525</v>
      </c>
      <c r="AL127" s="767"/>
      <c r="AM127" s="767"/>
      <c r="AN127" s="767"/>
      <c r="AO127" s="768"/>
      <c r="AP127" s="811">
        <v>0</v>
      </c>
      <c r="AQ127" s="812"/>
      <c r="AR127" s="812"/>
      <c r="AS127" s="812"/>
      <c r="AT127" s="813"/>
      <c r="AU127" s="226"/>
      <c r="AV127" s="226"/>
      <c r="AW127" s="226"/>
      <c r="AX127" s="828" t="s">
        <v>500</v>
      </c>
      <c r="AY127" s="799"/>
      <c r="AZ127" s="799"/>
      <c r="BA127" s="799"/>
      <c r="BB127" s="799"/>
      <c r="BC127" s="799"/>
      <c r="BD127" s="799"/>
      <c r="BE127" s="800"/>
      <c r="BF127" s="798" t="s">
        <v>501</v>
      </c>
      <c r="BG127" s="799"/>
      <c r="BH127" s="799"/>
      <c r="BI127" s="799"/>
      <c r="BJ127" s="799"/>
      <c r="BK127" s="799"/>
      <c r="BL127" s="800"/>
      <c r="BM127" s="798" t="s">
        <v>502</v>
      </c>
      <c r="BN127" s="799"/>
      <c r="BO127" s="799"/>
      <c r="BP127" s="799"/>
      <c r="BQ127" s="799"/>
      <c r="BR127" s="799"/>
      <c r="BS127" s="800"/>
      <c r="BT127" s="798" t="s">
        <v>503</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504</v>
      </c>
      <c r="CQ127" s="739"/>
      <c r="CR127" s="739"/>
      <c r="CS127" s="739"/>
      <c r="CT127" s="739"/>
      <c r="CU127" s="739"/>
      <c r="CV127" s="739"/>
      <c r="CW127" s="739"/>
      <c r="CX127" s="739"/>
      <c r="CY127" s="739"/>
      <c r="CZ127" s="739"/>
      <c r="DA127" s="739"/>
      <c r="DB127" s="739"/>
      <c r="DC127" s="739"/>
      <c r="DD127" s="739"/>
      <c r="DE127" s="739"/>
      <c r="DF127" s="740"/>
      <c r="DG127" s="803" t="s">
        <v>471</v>
      </c>
      <c r="DH127" s="804"/>
      <c r="DI127" s="804"/>
      <c r="DJ127" s="804"/>
      <c r="DK127" s="804"/>
      <c r="DL127" s="804" t="s">
        <v>454</v>
      </c>
      <c r="DM127" s="804"/>
      <c r="DN127" s="804"/>
      <c r="DO127" s="804"/>
      <c r="DP127" s="804"/>
      <c r="DQ127" s="804" t="s">
        <v>450</v>
      </c>
      <c r="DR127" s="804"/>
      <c r="DS127" s="804"/>
      <c r="DT127" s="804"/>
      <c r="DU127" s="804"/>
      <c r="DV127" s="781" t="s">
        <v>184</v>
      </c>
      <c r="DW127" s="781"/>
      <c r="DX127" s="781"/>
      <c r="DY127" s="781"/>
      <c r="DZ127" s="782"/>
    </row>
    <row r="128" spans="1:130" s="224" customFormat="1" ht="26.25" customHeight="1" thickBot="1" x14ac:dyDescent="0.2">
      <c r="A128" s="783" t="s">
        <v>505</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506</v>
      </c>
      <c r="X128" s="785"/>
      <c r="Y128" s="785"/>
      <c r="Z128" s="786"/>
      <c r="AA128" s="787">
        <v>524192</v>
      </c>
      <c r="AB128" s="788"/>
      <c r="AC128" s="788"/>
      <c r="AD128" s="788"/>
      <c r="AE128" s="789"/>
      <c r="AF128" s="790">
        <v>494779</v>
      </c>
      <c r="AG128" s="788"/>
      <c r="AH128" s="788"/>
      <c r="AI128" s="788"/>
      <c r="AJ128" s="789"/>
      <c r="AK128" s="790">
        <v>513542</v>
      </c>
      <c r="AL128" s="788"/>
      <c r="AM128" s="788"/>
      <c r="AN128" s="788"/>
      <c r="AO128" s="789"/>
      <c r="AP128" s="791"/>
      <c r="AQ128" s="792"/>
      <c r="AR128" s="792"/>
      <c r="AS128" s="792"/>
      <c r="AT128" s="793"/>
      <c r="AU128" s="226"/>
      <c r="AV128" s="226"/>
      <c r="AW128" s="226"/>
      <c r="AX128" s="794" t="s">
        <v>507</v>
      </c>
      <c r="AY128" s="795"/>
      <c r="AZ128" s="795"/>
      <c r="BA128" s="795"/>
      <c r="BB128" s="795"/>
      <c r="BC128" s="795"/>
      <c r="BD128" s="795"/>
      <c r="BE128" s="796"/>
      <c r="BF128" s="773" t="s">
        <v>446</v>
      </c>
      <c r="BG128" s="774"/>
      <c r="BH128" s="774"/>
      <c r="BI128" s="774"/>
      <c r="BJ128" s="774"/>
      <c r="BK128" s="774"/>
      <c r="BL128" s="797"/>
      <c r="BM128" s="773">
        <v>12.99</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508</v>
      </c>
      <c r="CQ128" s="717"/>
      <c r="CR128" s="717"/>
      <c r="CS128" s="717"/>
      <c r="CT128" s="717"/>
      <c r="CU128" s="717"/>
      <c r="CV128" s="717"/>
      <c r="CW128" s="717"/>
      <c r="CX128" s="717"/>
      <c r="CY128" s="717"/>
      <c r="CZ128" s="717"/>
      <c r="DA128" s="717"/>
      <c r="DB128" s="717"/>
      <c r="DC128" s="717"/>
      <c r="DD128" s="717"/>
      <c r="DE128" s="717"/>
      <c r="DF128" s="718"/>
      <c r="DG128" s="777" t="s">
        <v>450</v>
      </c>
      <c r="DH128" s="778"/>
      <c r="DI128" s="778"/>
      <c r="DJ128" s="778"/>
      <c r="DK128" s="778"/>
      <c r="DL128" s="778" t="s">
        <v>450</v>
      </c>
      <c r="DM128" s="778"/>
      <c r="DN128" s="778"/>
      <c r="DO128" s="778"/>
      <c r="DP128" s="778"/>
      <c r="DQ128" s="778" t="s">
        <v>450</v>
      </c>
      <c r="DR128" s="778"/>
      <c r="DS128" s="778"/>
      <c r="DT128" s="778"/>
      <c r="DU128" s="778"/>
      <c r="DV128" s="779" t="s">
        <v>450</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509</v>
      </c>
      <c r="X129" s="764"/>
      <c r="Y129" s="764"/>
      <c r="Z129" s="765"/>
      <c r="AA129" s="766">
        <v>12060795</v>
      </c>
      <c r="AB129" s="767"/>
      <c r="AC129" s="767"/>
      <c r="AD129" s="767"/>
      <c r="AE129" s="768"/>
      <c r="AF129" s="769">
        <v>12730197</v>
      </c>
      <c r="AG129" s="767"/>
      <c r="AH129" s="767"/>
      <c r="AI129" s="767"/>
      <c r="AJ129" s="768"/>
      <c r="AK129" s="769">
        <v>12567134</v>
      </c>
      <c r="AL129" s="767"/>
      <c r="AM129" s="767"/>
      <c r="AN129" s="767"/>
      <c r="AO129" s="768"/>
      <c r="AP129" s="770"/>
      <c r="AQ129" s="771"/>
      <c r="AR129" s="771"/>
      <c r="AS129" s="771"/>
      <c r="AT129" s="772"/>
      <c r="AU129" s="227"/>
      <c r="AV129" s="227"/>
      <c r="AW129" s="227"/>
      <c r="AX129" s="738" t="s">
        <v>510</v>
      </c>
      <c r="AY129" s="739"/>
      <c r="AZ129" s="739"/>
      <c r="BA129" s="739"/>
      <c r="BB129" s="739"/>
      <c r="BC129" s="739"/>
      <c r="BD129" s="739"/>
      <c r="BE129" s="740"/>
      <c r="BF129" s="757" t="s">
        <v>471</v>
      </c>
      <c r="BG129" s="758"/>
      <c r="BH129" s="758"/>
      <c r="BI129" s="758"/>
      <c r="BJ129" s="758"/>
      <c r="BK129" s="758"/>
      <c r="BL129" s="759"/>
      <c r="BM129" s="757">
        <v>17.989999999999998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511</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512</v>
      </c>
      <c r="X130" s="764"/>
      <c r="Y130" s="764"/>
      <c r="Z130" s="765"/>
      <c r="AA130" s="766">
        <v>1321513</v>
      </c>
      <c r="AB130" s="767"/>
      <c r="AC130" s="767"/>
      <c r="AD130" s="767"/>
      <c r="AE130" s="768"/>
      <c r="AF130" s="769">
        <v>1351813</v>
      </c>
      <c r="AG130" s="767"/>
      <c r="AH130" s="767"/>
      <c r="AI130" s="767"/>
      <c r="AJ130" s="768"/>
      <c r="AK130" s="769">
        <v>1373311</v>
      </c>
      <c r="AL130" s="767"/>
      <c r="AM130" s="767"/>
      <c r="AN130" s="767"/>
      <c r="AO130" s="768"/>
      <c r="AP130" s="770"/>
      <c r="AQ130" s="771"/>
      <c r="AR130" s="771"/>
      <c r="AS130" s="771"/>
      <c r="AT130" s="772"/>
      <c r="AU130" s="227"/>
      <c r="AV130" s="227"/>
      <c r="AW130" s="227"/>
      <c r="AX130" s="738" t="s">
        <v>513</v>
      </c>
      <c r="AY130" s="739"/>
      <c r="AZ130" s="739"/>
      <c r="BA130" s="739"/>
      <c r="BB130" s="739"/>
      <c r="BC130" s="739"/>
      <c r="BD130" s="739"/>
      <c r="BE130" s="740"/>
      <c r="BF130" s="741">
        <v>4.0999999999999996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514</v>
      </c>
      <c r="X131" s="748"/>
      <c r="Y131" s="748"/>
      <c r="Z131" s="749"/>
      <c r="AA131" s="750">
        <v>10739282</v>
      </c>
      <c r="AB131" s="751"/>
      <c r="AC131" s="751"/>
      <c r="AD131" s="751"/>
      <c r="AE131" s="752"/>
      <c r="AF131" s="753">
        <v>11378384</v>
      </c>
      <c r="AG131" s="751"/>
      <c r="AH131" s="751"/>
      <c r="AI131" s="751"/>
      <c r="AJ131" s="752"/>
      <c r="AK131" s="753">
        <v>11193823</v>
      </c>
      <c r="AL131" s="751"/>
      <c r="AM131" s="751"/>
      <c r="AN131" s="751"/>
      <c r="AO131" s="752"/>
      <c r="AP131" s="754"/>
      <c r="AQ131" s="755"/>
      <c r="AR131" s="755"/>
      <c r="AS131" s="755"/>
      <c r="AT131" s="756"/>
      <c r="AU131" s="227"/>
      <c r="AV131" s="227"/>
      <c r="AW131" s="227"/>
      <c r="AX131" s="716" t="s">
        <v>515</v>
      </c>
      <c r="AY131" s="717"/>
      <c r="AZ131" s="717"/>
      <c r="BA131" s="717"/>
      <c r="BB131" s="717"/>
      <c r="BC131" s="717"/>
      <c r="BD131" s="717"/>
      <c r="BE131" s="718"/>
      <c r="BF131" s="719">
        <v>18.7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516</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517</v>
      </c>
      <c r="W132" s="729"/>
      <c r="X132" s="729"/>
      <c r="Y132" s="729"/>
      <c r="Z132" s="730"/>
      <c r="AA132" s="731">
        <v>3.5452649439999999</v>
      </c>
      <c r="AB132" s="732"/>
      <c r="AC132" s="732"/>
      <c r="AD132" s="732"/>
      <c r="AE132" s="733"/>
      <c r="AF132" s="734">
        <v>5.1729753540000001</v>
      </c>
      <c r="AG132" s="732"/>
      <c r="AH132" s="732"/>
      <c r="AI132" s="732"/>
      <c r="AJ132" s="733"/>
      <c r="AK132" s="734">
        <v>3.8332480329999998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518</v>
      </c>
      <c r="W133" s="708"/>
      <c r="X133" s="708"/>
      <c r="Y133" s="708"/>
      <c r="Z133" s="709"/>
      <c r="AA133" s="710">
        <v>3.5</v>
      </c>
      <c r="AB133" s="711"/>
      <c r="AC133" s="711"/>
      <c r="AD133" s="711"/>
      <c r="AE133" s="712"/>
      <c r="AF133" s="710">
        <v>4.0999999999999996</v>
      </c>
      <c r="AG133" s="711"/>
      <c r="AH133" s="711"/>
      <c r="AI133" s="711"/>
      <c r="AJ133" s="712"/>
      <c r="AK133" s="710">
        <v>4.0999999999999996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UiLBOh+c4G+HGc11PHJBFpUhV0DkByOzIvhVdI9Sk9J5iLcvuGPTjhIgYF6TRKc6zh+R/n2bzW3wM8rCaYvkXw==" saltValue="3ovIHCqtTAuFAR4nhjPd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798D-7340-4E1C-896B-0F380ED0F4B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NABDBhnZib8A8yGmCd0mqXToKLVk9o11hVJnhvmyocG7w5yGwnOes2KmKeMQqGOI8R7EReApOik+EzyDrrcDLQ==" saltValue="LN1vtXN7NkdG31OY0UZaj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JhAs3kizESkFQP7935Uk+MxHPeDA2vfHjUXbDDhwuyAkhFIzH38I5YzWYSVYQTVKg9lX3EYtrCMfUP9qunzdQ==" saltValue="0i2pWoCR/yyevCHPAmTO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521</v>
      </c>
      <c r="AL6" s="260"/>
      <c r="AM6" s="260"/>
      <c r="AN6" s="260"/>
    </row>
    <row r="7" spans="1:46" ht="13.5" customHeight="1" x14ac:dyDescent="0.15">
      <c r="A7" s="259"/>
      <c r="AK7" s="262"/>
      <c r="AL7" s="263"/>
      <c r="AM7" s="263"/>
      <c r="AN7" s="264"/>
      <c r="AO7" s="1108" t="s">
        <v>522</v>
      </c>
      <c r="AP7" s="265"/>
      <c r="AQ7" s="266" t="s">
        <v>523</v>
      </c>
      <c r="AR7" s="267"/>
    </row>
    <row r="8" spans="1:46" x14ac:dyDescent="0.15">
      <c r="A8" s="259"/>
      <c r="AK8" s="268"/>
      <c r="AL8" s="269"/>
      <c r="AM8" s="269"/>
      <c r="AN8" s="270"/>
      <c r="AO8" s="1109"/>
      <c r="AP8" s="271" t="s">
        <v>524</v>
      </c>
      <c r="AQ8" s="272" t="s">
        <v>525</v>
      </c>
      <c r="AR8" s="273" t="s">
        <v>526</v>
      </c>
    </row>
    <row r="9" spans="1:46" x14ac:dyDescent="0.15">
      <c r="A9" s="259"/>
      <c r="AK9" s="1120" t="s">
        <v>527</v>
      </c>
      <c r="AL9" s="1121"/>
      <c r="AM9" s="1121"/>
      <c r="AN9" s="1122"/>
      <c r="AO9" s="274">
        <v>3480576</v>
      </c>
      <c r="AP9" s="274">
        <v>60934</v>
      </c>
      <c r="AQ9" s="275">
        <v>73449</v>
      </c>
      <c r="AR9" s="276">
        <v>-17</v>
      </c>
    </row>
    <row r="10" spans="1:46" ht="13.5" customHeight="1" x14ac:dyDescent="0.15">
      <c r="A10" s="259"/>
      <c r="AK10" s="1120" t="s">
        <v>528</v>
      </c>
      <c r="AL10" s="1121"/>
      <c r="AM10" s="1121"/>
      <c r="AN10" s="1122"/>
      <c r="AO10" s="277">
        <v>127196</v>
      </c>
      <c r="AP10" s="277">
        <v>2227</v>
      </c>
      <c r="AQ10" s="278">
        <v>5917</v>
      </c>
      <c r="AR10" s="279">
        <v>-62.4</v>
      </c>
    </row>
    <row r="11" spans="1:46" ht="13.5" customHeight="1" x14ac:dyDescent="0.15">
      <c r="A11" s="259"/>
      <c r="AK11" s="1120" t="s">
        <v>529</v>
      </c>
      <c r="AL11" s="1121"/>
      <c r="AM11" s="1121"/>
      <c r="AN11" s="1122"/>
      <c r="AO11" s="277">
        <v>3968</v>
      </c>
      <c r="AP11" s="277">
        <v>69</v>
      </c>
      <c r="AQ11" s="278">
        <v>1123</v>
      </c>
      <c r="AR11" s="279">
        <v>-93.9</v>
      </c>
    </row>
    <row r="12" spans="1:46" ht="13.5" customHeight="1" x14ac:dyDescent="0.15">
      <c r="A12" s="259"/>
      <c r="AK12" s="1120" t="s">
        <v>530</v>
      </c>
      <c r="AL12" s="1121"/>
      <c r="AM12" s="1121"/>
      <c r="AN12" s="1122"/>
      <c r="AO12" s="277" t="s">
        <v>531</v>
      </c>
      <c r="AP12" s="277" t="s">
        <v>531</v>
      </c>
      <c r="AQ12" s="278">
        <v>9</v>
      </c>
      <c r="AR12" s="279" t="s">
        <v>531</v>
      </c>
    </row>
    <row r="13" spans="1:46" ht="13.5" customHeight="1" x14ac:dyDescent="0.15">
      <c r="A13" s="259"/>
      <c r="AK13" s="1120" t="s">
        <v>532</v>
      </c>
      <c r="AL13" s="1121"/>
      <c r="AM13" s="1121"/>
      <c r="AN13" s="1122"/>
      <c r="AO13" s="277">
        <v>191580</v>
      </c>
      <c r="AP13" s="277">
        <v>3354</v>
      </c>
      <c r="AQ13" s="278">
        <v>2374</v>
      </c>
      <c r="AR13" s="279">
        <v>41.3</v>
      </c>
    </row>
    <row r="14" spans="1:46" ht="13.5" customHeight="1" x14ac:dyDescent="0.15">
      <c r="A14" s="259"/>
      <c r="AK14" s="1120" t="s">
        <v>533</v>
      </c>
      <c r="AL14" s="1121"/>
      <c r="AM14" s="1121"/>
      <c r="AN14" s="1122"/>
      <c r="AO14" s="277">
        <v>189166</v>
      </c>
      <c r="AP14" s="277">
        <v>3312</v>
      </c>
      <c r="AQ14" s="278">
        <v>1666</v>
      </c>
      <c r="AR14" s="279">
        <v>98.8</v>
      </c>
    </row>
    <row r="15" spans="1:46" ht="13.5" customHeight="1" x14ac:dyDescent="0.15">
      <c r="A15" s="259"/>
      <c r="AK15" s="1123" t="s">
        <v>534</v>
      </c>
      <c r="AL15" s="1124"/>
      <c r="AM15" s="1124"/>
      <c r="AN15" s="1125"/>
      <c r="AO15" s="277">
        <v>-143014</v>
      </c>
      <c r="AP15" s="277">
        <v>-2504</v>
      </c>
      <c r="AQ15" s="278">
        <v>-4765</v>
      </c>
      <c r="AR15" s="279">
        <v>-47.5</v>
      </c>
    </row>
    <row r="16" spans="1:46" x14ac:dyDescent="0.15">
      <c r="A16" s="259"/>
      <c r="AK16" s="1123" t="s">
        <v>190</v>
      </c>
      <c r="AL16" s="1124"/>
      <c r="AM16" s="1124"/>
      <c r="AN16" s="1125"/>
      <c r="AO16" s="277">
        <v>3849472</v>
      </c>
      <c r="AP16" s="277">
        <v>67393</v>
      </c>
      <c r="AQ16" s="278">
        <v>79774</v>
      </c>
      <c r="AR16" s="279">
        <v>-15.5</v>
      </c>
    </row>
    <row r="17" spans="1:46" x14ac:dyDescent="0.15">
      <c r="A17" s="259"/>
    </row>
    <row r="18" spans="1:46" x14ac:dyDescent="0.15">
      <c r="A18" s="259"/>
      <c r="AQ18" s="280"/>
      <c r="AR18" s="280"/>
    </row>
    <row r="19" spans="1:46" x14ac:dyDescent="0.15">
      <c r="A19" s="259"/>
      <c r="AK19" s="255" t="s">
        <v>535</v>
      </c>
    </row>
    <row r="20" spans="1:46" x14ac:dyDescent="0.15">
      <c r="A20" s="259"/>
      <c r="AK20" s="281"/>
      <c r="AL20" s="282"/>
      <c r="AM20" s="282"/>
      <c r="AN20" s="283"/>
      <c r="AO20" s="284" t="s">
        <v>536</v>
      </c>
      <c r="AP20" s="285" t="s">
        <v>537</v>
      </c>
      <c r="AQ20" s="286" t="s">
        <v>538</v>
      </c>
      <c r="AR20" s="287"/>
    </row>
    <row r="21" spans="1:46" s="260" customFormat="1" x14ac:dyDescent="0.15">
      <c r="A21" s="288"/>
      <c r="AK21" s="1126" t="s">
        <v>539</v>
      </c>
      <c r="AL21" s="1127"/>
      <c r="AM21" s="1127"/>
      <c r="AN21" s="1128"/>
      <c r="AO21" s="289">
        <v>6.93</v>
      </c>
      <c r="AP21" s="290">
        <v>7.58</v>
      </c>
      <c r="AQ21" s="291">
        <v>-0.65</v>
      </c>
      <c r="AS21" s="292"/>
      <c r="AT21" s="288"/>
    </row>
    <row r="22" spans="1:46" s="260" customFormat="1" x14ac:dyDescent="0.15">
      <c r="A22" s="288"/>
      <c r="AK22" s="1126" t="s">
        <v>540</v>
      </c>
      <c r="AL22" s="1127"/>
      <c r="AM22" s="1127"/>
      <c r="AN22" s="1128"/>
      <c r="AO22" s="293">
        <v>98.9</v>
      </c>
      <c r="AP22" s="294">
        <v>98.4</v>
      </c>
      <c r="AQ22" s="295">
        <v>0.5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9" t="s">
        <v>541</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row>
    <row r="27" spans="1:46" x14ac:dyDescent="0.15">
      <c r="A27" s="300"/>
      <c r="AS27" s="255"/>
      <c r="AT27" s="255"/>
    </row>
    <row r="28" spans="1:46" ht="17.25" x14ac:dyDescent="0.15">
      <c r="A28" s="256" t="s">
        <v>542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543</v>
      </c>
      <c r="AL29" s="260"/>
      <c r="AM29" s="260"/>
      <c r="AN29" s="260"/>
      <c r="AS29" s="302"/>
    </row>
    <row r="30" spans="1:46" ht="13.5" customHeight="1" x14ac:dyDescent="0.15">
      <c r="A30" s="259"/>
      <c r="AK30" s="262"/>
      <c r="AL30" s="263"/>
      <c r="AM30" s="263"/>
      <c r="AN30" s="264"/>
      <c r="AO30" s="1108" t="s">
        <v>522</v>
      </c>
      <c r="AP30" s="265"/>
      <c r="AQ30" s="266" t="s">
        <v>523</v>
      </c>
      <c r="AR30" s="267"/>
    </row>
    <row r="31" spans="1:46" x14ac:dyDescent="0.15">
      <c r="A31" s="259"/>
      <c r="AK31" s="268"/>
      <c r="AL31" s="269"/>
      <c r="AM31" s="269"/>
      <c r="AN31" s="270"/>
      <c r="AO31" s="1109"/>
      <c r="AP31" s="271" t="s">
        <v>524</v>
      </c>
      <c r="AQ31" s="272" t="s">
        <v>525</v>
      </c>
      <c r="AR31" s="273" t="s">
        <v>526</v>
      </c>
    </row>
    <row r="32" spans="1:46" ht="27" customHeight="1" x14ac:dyDescent="0.15">
      <c r="A32" s="259"/>
      <c r="AK32" s="1110" t="s">
        <v>544</v>
      </c>
      <c r="AL32" s="1111"/>
      <c r="AM32" s="1111"/>
      <c r="AN32" s="1112"/>
      <c r="AO32" s="303">
        <v>1925046</v>
      </c>
      <c r="AP32" s="303">
        <v>33702</v>
      </c>
      <c r="AQ32" s="304">
        <v>42324</v>
      </c>
      <c r="AR32" s="305">
        <v>-20.399999999999999</v>
      </c>
    </row>
    <row r="33" spans="1:46" ht="13.5" customHeight="1" x14ac:dyDescent="0.15">
      <c r="A33" s="259"/>
      <c r="AK33" s="1110" t="s">
        <v>545</v>
      </c>
      <c r="AL33" s="1111"/>
      <c r="AM33" s="1111"/>
      <c r="AN33" s="1112"/>
      <c r="AO33" s="303" t="s">
        <v>531</v>
      </c>
      <c r="AP33" s="303" t="s">
        <v>531</v>
      </c>
      <c r="AQ33" s="304" t="s">
        <v>531</v>
      </c>
      <c r="AR33" s="305" t="s">
        <v>531</v>
      </c>
    </row>
    <row r="34" spans="1:46" ht="27" customHeight="1" x14ac:dyDescent="0.15">
      <c r="A34" s="259"/>
      <c r="AK34" s="1110" t="s">
        <v>546</v>
      </c>
      <c r="AL34" s="1111"/>
      <c r="AM34" s="1111"/>
      <c r="AN34" s="1112"/>
      <c r="AO34" s="303" t="s">
        <v>531</v>
      </c>
      <c r="AP34" s="303" t="s">
        <v>531</v>
      </c>
      <c r="AQ34" s="304">
        <v>47</v>
      </c>
      <c r="AR34" s="305" t="s">
        <v>531</v>
      </c>
    </row>
    <row r="35" spans="1:46" ht="27" customHeight="1" x14ac:dyDescent="0.15">
      <c r="A35" s="259"/>
      <c r="AK35" s="1110" t="s">
        <v>547</v>
      </c>
      <c r="AL35" s="1111"/>
      <c r="AM35" s="1111"/>
      <c r="AN35" s="1112"/>
      <c r="AO35" s="303">
        <v>268615</v>
      </c>
      <c r="AP35" s="303">
        <v>4703</v>
      </c>
      <c r="AQ35" s="304">
        <v>12192</v>
      </c>
      <c r="AR35" s="305">
        <v>-61.4</v>
      </c>
    </row>
    <row r="36" spans="1:46" ht="27" customHeight="1" x14ac:dyDescent="0.15">
      <c r="A36" s="259"/>
      <c r="AK36" s="1110" t="s">
        <v>548</v>
      </c>
      <c r="AL36" s="1111"/>
      <c r="AM36" s="1111"/>
      <c r="AN36" s="1112"/>
      <c r="AO36" s="303">
        <v>116754</v>
      </c>
      <c r="AP36" s="303">
        <v>2044</v>
      </c>
      <c r="AQ36" s="304">
        <v>2056</v>
      </c>
      <c r="AR36" s="305">
        <v>-0.6</v>
      </c>
    </row>
    <row r="37" spans="1:46" ht="13.5" customHeight="1" x14ac:dyDescent="0.15">
      <c r="A37" s="259"/>
      <c r="AK37" s="1110" t="s">
        <v>549</v>
      </c>
      <c r="AL37" s="1111"/>
      <c r="AM37" s="1111"/>
      <c r="AN37" s="1112"/>
      <c r="AO37" s="303">
        <v>5525</v>
      </c>
      <c r="AP37" s="303">
        <v>97</v>
      </c>
      <c r="AQ37" s="304">
        <v>621</v>
      </c>
      <c r="AR37" s="305">
        <v>-84.4</v>
      </c>
    </row>
    <row r="38" spans="1:46" ht="27" customHeight="1" x14ac:dyDescent="0.15">
      <c r="A38" s="259"/>
      <c r="AK38" s="1113" t="s">
        <v>550</v>
      </c>
      <c r="AL38" s="1114"/>
      <c r="AM38" s="1114"/>
      <c r="AN38" s="1115"/>
      <c r="AO38" s="306" t="s">
        <v>531</v>
      </c>
      <c r="AP38" s="306" t="s">
        <v>531</v>
      </c>
      <c r="AQ38" s="307">
        <v>1</v>
      </c>
      <c r="AR38" s="295" t="s">
        <v>531</v>
      </c>
      <c r="AS38" s="302"/>
    </row>
    <row r="39" spans="1:46" x14ac:dyDescent="0.15">
      <c r="A39" s="259"/>
      <c r="AK39" s="1113" t="s">
        <v>551</v>
      </c>
      <c r="AL39" s="1114"/>
      <c r="AM39" s="1114"/>
      <c r="AN39" s="1115"/>
      <c r="AO39" s="303">
        <v>-513542</v>
      </c>
      <c r="AP39" s="303">
        <v>-8991</v>
      </c>
      <c r="AQ39" s="304">
        <v>-5206</v>
      </c>
      <c r="AR39" s="305">
        <v>72.7</v>
      </c>
      <c r="AS39" s="302"/>
    </row>
    <row r="40" spans="1:46" ht="27" customHeight="1" x14ac:dyDescent="0.15">
      <c r="A40" s="259"/>
      <c r="AK40" s="1110" t="s">
        <v>552</v>
      </c>
      <c r="AL40" s="1111"/>
      <c r="AM40" s="1111"/>
      <c r="AN40" s="1112"/>
      <c r="AO40" s="303">
        <v>-1373311</v>
      </c>
      <c r="AP40" s="303">
        <v>-24043</v>
      </c>
      <c r="AQ40" s="304">
        <v>-36761</v>
      </c>
      <c r="AR40" s="305">
        <v>-34.6</v>
      </c>
      <c r="AS40" s="302"/>
    </row>
    <row r="41" spans="1:46" x14ac:dyDescent="0.15">
      <c r="A41" s="259"/>
      <c r="AK41" s="1116" t="s">
        <v>304</v>
      </c>
      <c r="AL41" s="1117"/>
      <c r="AM41" s="1117"/>
      <c r="AN41" s="1118"/>
      <c r="AO41" s="303">
        <v>429087</v>
      </c>
      <c r="AP41" s="303">
        <v>7512</v>
      </c>
      <c r="AQ41" s="304">
        <v>15273</v>
      </c>
      <c r="AR41" s="305">
        <v>-50.8</v>
      </c>
      <c r="AS41" s="302"/>
    </row>
    <row r="42" spans="1:46" x14ac:dyDescent="0.15">
      <c r="A42" s="259"/>
      <c r="AK42" s="308" t="s">
        <v>553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554</v>
      </c>
    </row>
    <row r="48" spans="1:46" x14ac:dyDescent="0.15">
      <c r="A48" s="259"/>
      <c r="AK48" s="313" t="s">
        <v>555</v>
      </c>
      <c r="AL48" s="313"/>
      <c r="AM48" s="313"/>
      <c r="AN48" s="313"/>
      <c r="AO48" s="313"/>
      <c r="AP48" s="313"/>
      <c r="AQ48" s="314"/>
      <c r="AR48" s="313"/>
    </row>
    <row r="49" spans="1:44" ht="13.5" customHeight="1" x14ac:dyDescent="0.15">
      <c r="A49" s="259"/>
      <c r="AK49" s="315"/>
      <c r="AL49" s="316"/>
      <c r="AM49" s="1103" t="s">
        <v>522</v>
      </c>
      <c r="AN49" s="1105" t="s">
        <v>556</v>
      </c>
      <c r="AO49" s="1106"/>
      <c r="AP49" s="1106"/>
      <c r="AQ49" s="1106"/>
      <c r="AR49" s="1107"/>
    </row>
    <row r="50" spans="1:44" x14ac:dyDescent="0.15">
      <c r="A50" s="259"/>
      <c r="AK50" s="317"/>
      <c r="AL50" s="318"/>
      <c r="AM50" s="1104"/>
      <c r="AN50" s="319" t="s">
        <v>557</v>
      </c>
      <c r="AO50" s="320" t="s">
        <v>558</v>
      </c>
      <c r="AP50" s="321" t="s">
        <v>559</v>
      </c>
      <c r="AQ50" s="322" t="s">
        <v>560</v>
      </c>
      <c r="AR50" s="323" t="s">
        <v>561</v>
      </c>
    </row>
    <row r="51" spans="1:44" x14ac:dyDescent="0.15">
      <c r="A51" s="259"/>
      <c r="AK51" s="315" t="s">
        <v>562</v>
      </c>
      <c r="AL51" s="316"/>
      <c r="AM51" s="324">
        <v>3762254</v>
      </c>
      <c r="AN51" s="325">
        <v>65885</v>
      </c>
      <c r="AO51" s="326">
        <v>36.6</v>
      </c>
      <c r="AP51" s="327">
        <v>54684</v>
      </c>
      <c r="AQ51" s="328">
        <v>1.1000000000000001</v>
      </c>
      <c r="AR51" s="329">
        <v>35.5</v>
      </c>
    </row>
    <row r="52" spans="1:44" x14ac:dyDescent="0.15">
      <c r="A52" s="259"/>
      <c r="AK52" s="330"/>
      <c r="AL52" s="331" t="s">
        <v>563</v>
      </c>
      <c r="AM52" s="332">
        <v>2236905</v>
      </c>
      <c r="AN52" s="333">
        <v>39173</v>
      </c>
      <c r="AO52" s="334">
        <v>38.700000000000003</v>
      </c>
      <c r="AP52" s="335">
        <v>32829</v>
      </c>
      <c r="AQ52" s="336">
        <v>7.2</v>
      </c>
      <c r="AR52" s="337">
        <v>31.5</v>
      </c>
    </row>
    <row r="53" spans="1:44" x14ac:dyDescent="0.15">
      <c r="A53" s="259"/>
      <c r="AK53" s="315" t="s">
        <v>564</v>
      </c>
      <c r="AL53" s="316"/>
      <c r="AM53" s="324">
        <v>5127199</v>
      </c>
      <c r="AN53" s="325">
        <v>89436</v>
      </c>
      <c r="AO53" s="326">
        <v>35.700000000000003</v>
      </c>
      <c r="AP53" s="327">
        <v>62383</v>
      </c>
      <c r="AQ53" s="328">
        <v>14.1</v>
      </c>
      <c r="AR53" s="329">
        <v>21.6</v>
      </c>
    </row>
    <row r="54" spans="1:44" x14ac:dyDescent="0.15">
      <c r="A54" s="259"/>
      <c r="AK54" s="330"/>
      <c r="AL54" s="331" t="s">
        <v>563</v>
      </c>
      <c r="AM54" s="332">
        <v>2491608</v>
      </c>
      <c r="AN54" s="333">
        <v>43462</v>
      </c>
      <c r="AO54" s="334">
        <v>10.9</v>
      </c>
      <c r="AP54" s="335">
        <v>35325</v>
      </c>
      <c r="AQ54" s="336">
        <v>7.6</v>
      </c>
      <c r="AR54" s="337">
        <v>3.3</v>
      </c>
    </row>
    <row r="55" spans="1:44" x14ac:dyDescent="0.15">
      <c r="A55" s="259"/>
      <c r="AK55" s="315" t="s">
        <v>565</v>
      </c>
      <c r="AL55" s="316"/>
      <c r="AM55" s="324">
        <v>2738271</v>
      </c>
      <c r="AN55" s="325">
        <v>47740</v>
      </c>
      <c r="AO55" s="326">
        <v>-46.6</v>
      </c>
      <c r="AP55" s="327">
        <v>63812</v>
      </c>
      <c r="AQ55" s="328">
        <v>2.2999999999999998</v>
      </c>
      <c r="AR55" s="329">
        <v>-48.9</v>
      </c>
    </row>
    <row r="56" spans="1:44" x14ac:dyDescent="0.15">
      <c r="A56" s="259"/>
      <c r="AK56" s="330"/>
      <c r="AL56" s="331" t="s">
        <v>563</v>
      </c>
      <c r="AM56" s="332">
        <v>1291298</v>
      </c>
      <c r="AN56" s="333">
        <v>22513</v>
      </c>
      <c r="AO56" s="334">
        <v>-48.2</v>
      </c>
      <c r="AP56" s="335">
        <v>33848</v>
      </c>
      <c r="AQ56" s="336">
        <v>-4.2</v>
      </c>
      <c r="AR56" s="337">
        <v>-44</v>
      </c>
    </row>
    <row r="57" spans="1:44" x14ac:dyDescent="0.15">
      <c r="A57" s="259"/>
      <c r="AK57" s="315" t="s">
        <v>566</v>
      </c>
      <c r="AL57" s="316"/>
      <c r="AM57" s="324">
        <v>2295945</v>
      </c>
      <c r="AN57" s="325">
        <v>40073</v>
      </c>
      <c r="AO57" s="326">
        <v>-16.100000000000001</v>
      </c>
      <c r="AP57" s="327">
        <v>54225</v>
      </c>
      <c r="AQ57" s="328">
        <v>-15</v>
      </c>
      <c r="AR57" s="329">
        <v>-1.1000000000000001</v>
      </c>
    </row>
    <row r="58" spans="1:44" x14ac:dyDescent="0.15">
      <c r="A58" s="259"/>
      <c r="AK58" s="330"/>
      <c r="AL58" s="331" t="s">
        <v>563</v>
      </c>
      <c r="AM58" s="332">
        <v>1630127</v>
      </c>
      <c r="AN58" s="333">
        <v>28452</v>
      </c>
      <c r="AO58" s="334">
        <v>26.4</v>
      </c>
      <c r="AP58" s="335">
        <v>27337</v>
      </c>
      <c r="AQ58" s="336">
        <v>-19.2</v>
      </c>
      <c r="AR58" s="337">
        <v>45.6</v>
      </c>
    </row>
    <row r="59" spans="1:44" x14ac:dyDescent="0.15">
      <c r="A59" s="259"/>
      <c r="AK59" s="315" t="s">
        <v>567</v>
      </c>
      <c r="AL59" s="316"/>
      <c r="AM59" s="324">
        <v>2706951</v>
      </c>
      <c r="AN59" s="325">
        <v>47391</v>
      </c>
      <c r="AO59" s="326">
        <v>18.3</v>
      </c>
      <c r="AP59" s="327">
        <v>54016</v>
      </c>
      <c r="AQ59" s="328">
        <v>-0.4</v>
      </c>
      <c r="AR59" s="329">
        <v>18.7</v>
      </c>
    </row>
    <row r="60" spans="1:44" x14ac:dyDescent="0.15">
      <c r="A60" s="259"/>
      <c r="AK60" s="330"/>
      <c r="AL60" s="331" t="s">
        <v>563</v>
      </c>
      <c r="AM60" s="332">
        <v>1338657</v>
      </c>
      <c r="AN60" s="333">
        <v>23436</v>
      </c>
      <c r="AO60" s="334">
        <v>-17.600000000000001</v>
      </c>
      <c r="AP60" s="335">
        <v>28078</v>
      </c>
      <c r="AQ60" s="336">
        <v>2.7</v>
      </c>
      <c r="AR60" s="337">
        <v>-20.3</v>
      </c>
    </row>
    <row r="61" spans="1:44" x14ac:dyDescent="0.15">
      <c r="A61" s="259"/>
      <c r="AK61" s="315" t="s">
        <v>568</v>
      </c>
      <c r="AL61" s="338"/>
      <c r="AM61" s="324">
        <v>3326124</v>
      </c>
      <c r="AN61" s="325">
        <v>58105</v>
      </c>
      <c r="AO61" s="326">
        <v>5.6</v>
      </c>
      <c r="AP61" s="327">
        <v>57824</v>
      </c>
      <c r="AQ61" s="339">
        <v>0.4</v>
      </c>
      <c r="AR61" s="329">
        <v>5.2</v>
      </c>
    </row>
    <row r="62" spans="1:44" x14ac:dyDescent="0.15">
      <c r="A62" s="259"/>
      <c r="AK62" s="330"/>
      <c r="AL62" s="331" t="s">
        <v>563</v>
      </c>
      <c r="AM62" s="332">
        <v>1797719</v>
      </c>
      <c r="AN62" s="333">
        <v>31407</v>
      </c>
      <c r="AO62" s="334">
        <v>2</v>
      </c>
      <c r="AP62" s="335">
        <v>31483</v>
      </c>
      <c r="AQ62" s="336">
        <v>-1.2</v>
      </c>
      <c r="AR62" s="337">
        <v>3.2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l4fbvSAxbRXXSZwxTm0pjxMcrxr67CFKiOujM58kF9weUwZgbIWuELBiexuNFIW9LeGgxohLsXIcCtdAl3Hq3A==" saltValue="tVLhM5dYh0SujEYb9qNI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570</v>
      </c>
    </row>
    <row r="121" spans="125:125" ht="13.5" hidden="1" customHeight="1" x14ac:dyDescent="0.15">
      <c r="DU121" s="253"/>
    </row>
  </sheetData>
  <sheetProtection algorithmName="SHA-512" hashValue="BUaYQR23L4K5RDjN/YLHzXzQbgaDv7dN6P7NZZOXkvEX/tlyyybGzPsl7JFr0Hnrs2PRjGQnG//0H78SVxId5Q==" saltValue="m0672z6HrfFW3gvWVPn2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571</v>
      </c>
    </row>
  </sheetData>
  <sheetProtection algorithmName="SHA-512" hashValue="I/Ij7z/1kFm7Vw524SKYg+F2fBO44hHUEUWVLQATe2BNrHAeQU2u/YDB2eHd8cmcH2ACK4JxefSGw7FTmlILQQ==" saltValue="eLKTjEMhgFfnwgQRWAwp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29" t="s">
        <v>3</v>
      </c>
      <c r="D47" s="1129"/>
      <c r="E47" s="1130"/>
      <c r="F47" s="11">
        <v>16.61</v>
      </c>
      <c r="G47" s="12">
        <v>17.329999999999998</v>
      </c>
      <c r="H47" s="12">
        <v>17.86</v>
      </c>
      <c r="I47" s="12">
        <v>18.809999999999999</v>
      </c>
      <c r="J47" s="13">
        <v>21.29</v>
      </c>
    </row>
    <row r="48" spans="2:10" ht="57.75" customHeight="1" x14ac:dyDescent="0.15">
      <c r="B48" s="14"/>
      <c r="C48" s="1131" t="s">
        <v>4</v>
      </c>
      <c r="D48" s="1131"/>
      <c r="E48" s="1132"/>
      <c r="F48" s="15">
        <v>4.7300000000000004</v>
      </c>
      <c r="G48" s="16">
        <v>5.72</v>
      </c>
      <c r="H48" s="16">
        <v>7.14</v>
      </c>
      <c r="I48" s="16">
        <v>8.3000000000000007</v>
      </c>
      <c r="J48" s="17">
        <v>6.86</v>
      </c>
    </row>
    <row r="49" spans="2:10" ht="57.75" customHeight="1" thickBot="1" x14ac:dyDescent="0.2">
      <c r="B49" s="18"/>
      <c r="C49" s="1133" t="s">
        <v>5</v>
      </c>
      <c r="D49" s="1133"/>
      <c r="E49" s="1134"/>
      <c r="F49" s="19" t="s">
        <v>577</v>
      </c>
      <c r="G49" s="20">
        <v>1.78</v>
      </c>
      <c r="H49" s="20">
        <v>2.79</v>
      </c>
      <c r="I49" s="20">
        <v>3.5</v>
      </c>
      <c r="J49" s="21">
        <v>0.68</v>
      </c>
    </row>
    <row r="50" spans="2:10" x14ac:dyDescent="0.15"/>
  </sheetData>
  <sheetProtection algorithmName="SHA-512" hashValue="Q26Ee429OArR6tzYh4Eg/pMYMKlKqdGlop6D2XDSoJpoXtguTA+AJZW4+yxLgECyIghNK60ecWF7ROww15yoDg==" saltValue="aKgakgvkvqjrNtV5QDVj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2024-03-12T07:15:42Z</cp:lastPrinted>
  <dcterms:created xsi:type="dcterms:W3CDTF">2024-02-05T02:56:13Z</dcterms:created>
  <dcterms:modified xsi:type="dcterms:W3CDTF">2024-03-18T08:05:40Z</dcterms:modified>
  <cp:category/>
</cp:coreProperties>
</file>