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059758\Desktop\"/>
    </mc:Choice>
  </mc:AlternateContent>
  <xr:revisionPtr revIDLastSave="0" documentId="13_ncr:1_{E4803C8E-2A8A-47E8-A10A-A73394978B77}"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<sst xmlns="http://schemas.openxmlformats.org/spreadsheetml/2006/main" count="1110" uniqueCount="606">
  <si>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</si>
  <si>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</si>
  <si>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</si>
  <si>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</si>
  <si>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</si>
  <si>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</si>
  <si>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</si>
  <si>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</si>
  <si>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</si>
  <si>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</si>
  <si>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</si>
  <si>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</si>
  <si>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</si>
  <si>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</si>
  <si>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</si>
  <si>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</si>
  <si>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</si>
  <si>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</si>
  <si>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</si>
  <si>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</si>
  <si>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</si>
  <si>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</si>
  <si>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</si>
  <si>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</si>
  <si>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</si>
  <si>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</si>
  <si>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</si>
  <si>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</si>
  <si>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</si>
  <si>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</si>
  <si>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</si>
  <si>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</si>
  <si>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</si>
  <si>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</si>
  <si>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</si>
  <si>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</si>
  <si>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</si>
  <si>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</si>
  <si>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</si>
  <si>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</si>
  <si>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</si>
  <si>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</si>
  <si>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</si>
  <si>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</si>
  <si>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</si>
  <si>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</si>
  <si>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</si>
  <si>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</si>
  <si>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</si>
  <si>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</si>
  <si>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</si>
  <si>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</si>
  <si>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</si>
  <si>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</si>
  <si>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</si>
  <si>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</si>
  <si>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</si>
  <si>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</si>
  <si>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</si>
  <si>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</si>
  <si>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</si>
  <si>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</si>
  <si>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</si>
  <si>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</si>
  <si>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</si>
  <si>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</si>
  <si>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</si>
  <si>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</si>
  <si>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</si>
  <si>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</si>
  <si>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</si>
  <si>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</si>
  <si>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</si>
  <si>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</si>
  <si>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</si>
  <si>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</si>
  <si>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</si>
  <si>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</si>
  <si>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</si>
  <si>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</si>
  <si>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</si>
  <si>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</si>
  <si>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</si>
  <si>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</si>
  <si>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</si>
  <si>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</si>
  <si>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</si>
  <si>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</si>
  <si>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</si>
  <si>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</si>
  <si>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</si>
  <si>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</si>
  <si>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</si>
  <si>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</si>
  <si>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</si>
  <si>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</si>
  <si>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</si>
  <si>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</si>
  <si>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</si>
  <si>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</si>
  <si>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</si>
  <si>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</si>
  <si>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</si>
  <si>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</si>
  <si>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</si>
  <si>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</si>
  <si>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</si>
  <si>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</si>
  <si>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</si>
  <si>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</si>
  <si>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</si>
  <si>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</si>
  <si>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</si>
  <si>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</si>
  <si>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</si>
  <si>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</si>
  <si>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</si>
  <si>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</si>
  <si>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</si>
  <si>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</si>
  <si>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</si>
  <si>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</si>
  <si>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</si>
  <si>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</si>
  <si>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</si>
  <si>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</si>
  <si>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</si>
  <si>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</si>
  <si>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</si>
  <si>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</si>
  <si>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</si>
  <si>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</si>
  <si>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</si>
  <si>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</si>
  <si>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</si>
  <si>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</si>
  <si>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</si>
  <si>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</si>
  <si>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</si>
  <si>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</si>
  <si>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</si>
  <si>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</si>
  <si>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</si>
  <si>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</si>
  <si>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</si>
  <si>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</si>
  <si>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</si>
  <si>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</si>
  <si>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</si>
  <si>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</si>
  <si>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</si>
  <si>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</si>
  <si>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</si>
  <si>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</si>
  <si>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</si>
  <si>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</si>
  <si>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</si>
  <si>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</si>
  <si>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</si>
  <si>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</si>
  <si>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</si>
  <si>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</si>
  <si>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</si>
  <si>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</si>
  <si>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</si>
  <si>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</si>
  <si>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</si>
  <si>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</si>
  <si>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</si>
  <si>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</si>
  <si>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</si>
  <si>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</si>
  <si>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</si>
  <si>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</si>
  <si>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</si>
  <si>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</si>
  <si>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</si>
  <si>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</si>
  <si>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</si>
  <si>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</si>
  <si>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</si>
  <si>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</si>
  <si>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</si>
  <si>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</si>
  <si>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</si>
  <si>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</si>
  <si>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</si>
  <si>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</si>
  <si>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</si>
  <si>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</si>
  <si>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</si>
  <si>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</si>
  <si>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</si>
  <si>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</si>
  <si>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</si>
  <si>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</si>
  <si>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</si>
  <si>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</si>
  <si>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</si>
  <si>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</si>
  <si>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</si>
  <si>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</si>
  <si>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</si>
  <si>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</si>
  <si>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</si>
  <si>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</si>
  <si>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</si>
  <si>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</si>
  <si>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</si>
  <si>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</si>
  <si>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</si>
  <si>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</si>
  <si>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</si>
  <si>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</si>
  <si>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</si>
  <si>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</si>
  <si>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</si>
  <si>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</si>
  <si>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山口県美祢市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</si>
  <si>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</si>
  <si>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</si>
  <si>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</si>
  <si>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</si>
  <si>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</si>
  <si>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</si>
  <si>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</si>
  <si>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</si>
  <si>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</si>
  <si>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</si>
  <si>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</si>
  <si>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</si>
  <si>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</si>
  <si>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</si>
  <si>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</si>
  <si>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</si>
  <si>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</si>
  <si>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</si>
  <si>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</si>
  <si>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</si>
  <si>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</si>
  <si>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</si>
  <si>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</si>
  <si>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</si>
  <si>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</si>
  <si>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</si>
  <si>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</si>
  <si>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</si>
  <si>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</si>
  <si>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</si>
  <si>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</si>
  <si>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</si>
  <si>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</si>
  <si>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</si>
  <si>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</si>
  <si>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</si>
  <si>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</si>
  <si>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</si>
  <si>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</si>
  <si>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</si>
  <si>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</si>
  <si>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</si>
  <si>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</si>
  <si>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</si>
  <si>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</si>
  <si>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</si>
  <si>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</si>
  <si>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</si>
  <si>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</si>
  <si>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</si>
  <si>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</si>
  <si>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</si>
  <si>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</si>
  <si>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</si>
  <si>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</si>
  <si>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</si>
  <si>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</si>
  <si>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</si>
  <si>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</si>
  <si>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</si>
  <si>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</si>
  <si>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</si>
  <si>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</si>
  <si>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</si>
  <si>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</si>
  <si>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</si>
  <si>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</si>
  <si>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</si>
  <si>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</si>
  <si>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</si>
  <si>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</si>
  <si>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</si>
  <si>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</si>
  <si>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</si>
  <si>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</si>
  <si>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</si>
  <si>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</si>
  <si>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</si>
  <si>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</si>
  <si>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</si>
  <si>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</si>
  <si>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</si>
  <si>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</si>
  <si>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</si>
  <si>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</si>
  <si>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</si>
  <si>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</si>
  <si>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</si>
  <si>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</si>
  <si>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</si>
  <si>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</si>
  <si>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</si>
  <si>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</si>
  <si>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</si>
  <si>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</si>
  <si>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</si>
  <si>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</si>
  <si>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</si>
  <si>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</si>
  <si>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</si>
  <si>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</si>
  <si>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</si>
  <si>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</si>
  <si>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</si>
  <si>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</si>
  <si>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</si>
  <si>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</si>
  <si>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</si>
  <si>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</si>
  <si>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</si>
  <si>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</si>
  <si>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</si>
  <si>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</si>
  <si>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</si>
  <si>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</si>
  <si>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</si>
  <si>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</si>
  <si>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</si>
  <si>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</si>
  <si>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</si>
  <si>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</si>
  <si>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</si>
  <si>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</si>
  <si>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</si>
  <si>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</si>
  <si>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</si>
  <si>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</si>
  <si>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</si>
  <si>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</si>
  <si>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</si>
  <si>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</si>
  <si>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</si>
  <si>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</si>
  <si>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</si>
  <si>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</si>
  <si>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</si>
  <si>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</si>
  <si>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</si>
  <si>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</si>
  <si>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</si>
  <si>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</si>
  <si>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</si>
  <si>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</si>
  <si>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</si>
  <si>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</si>
  <si>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</si>
  <si>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</si>
  <si>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</si>
  <si>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</si>
  <si>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</si>
  <si>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</si>
  <si>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山口県美祢市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</si>
  <si>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</si>
  <si>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</si>
  <si>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</si>
  <si>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</si>
  <si>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</si>
  <si>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</si>
  <si>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</si>
  <si>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</si>
  <si>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</si>
  <si>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</si>
  <si>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</si>
  <si>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</si>
  <si>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</si>
  <si>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</si>
  <si>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</si>
  <si>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</si>
  <si>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</si>
  <si>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</si>
  <si>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</si>
  <si>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</si>
  <si>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</si>
  <si>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</si>
  <si>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</si>
  <si>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</si>
  <si>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</si>
  <si>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</si>
  <si>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</si>
  <si>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</si>
  <si>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</si>
  <si>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</si>
  <si>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</si>
  <si>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</si>
  <si>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</si>
  <si>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</si>
  <si>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</si>
  <si>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</si>
  <si>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</si>
  <si>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</si>
  <si>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</si>
  <si>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</si>
  <si>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法適用企業</t>
    <phoneticPr fontId="5"/>
  </si>
  <si>
    <t>下水道事業会計</t>
    <phoneticPr fontId="5"/>
  </si>
  <si>
    <t>観光事業会計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</si>
  <si>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</si>
  <si>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</si>
  <si>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</si>
  <si>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</si>
  <si>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</si>
  <si>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</si>
  <si>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</si>
  <si>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</si>
  <si>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</si>
  <si>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</si>
  <si>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</si>
  <si>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</si>
  <si>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</si>
  <si>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</si>
  <si>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</si>
  <si>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</si>
  <si>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</si>
  <si>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</si>
  <si>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</si>
  <si>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</si>
  <si>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</si>
  <si>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</si>
  <si>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</si>
  <si>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</si>
  <si>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</si>
  <si>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</si>
  <si>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</si>
  <si>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</si>
  <si>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</si>
  <si>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</si>
  <si>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</si>
  <si>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</si>
  <si>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</si>
  <si>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</si>
  <si>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</si>
  <si>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</si>
  <si>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</si>
  <si>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</si>
  <si>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</si>
  <si>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</si>
  <si>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</si>
  <si>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</si>
  <si>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</si>
  <si>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</si>
  <si>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</si>
  <si>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</si>
  <si>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</si>
  <si>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</si>
  <si>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</si>
  <si>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</si>
  <si>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</si>
  <si>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</si>
  <si>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</si>
  <si>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</si>
  <si>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</si>
  <si>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</si>
  <si>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</si>
  <si>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</si>
  <si>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</si>
  <si>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</si>
  <si>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</si>
  <si>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</si>
  <si>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</si>
  <si>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</si>
  <si>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</si>
  <si>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</si>
  <si>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</si>
  <si>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</si>
  <si>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</si>
  <si>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</si>
  <si>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</si>
  <si>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</si>
  <si>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</si>
  <si>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</si>
  <si>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</si>
  <si>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</si>
  <si>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</si>
  <si>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</si>
  <si>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</si>
  <si>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</si>
  <si>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</si>
  <si>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</si>
  <si>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</si>
  <si>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</si>
  <si>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</si>
  <si>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</si>
  <si>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</si>
  <si>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</si>
  <si>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</si>
  <si>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</si>
  <si>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</si>
  <si>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</si>
  <si>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</si>
  <si>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</si>
  <si>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</si>
  <si>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</si>
  <si>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</si>
  <si>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</si>
  <si>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</si>
  <si>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</si>
  <si>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</si>
  <si>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</si>
  <si>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</si>
  <si>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</si>
  <si>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</si>
  <si>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</si>
  <si>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</si>
  <si>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</si>
  <si>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</si>
  <si>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</si>
  <si>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</si>
  <si>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</si>
  <si>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</si>
  <si>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</si>
  <si>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</si>
  <si>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</si>
  <si>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</si>
  <si>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</si>
  <si>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</si>
  <si>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</si>
  <si>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</si>
  <si>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</si>
  <si>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</si>
  <si>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</si>
  <si>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</si>
  <si>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</si>
  <si>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</si>
  <si>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</si>
  <si>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</si>
  <si>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</si>
  <si>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</si>
  <si>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</si>
  <si>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</si>
  <si>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</si>
  <si>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</si>
  <si>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</si>
  <si>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</si>
  <si>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</si>
  <si>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</si>
  <si>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</si>
  <si>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</si>
  <si>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</si>
  <si>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</si>
  <si>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</si>
  <si>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</si>
  <si>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</si>
  <si>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</si>
  <si>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</si>
  <si>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</si>
  <si>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</si>
  <si>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</si>
  <si>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</si>
  <si>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</si>
  <si>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0.75</t>
  </si>
  <si>
    <t>▲ 0.62</t>
  </si>
  <si>
    <t>▲ 1.58</t>
  </si>
  <si>
    <t>下水道事業会計</t>
  </si>
  <si>
    <t>病院等事業会計</t>
  </si>
  <si>
    <t>一般会計</t>
  </si>
  <si>
    <t>水道事業会計</t>
  </si>
  <si>
    <t>観光事業会計</t>
  </si>
  <si>
    <t>介護保険事業特別会計</t>
  </si>
  <si>
    <t>国民健康保険事業特別会計</t>
  </si>
  <si>
    <t>後期高齢者医療事業特別会計</t>
  </si>
  <si>
    <t>その他会計（赤字）</t>
  </si>
  <si>
    <t>▲ 0.26</t>
  </si>
  <si>
    <t>▲ 0.25</t>
  </si>
  <si>
    <t>その他会計（黒字）</t>
  </si>
  <si>
    <t>（百万円）</t>
    <phoneticPr fontId="5"/>
  </si>
  <si>
    <t>H30</t>
    <phoneticPr fontId="5"/>
  </si>
  <si>
    <t>R01</t>
    <phoneticPr fontId="5"/>
  </si>
  <si>
    <t>R02</t>
    <phoneticPr fontId="5"/>
  </si>
  <si>
    <t>R03</t>
    <phoneticPr fontId="5"/>
  </si>
  <si>
    <t>R04</t>
    <phoneticPr fontId="5"/>
  </si>
  <si>
    <t>-</t>
    <phoneticPr fontId="2"/>
  </si>
  <si>
    <t>山口県市町総合事務組合一般会計</t>
  </si>
  <si>
    <t>山口県市町総合事務組合退職手当特別会計</t>
  </si>
  <si>
    <t>山口県市町総合事務組合消防団員補償等特別会計</t>
  </si>
  <si>
    <t>山口県市町総合事務組合山口県市町公平委員会特別会計</t>
  </si>
  <si>
    <t>山口県市町総合事務組交通災害共済特別会計</t>
  </si>
  <si>
    <t>山口県市町総合事務組合山口県自治会館管理特別会計</t>
  </si>
  <si>
    <t>山口県後期高齢者医療広域連合一般会計</t>
  </si>
  <si>
    <t>山口県後期高齢者医療広域連合後期高齢者医療特別会計</t>
  </si>
  <si>
    <t>美祢観光開発</t>
  </si>
  <si>
    <t>美祢農林開発</t>
  </si>
  <si>
    <t>-</t>
    <phoneticPr fontId="2"/>
  </si>
  <si>
    <t>ゆたかなまちづくり基金</t>
    <rPh sb="9" eb="11">
      <t>キキン</t>
    </rPh>
    <phoneticPr fontId="5"/>
  </si>
  <si>
    <t>庁舎等整備基金</t>
    <rPh sb="0" eb="2">
      <t>チョウシャ</t>
    </rPh>
    <rPh sb="2" eb="3">
      <t>トウ</t>
    </rPh>
    <rPh sb="3" eb="5">
      <t>セイビ</t>
    </rPh>
    <rPh sb="5" eb="7">
      <t>キキン</t>
    </rPh>
    <phoneticPr fontId="5"/>
  </si>
  <si>
    <t>地域共生基金</t>
    <rPh sb="0" eb="2">
      <t>チイキ</t>
    </rPh>
    <rPh sb="2" eb="4">
      <t>キョウセイ</t>
    </rPh>
    <rPh sb="4" eb="6">
      <t>キキン</t>
    </rPh>
    <phoneticPr fontId="5"/>
  </si>
  <si>
    <t>ふるさと美祢応援基金</t>
    <rPh sb="4" eb="6">
      <t>ミネ</t>
    </rPh>
    <rPh sb="6" eb="8">
      <t>オウエン</t>
    </rPh>
    <rPh sb="8" eb="10">
      <t>キキン</t>
    </rPh>
    <phoneticPr fontId="5"/>
  </si>
  <si>
    <t>ふるさと人財育成基金</t>
    <rPh sb="4" eb="6">
      <t>ジンザイ</t>
    </rPh>
    <rPh sb="6" eb="8">
      <t>イクセイ</t>
    </rPh>
    <rPh sb="8" eb="10">
      <t>キキン</t>
    </rPh>
    <phoneticPr fontId="5"/>
  </si>
  <si>
    <t>山口県市町総合事務組合非常勤職員公務災害補償特別会計</t>
    <rPh sb="3" eb="5">
      <t>シマチ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</si>
</sst>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2EF1-4186-9249-6A19715D7E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40288</c:v>
                </c:pt>
                <c:pt idx="1">
                  <c:v>54438</c:v>
                </c:pt>
                <c:pt idx="2">
                  <c:v>104559</c:v>
                </c:pt>
                <c:pt idx="3">
                  <c:v>55708</c:v>
                </c:pt>
                <c:pt idx="4">
                  <c:v>129795</c:v>
                </c:pt>
              </c:numCache>
            </c:numRef>
          </c:val>
          <c:smooth val="0"/>
          <c:extLst>
            <c:ext xmlns:c16="http://schemas.microsoft.com/office/drawing/2014/chart" uri="{C3380CC4-5D6E-409C-BE32-E72D297353CC}">
              <c16:uniqueId val="{00000001-2EF1-4186-9249-6A19715D7E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5.25</c:v>
                </c:pt>
                <c:pt idx="1">
                  <c:v>4.53</c:v>
                </c:pt>
                <c:pt idx="2">
                  <c:v>3.8</c:v>
                </c:pt>
                <c:pt idx="3">
                  <c:v>6.35</c:v>
                </c:pt>
                <c:pt idx="4">
                  <c:v>4.9400000000000004</c:v>
                </c:pt>
              </c:numCache>
            </c:numRef>
          </c:val>
          <c:extLst>
            <c:ext xmlns:c16="http://schemas.microsoft.com/office/drawing/2014/chart" uri="{C3380CC4-5D6E-409C-BE32-E72D297353CC}">
              <c16:uniqueId val="{00000000-D0B0-4F99-BEC2-27EAC1860E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25.34</c:v>
                </c:pt>
                <c:pt idx="1">
                  <c:v>25.51</c:v>
                </c:pt>
                <c:pt idx="2">
                  <c:v>24.94</c:v>
                </c:pt>
                <c:pt idx="3">
                  <c:v>26.85</c:v>
                </c:pt>
                <c:pt idx="4">
                  <c:v>27.58</c:v>
                </c:pt>
              </c:numCache>
            </c:numRef>
          </c:val>
          <c:extLst>
            <c:ext xmlns:c16="http://schemas.microsoft.com/office/drawing/2014/chart" uri="{C3380CC4-5D6E-409C-BE32-E72D297353CC}">
              <c16:uniqueId val="{00000001-D0B0-4F99-BEC2-27EAC1860E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9.19</c:v>
                </c:pt>
                <c:pt idx="1">
                  <c:v>-0.75</c:v>
                </c:pt>
                <c:pt idx="2">
                  <c:v>-0.62</c:v>
                </c:pt>
                <c:pt idx="3">
                  <c:v>5.37</c:v>
                </c:pt>
                <c:pt idx="4">
                  <c:v>-1.58</c:v>
                </c:pt>
              </c:numCache>
            </c:numRef>
          </c:val>
          <c:smooth val="0"/>
          <c:extLst>
            <c:ext xmlns:c16="http://schemas.microsoft.com/office/drawing/2014/chart" uri="{C3380CC4-5D6E-409C-BE32-E72D297353CC}">
              <c16:uniqueId val="{00000002-D0B0-4F99-BEC2-27EAC1860E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8.16</c:v>
                </c:pt>
                <c:pt idx="2">
                  <c:v>#N/A</c:v>
                </c:pt>
                <c:pt idx="3">
                  <c:v>13.2</c:v>
                </c:pt>
                <c:pt idx="4">
                  <c:v>#N/A</c:v>
                </c:pt>
                <c:pt idx="5">
                  <c:v>0</c:v>
                </c:pt>
                <c:pt idx="6">
                  <c:v>#N/A</c:v>
                </c:pt>
                <c:pt idx="7">
                  <c:v>0</c:v>
                </c:pt>
                <c:pt idx="8">
                  <c:v>#N/A</c:v>
                </c:pt>
                <c:pt idx="9">
                  <c:v>0</c:v>
                </c:pt>
              </c:numCache>
            </c:numRef>
          </c:val>
          <c:extLst>
            <c:ext xmlns:c16="http://schemas.microsoft.com/office/drawing/2014/chart" uri="{C3380CC4-5D6E-409C-BE32-E72D297353CC}">
              <c16:uniqueId val="{00000000-9817-454F-AE07-1053F563BB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0.26</c:v>
                </c:pt>
                <c:pt idx="1">
                  <c:v>#N/A</c:v>
                </c:pt>
                <c:pt idx="2">
                  <c:v>0.26</c:v>
                </c:pt>
                <c:pt idx="3">
                  <c:v>#N/A</c:v>
                </c:pt>
                <c:pt idx="4">
                  <c:v>0.25</c:v>
                </c:pt>
                <c:pt idx="5">
                  <c:v>#N/A</c:v>
                </c:pt>
                <c:pt idx="6">
                  <c:v>0</c:v>
                </c:pt>
                <c:pt idx="7">
                  <c:v>0</c:v>
                </c:pt>
                <c:pt idx="8">
                  <c:v>0</c:v>
                </c:pt>
                <c:pt idx="9">
                  <c:v>0</c:v>
                </c:pt>
              </c:numCache>
            </c:numRef>
          </c:val>
          <c:extLst>
            <c:ext xmlns:c16="http://schemas.microsoft.com/office/drawing/2014/chart" uri="{C3380CC4-5D6E-409C-BE32-E72D297353CC}">
              <c16:uniqueId val="{00000001-9817-454F-AE07-1053F563BBF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817-454F-AE07-1053F563BBF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1.01</c:v>
                </c:pt>
                <c:pt idx="2">
                  <c:v>#N/A</c:v>
                </c:pt>
                <c:pt idx="3">
                  <c:v>0.36</c:v>
                </c:pt>
                <c:pt idx="4">
                  <c:v>#N/A</c:v>
                </c:pt>
                <c:pt idx="5">
                  <c:v>0.92</c:v>
                </c:pt>
                <c:pt idx="6">
                  <c:v>#N/A</c:v>
                </c:pt>
                <c:pt idx="7">
                  <c:v>1.4</c:v>
                </c:pt>
                <c:pt idx="8">
                  <c:v>#N/A</c:v>
                </c:pt>
                <c:pt idx="9">
                  <c:v>0.81</c:v>
                </c:pt>
              </c:numCache>
            </c:numRef>
          </c:val>
          <c:extLst>
            <c:ext xmlns:c16="http://schemas.microsoft.com/office/drawing/2014/chart" uri="{C3380CC4-5D6E-409C-BE32-E72D297353CC}">
              <c16:uniqueId val="{00000003-9817-454F-AE07-1053F563BBF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1.18</c:v>
                </c:pt>
                <c:pt idx="2">
                  <c:v>#N/A</c:v>
                </c:pt>
                <c:pt idx="3">
                  <c:v>0.61</c:v>
                </c:pt>
                <c:pt idx="4">
                  <c:v>#N/A</c:v>
                </c:pt>
                <c:pt idx="5">
                  <c:v>0.39</c:v>
                </c:pt>
                <c:pt idx="6">
                  <c:v>#N/A</c:v>
                </c:pt>
                <c:pt idx="7">
                  <c:v>0.34</c:v>
                </c:pt>
                <c:pt idx="8">
                  <c:v>#N/A</c:v>
                </c:pt>
                <c:pt idx="9">
                  <c:v>1.32</c:v>
                </c:pt>
              </c:numCache>
            </c:numRef>
          </c:val>
          <c:extLst>
            <c:ext xmlns:c16="http://schemas.microsoft.com/office/drawing/2014/chart" uri="{C3380CC4-5D6E-409C-BE32-E72D297353CC}">
              <c16:uniqueId val="{00000004-9817-454F-AE07-1053F563BBF1}"/>
            </c:ext>
          </c:extLst>
        </c:ser>
        <c:ser>
          <c:idx val="5"/>
          <c:order val="5"/>
          <c:tx>
            <c:strRef>
              <c:f>データシート!$A$32</c:f>
              <c:strCache>
                <c:ptCount val="1"/>
                <c:pt idx="0">
                  <c:v>観光事業会計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3.96</c:v>
                </c:pt>
                <c:pt idx="6">
                  <c:v>#N/A</c:v>
                </c:pt>
                <c:pt idx="7">
                  <c:v>2.7</c:v>
                </c:pt>
                <c:pt idx="8">
                  <c:v>#N/A</c:v>
                </c:pt>
                <c:pt idx="9">
                  <c:v>3.75</c:v>
                </c:pt>
              </c:numCache>
            </c:numRef>
          </c:val>
          <c:extLst>
            <c:ext xmlns:c16="http://schemas.microsoft.com/office/drawing/2014/chart" uri="{C3380CC4-5D6E-409C-BE32-E72D297353CC}">
              <c16:uniqueId val="{00000005-9817-454F-AE07-1053F563BBF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4.34</c:v>
                </c:pt>
                <c:pt idx="2">
                  <c:v>#N/A</c:v>
                </c:pt>
                <c:pt idx="3">
                  <c:v>3.6</c:v>
                </c:pt>
                <c:pt idx="4">
                  <c:v>#N/A</c:v>
                </c:pt>
                <c:pt idx="5">
                  <c:v>2.61</c:v>
                </c:pt>
                <c:pt idx="6">
                  <c:v>#N/A</c:v>
                </c:pt>
                <c:pt idx="7">
                  <c:v>3.19</c:v>
                </c:pt>
                <c:pt idx="8">
                  <c:v>#N/A</c:v>
                </c:pt>
                <c:pt idx="9">
                  <c:v>4.24</c:v>
                </c:pt>
              </c:numCache>
            </c:numRef>
          </c:val>
          <c:extLst>
            <c:ext xmlns:c16="http://schemas.microsoft.com/office/drawing/2014/chart" uri="{C3380CC4-5D6E-409C-BE32-E72D297353CC}">
              <c16:uniqueId val="{00000006-9817-454F-AE07-1053F563BBF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5.52</c:v>
                </c:pt>
                <c:pt idx="2">
                  <c:v>#N/A</c:v>
                </c:pt>
                <c:pt idx="3">
                  <c:v>4.8</c:v>
                </c:pt>
                <c:pt idx="4">
                  <c:v>#N/A</c:v>
                </c:pt>
                <c:pt idx="5">
                  <c:v>4.05</c:v>
                </c:pt>
                <c:pt idx="6">
                  <c:v>#N/A</c:v>
                </c:pt>
                <c:pt idx="7">
                  <c:v>6.35</c:v>
                </c:pt>
                <c:pt idx="8">
                  <c:v>#N/A</c:v>
                </c:pt>
                <c:pt idx="9">
                  <c:v>4.93</c:v>
                </c:pt>
              </c:numCache>
            </c:numRef>
          </c:val>
          <c:extLst>
            <c:ext xmlns:c16="http://schemas.microsoft.com/office/drawing/2014/chart" uri="{C3380CC4-5D6E-409C-BE32-E72D297353CC}">
              <c16:uniqueId val="{00000007-9817-454F-AE07-1053F563BBF1}"/>
            </c:ext>
          </c:extLst>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c:v>
                </c:pt>
                <c:pt idx="2">
                  <c:v>#N/A</c:v>
                </c:pt>
                <c:pt idx="3">
                  <c:v>5.95</c:v>
                </c:pt>
                <c:pt idx="4">
                  <c:v>#N/A</c:v>
                </c:pt>
                <c:pt idx="5">
                  <c:v>7.44</c:v>
                </c:pt>
                <c:pt idx="6">
                  <c:v>#N/A</c:v>
                </c:pt>
                <c:pt idx="7">
                  <c:v>7.88</c:v>
                </c:pt>
                <c:pt idx="8">
                  <c:v>#N/A</c:v>
                </c:pt>
                <c:pt idx="9">
                  <c:v>9.2799999999999994</c:v>
                </c:pt>
              </c:numCache>
            </c:numRef>
          </c:val>
          <c:extLst>
            <c:ext xmlns:c16="http://schemas.microsoft.com/office/drawing/2014/chart" uri="{C3380CC4-5D6E-409C-BE32-E72D297353CC}">
              <c16:uniqueId val="{00000008-9817-454F-AE07-1053F563BBF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9.23</c:v>
                </c:pt>
                <c:pt idx="6">
                  <c:v>#N/A</c:v>
                </c:pt>
                <c:pt idx="7">
                  <c:v>10.64</c:v>
                </c:pt>
                <c:pt idx="8">
                  <c:v>#N/A</c:v>
                </c:pt>
                <c:pt idx="9">
                  <c:v>12.01</c:v>
                </c:pt>
              </c:numCache>
            </c:numRef>
          </c:val>
          <c:extLst>
            <c:ext xmlns:c16="http://schemas.microsoft.com/office/drawing/2014/chart" uri="{C3380CC4-5D6E-409C-BE32-E72D297353CC}">
              <c16:uniqueId val="{00000009-9817-454F-AE07-1053F563BB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1771</c:v>
                </c:pt>
                <c:pt idx="5">
                  <c:v>1735</c:v>
                </c:pt>
                <c:pt idx="8">
                  <c:v>1748</c:v>
                </c:pt>
                <c:pt idx="11">
                  <c:v>1654</c:v>
                </c:pt>
                <c:pt idx="14">
                  <c:v>1724</c:v>
                </c:pt>
              </c:numCache>
            </c:numRef>
          </c:val>
          <c:extLst>
            <c:ext xmlns:c16="http://schemas.microsoft.com/office/drawing/2014/chart" uri="{C3380CC4-5D6E-409C-BE32-E72D297353CC}">
              <c16:uniqueId val="{00000000-FD06-436A-87C9-47BCF158BA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06-436A-87C9-47BCF158BA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27</c:v>
                </c:pt>
                <c:pt idx="6">
                  <c:v>18</c:v>
                </c:pt>
                <c:pt idx="9">
                  <c:v>11</c:v>
                </c:pt>
                <c:pt idx="12">
                  <c:v>3</c:v>
                </c:pt>
              </c:numCache>
            </c:numRef>
          </c:val>
          <c:extLst>
            <c:ext xmlns:c16="http://schemas.microsoft.com/office/drawing/2014/chart" uri="{C3380CC4-5D6E-409C-BE32-E72D297353CC}">
              <c16:uniqueId val="{00000002-FD06-436A-87C9-47BCF158BA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06-436A-87C9-47BCF158BA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763</c:v>
                </c:pt>
                <c:pt idx="3">
                  <c:v>689</c:v>
                </c:pt>
                <c:pt idx="6">
                  <c:v>690</c:v>
                </c:pt>
                <c:pt idx="9">
                  <c:v>694</c:v>
                </c:pt>
                <c:pt idx="12">
                  <c:v>695</c:v>
                </c:pt>
              </c:numCache>
            </c:numRef>
          </c:val>
          <c:extLst>
            <c:ext xmlns:c16="http://schemas.microsoft.com/office/drawing/2014/chart" uri="{C3380CC4-5D6E-409C-BE32-E72D297353CC}">
              <c16:uniqueId val="{00000004-FD06-436A-87C9-47BCF158BA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06-436A-87C9-47BCF158BA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06-436A-87C9-47BCF158BA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1829</c:v>
                </c:pt>
                <c:pt idx="3">
                  <c:v>1719</c:v>
                </c:pt>
                <c:pt idx="6">
                  <c:v>1693</c:v>
                </c:pt>
                <c:pt idx="9">
                  <c:v>1628</c:v>
                </c:pt>
                <c:pt idx="12">
                  <c:v>1746</c:v>
                </c:pt>
              </c:numCache>
            </c:numRef>
          </c:val>
          <c:extLst>
            <c:ext xmlns:c16="http://schemas.microsoft.com/office/drawing/2014/chart" uri="{C3380CC4-5D6E-409C-BE32-E72D297353CC}">
              <c16:uniqueId val="{00000007-FD06-436A-87C9-47BCF158BA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853</c:v>
                </c:pt>
                <c:pt idx="2">
                  <c:v>#N/A</c:v>
                </c:pt>
                <c:pt idx="3">
                  <c:v>#N/A</c:v>
                </c:pt>
                <c:pt idx="4">
                  <c:v>700</c:v>
                </c:pt>
                <c:pt idx="5">
                  <c:v>#N/A</c:v>
                </c:pt>
                <c:pt idx="6">
                  <c:v>#N/A</c:v>
                </c:pt>
                <c:pt idx="7">
                  <c:v>653</c:v>
                </c:pt>
                <c:pt idx="8">
                  <c:v>#N/A</c:v>
                </c:pt>
                <c:pt idx="9">
                  <c:v>#N/A</c:v>
                </c:pt>
                <c:pt idx="10">
                  <c:v>679</c:v>
                </c:pt>
                <c:pt idx="11">
                  <c:v>#N/A</c:v>
                </c:pt>
                <c:pt idx="12">
                  <c:v>#N/A</c:v>
                </c:pt>
                <c:pt idx="13">
                  <c:v>720</c:v>
                </c:pt>
                <c:pt idx="14">
                  <c:v>#N/A</c:v>
                </c:pt>
              </c:numCache>
            </c:numRef>
          </c:val>
          <c:smooth val="0"/>
          <c:extLst>
            <c:ext xmlns:c16="http://schemas.microsoft.com/office/drawing/2014/chart" uri="{C3380CC4-5D6E-409C-BE32-E72D297353CC}">
              <c16:uniqueId val="{00000008-FD06-436A-87C9-47BCF158BA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15074</c:v>
                </c:pt>
                <c:pt idx="5">
                  <c:v>14656</c:v>
                </c:pt>
                <c:pt idx="8">
                  <c:v>14704</c:v>
                </c:pt>
                <c:pt idx="11">
                  <c:v>14232</c:v>
                </c:pt>
                <c:pt idx="14">
                  <c:v>13776</c:v>
                </c:pt>
              </c:numCache>
            </c:numRef>
          </c:val>
          <c:extLst>
            <c:ext xmlns:c16="http://schemas.microsoft.com/office/drawing/2014/chart" uri="{C3380CC4-5D6E-409C-BE32-E72D297353CC}">
              <c16:uniqueId val="{00000000-7EDA-4004-989D-6C06A7E5E2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1174</c:v>
                </c:pt>
                <c:pt idx="5">
                  <c:v>1042</c:v>
                </c:pt>
                <c:pt idx="8">
                  <c:v>939</c:v>
                </c:pt>
                <c:pt idx="11">
                  <c:v>833</c:v>
                </c:pt>
                <c:pt idx="14">
                  <c:v>755</c:v>
                </c:pt>
              </c:numCache>
            </c:numRef>
          </c:val>
          <c:extLst>
            <c:ext xmlns:c16="http://schemas.microsoft.com/office/drawing/2014/chart" uri="{C3380CC4-5D6E-409C-BE32-E72D297353CC}">
              <c16:uniqueId val="{00000001-7EDA-4004-989D-6C06A7E5E2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6710</c:v>
                </c:pt>
                <c:pt idx="5">
                  <c:v>6575</c:v>
                </c:pt>
                <c:pt idx="8">
                  <c:v>6692</c:v>
                </c:pt>
                <c:pt idx="11">
                  <c:v>7203</c:v>
                </c:pt>
                <c:pt idx="14">
                  <c:v>7103</c:v>
                </c:pt>
              </c:numCache>
            </c:numRef>
          </c:val>
          <c:extLst>
            <c:ext xmlns:c16="http://schemas.microsoft.com/office/drawing/2014/chart" uri="{C3380CC4-5D6E-409C-BE32-E72D297353CC}">
              <c16:uniqueId val="{00000002-7EDA-4004-989D-6C06A7E5E2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DA-4004-989D-6C06A7E5E2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DA-4004-989D-6C06A7E5E2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DA-4004-989D-6C06A7E5E2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2938</c:v>
                </c:pt>
                <c:pt idx="3">
                  <c:v>2978</c:v>
                </c:pt>
                <c:pt idx="6">
                  <c:v>3012</c:v>
                </c:pt>
                <c:pt idx="9">
                  <c:v>3002</c:v>
                </c:pt>
                <c:pt idx="12">
                  <c:v>2856</c:v>
                </c:pt>
              </c:numCache>
            </c:numRef>
          </c:val>
          <c:extLst>
            <c:ext xmlns:c16="http://schemas.microsoft.com/office/drawing/2014/chart" uri="{C3380CC4-5D6E-409C-BE32-E72D297353CC}">
              <c16:uniqueId val="{00000006-7EDA-4004-989D-6C06A7E5E2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EDA-4004-989D-6C06A7E5E2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6042</c:v>
                </c:pt>
                <c:pt idx="3">
                  <c:v>5754</c:v>
                </c:pt>
                <c:pt idx="6">
                  <c:v>5542</c:v>
                </c:pt>
                <c:pt idx="9">
                  <c:v>5699</c:v>
                </c:pt>
                <c:pt idx="12">
                  <c:v>5942</c:v>
                </c:pt>
              </c:numCache>
            </c:numRef>
          </c:val>
          <c:extLst>
            <c:ext xmlns:c16="http://schemas.microsoft.com/office/drawing/2014/chart" uri="{C3380CC4-5D6E-409C-BE32-E72D297353CC}">
              <c16:uniqueId val="{00000008-7EDA-4004-989D-6C06A7E5E2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27</c:v>
                </c:pt>
                <c:pt idx="6">
                  <c:v>11</c:v>
                </c:pt>
                <c:pt idx="9">
                  <c:v>2</c:v>
                </c:pt>
                <c:pt idx="12">
                  <c:v>0</c:v>
                </c:pt>
              </c:numCache>
            </c:numRef>
          </c:val>
          <c:extLst>
            <c:ext xmlns:c16="http://schemas.microsoft.com/office/drawing/2014/chart" uri="{C3380CC4-5D6E-409C-BE32-E72D297353CC}">
              <c16:uniqueId val="{00000009-7EDA-4004-989D-6C06A7E5E2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16294</c:v>
                </c:pt>
                <c:pt idx="3">
                  <c:v>15641</c:v>
                </c:pt>
                <c:pt idx="6">
                  <c:v>16091</c:v>
                </c:pt>
                <c:pt idx="9">
                  <c:v>15749</c:v>
                </c:pt>
                <c:pt idx="12">
                  <c:v>16529</c:v>
                </c:pt>
              </c:numCache>
            </c:numRef>
          </c:val>
          <c:extLst>
            <c:ext xmlns:c16="http://schemas.microsoft.com/office/drawing/2014/chart" uri="{C3380CC4-5D6E-409C-BE32-E72D297353CC}">
              <c16:uniqueId val="{0000000A-7EDA-4004-989D-6C06A7E5E2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2367</c:v>
                </c:pt>
                <c:pt idx="2">
                  <c:v>#N/A</c:v>
                </c:pt>
                <c:pt idx="3">
                  <c:v>#N/A</c:v>
                </c:pt>
                <c:pt idx="4">
                  <c:v>2128</c:v>
                </c:pt>
                <c:pt idx="5">
                  <c:v>#N/A</c:v>
                </c:pt>
                <c:pt idx="6">
                  <c:v>#N/A</c:v>
                </c:pt>
                <c:pt idx="7">
                  <c:v>2321</c:v>
                </c:pt>
                <c:pt idx="8">
                  <c:v>#N/A</c:v>
                </c:pt>
                <c:pt idx="9">
                  <c:v>#N/A</c:v>
                </c:pt>
                <c:pt idx="10">
                  <c:v>2184</c:v>
                </c:pt>
                <c:pt idx="11">
                  <c:v>#N/A</c:v>
                </c:pt>
                <c:pt idx="12">
                  <c:v>#N/A</c:v>
                </c:pt>
                <c:pt idx="13">
                  <c:v>3693</c:v>
                </c:pt>
                <c:pt idx="14">
                  <c:v>#N/A</c:v>
                </c:pt>
              </c:numCache>
            </c:numRef>
          </c:val>
          <c:smooth val="0"/>
          <c:extLst>
            <c:ext xmlns:c16="http://schemas.microsoft.com/office/drawing/2014/chart" uri="{C3380CC4-5D6E-409C-BE32-E72D297353CC}">
              <c16:uniqueId val="{0000000B-7EDA-4004-989D-6C06A7E5E2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2452</c:v>
                </c:pt>
                <c:pt idx="1">
                  <c:v>2726</c:v>
                </c:pt>
                <c:pt idx="2">
                  <c:v>2726</c:v>
                </c:pt>
              </c:numCache>
            </c:numRef>
          </c:val>
          <c:extLst>
            <c:ext xmlns:c16="http://schemas.microsoft.com/office/drawing/2014/chart" uri="{C3380CC4-5D6E-409C-BE32-E72D297353CC}">
              <c16:uniqueId val="{00000000-57DC-4015-B35E-A6FF0F330D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287</c:v>
                </c:pt>
                <c:pt idx="1">
                  <c:v>404</c:v>
                </c:pt>
                <c:pt idx="2">
                  <c:v>404</c:v>
                </c:pt>
              </c:numCache>
            </c:numRef>
          </c:val>
          <c:extLst>
            <c:ext xmlns:c16="http://schemas.microsoft.com/office/drawing/2014/chart" uri="{C3380CC4-5D6E-409C-BE32-E72D297353CC}">
              <c16:uniqueId val="{00000001-57DC-4015-B35E-A6FF0F330D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2923</c:v>
                </c:pt>
                <c:pt idx="1">
                  <c:v>2987</c:v>
                </c:pt>
                <c:pt idx="2">
                  <c:v>2838</c:v>
                </c:pt>
              </c:numCache>
            </c:numRef>
          </c:val>
          <c:extLst>
            <c:ext xmlns:c16="http://schemas.microsoft.com/office/drawing/2014/chart" uri="{C3380CC4-5D6E-409C-BE32-E72D297353CC}">
              <c16:uniqueId val="{00000002-57DC-4015-B35E-A6FF0F330D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分子の構造については、元利償還金等（Ａ）のうち、元利償還金が小学校建設等に要した借入金の償還等の影響により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将来負担額の構造については、一般会計等に係る地方債の現在高が本庁舎整備事業などの建設事業の増大に伴い、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百万円増加し、債務負担行為に基づく支出予定額が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百万円増加、退職手当負担見込額が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、充当可能特定歳入</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百万円減少、基準財政需要額算入見込額も</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456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百万円の増加、充当可能財源等（Ｂ）の合計は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21,634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百万円の減少となり、将来負担比率の分子は前年度から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普通会計及び公営企業会計についても老朽化施設の更新を行っており、将来負担比率は増加していく傾向にある。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債基金を活用し各指標に影響のある第三セクター等改革推進債や退職手当債の繰上償還を実施により、減債基金残高が大幅に減少した後は、基金全体でみるとほぼ同水準で推移していたが、本庁舎整備事業などの建設事業の実施に伴い、財源として活用した結果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これまでの行財政改革の中で行われた財政効率化の施策等によって、ここまで累増してきたが、普通交付税合併算定替えの特例措置の終了や少子高齢化に伴う税収の減と、反して増加する社会福祉諸施策の経費や、過疎地域の自治体では特に課題となるインフラや公共施設の改修、維持補修経費の増大が見込まれることから、今後の財政運営において、その財源不足を補い年度間の負担調整のため活用し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しかしながら、更なる行財政改革を行い、中長期の視点に立って安定した財政運営を確立していく。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・地域共生基金：地域共生社会の構築に向け、市民の健康福祉の増進を図り、地域福祉を充実させるための経費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・ふるさと美祢応援基金：美祢市の将来の発展を願い、応援しようとする市内外の個人、企業等から受け入れた寄附金を、寄附者の意向を反映した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施策に効果的に運用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・ふるさと人財育成基金：市の人材育成を図るために行う国際交流事業や教育・学術・芸術・科学・伝統芸能・伝統工芸・スポーツ事業など人財</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・庁舎等整備基金：本庁舎整備事業の財源として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・地域共生基金：子育て支援事業の財源として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・職員退職手当基金：将来の支払いに備え、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百万円を積み立てた一方、退職金の財源として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百万の取り崩したことにより差額分の増加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・庁舎等整備基金、地域共生基金：特定目的基金については、使途目的に応じた事業に積極的に活用していく。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基金運用による収益を積立てたことにより若干の増となっている。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％以上の残高を保有しているが、今後の大規模事業の実施による財源不足が見込まれることから、標準財政規模に比べ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％程度まで、不足額に応じて活用していく。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基金運用による収益を積み立てたことによりわずかながら増加している。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02E3D80-D350-4DB0-9C8B-1E0D1EDED4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9C3D089-3555-42E2-9DE4-224596DD3EE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A4AA7F1-805A-4648-8EF7-68C9EFDC36F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CDDE6C6-551E-4E5D-9368-0F2899D21C9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600CA00-3A1F-471D-9ECD-F375458B3A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17BDE46-3C18-4140-9A5B-B83EE770B0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27BA657-0964-481C-82F5-15178BC588F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F981B33-C3C0-41EA-871A-2D039CD89AF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E10E680-353D-4564-BA1A-D6723AD162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8F85BE4-9DB0-45D1-8DEC-633FE8320F8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22,166
21,905
472.64
19,107,476
18,503,634
488,056
9,885,715
16,473,014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6DB465-3195-4C20-95D4-83B5CCDDA58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3AAC582-FA91-4800-966A-92AEACC5B09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FB491B5-C30D-43FA-8BBA-D32289E7863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8C8703C-8814-4CB5-AFC1-AAD4581BE1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00F662-9E0B-4474-B1FE-2A1B70AD53A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91DEEBF-3ED5-4CD8-B521-5A22CE59466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7D13626-6B1E-4385-9C2D-3200300E089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E87C211-56C5-4BF1-A180-55C5056C800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7E8C9C4-DDF5-41DD-AD09-484D2E03DA0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33EACFF-E28F-436F-8304-E2EB8B60831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042BD82-0193-4DF8-84D0-E02C930193A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570095F-4C6D-4AAE-93EF-02BE6813A47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7519CB4-04B4-4E59-B767-332386CCB80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B5265C5-8F3E-4906-9A30-C605A70847E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082D7B9-4129-4E22-A3E6-F57ECBF00C5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2FC80D5-AD1D-4CE2-9FDD-E8E06CF4ADE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BF9923B-1F83-4A17-AE83-74957977B7D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DF8BA59-E53A-4D46-96DA-8E798509CFB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F0DA3D4-8150-4734-9849-C343D7AF958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1823D1D-C9C8-40B5-88E5-16B99243718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7BEA956-B7BC-4321-8F58-657FCD759C2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C7BF233-680E-4F4F-B361-25EBBFA7497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CAF7D7D-C604-4C2B-A8AA-5C7CAE10DF1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D1A3878-3232-4CAE-B491-E9B4FF1477B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F6BF2EB-C0C8-4DFD-AE21-83CA6FA6BB0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F04DAEE-752E-490B-9314-80D5910BCB2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4C3F07E-F1D0-4B05-8FEE-034C3B6A5A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FA054A3-FCEB-4253-B341-21235CC83E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224516B-7A8E-4A42-AB94-5CFF0A8E7AF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7BF6D7A-C4B2-4974-A77B-2A8B1F16135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356B45A-D70E-4BCF-9187-1B197DD7425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5B76E20-8BD9-4C19-8550-E72D6B2460C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425A1BB-ACA7-4892-85AC-EA7E571F82A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ADE342A-55A3-45FA-9871-E119AE1D964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C8EB329-60BB-4E13-9DFE-5685B2E7221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899CBFA-21EB-433E-801C-4CBA8218432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7B4D63C-97D0-4E7F-BC3C-818E96E046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年度から類似団体平均値とほぼ同数値で推移し、令和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ポイント上昇したものの、ほぼ横ばいの状態となっている。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1527E6E-877F-4151-9287-71476C9E0DC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6978056-A330-49C8-9763-90AFBEE4C56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C257E8E-9990-42F0-8B1A-25DA219377B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4C5B45D-B0EB-473E-8AA6-643F49048FBA}"/>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AEC5CE7-64A7-4C7B-A6F3-96F6DEC3331B}"/>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7701CC89-9067-4210-8223-CEFE567536BA}"/>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8C8F02A8-5687-419E-A7F5-015876184E5F}"/>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B6D27C06-D0AD-4CD9-8533-E45408BC5D96}"/>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AE9680D8-EDC4-4451-9B77-779B09A26861}"/>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4FA39A2E-9F31-4254-8B90-96AFD5BE064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8958292-9CA2-4E8B-9E27-47D6747B24C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817494D-2C5B-4938-8FA9-BF5FFFD8877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CB9EC95-D506-499C-A300-479248F6454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2B6D12B4-77EF-4A5F-B63C-A76C62ADC6B7}"/>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8356CF84-80FA-4237-9513-046DAE3BD202}"/>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F4EBB33B-6445-4AF1-9CDF-188DB49D1C49}"/>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B78B057D-6320-46A6-8F2D-63401E9E5C9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DA1546F8-5989-4420-B344-B19F85DF9827}"/>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9522B529-28A9-4B1B-8E24-2E468B09DCBF}"/>
            </a:ext>
          </a:extLst>
        </xdr:cNvPr>
        <xdr:cNvCxnSpPr/>
      </xdr:nvCxnSpPr>
      <xdr:spPr>
        <a:xfrm flipV="1">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A09B3622-36F9-47DE-9C78-AE4153ED9E4F}"/>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9388C71A-1611-489F-B880-EB3E32E69817}"/>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id="{806BA86B-D818-4C40-9F44-05B19430FB44}"/>
            </a:ext>
          </a:extLst>
        </xdr:cNvPr>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6A47368-5433-46A6-A627-F5500EB67C0B}"/>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DC23F115-2D97-4912-A71B-7AAB9D93101E}"/>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21AAF1A6-221D-4ACC-8B78-1E2483543C0A}"/>
            </a:ext>
          </a:extLst>
        </xdr:cNvPr>
        <xdr:cNvCxnSpPr/>
      </xdr:nvCxnSpPr>
      <xdr:spPr>
        <a:xfrm flipV="1">
          <a:off x="2336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EBFFB094-2B75-4ECF-ACC0-E8AFF6B5C9F7}"/>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9A98F89F-E475-4ADF-A7ED-2C1F6D20B4A8}"/>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D5AD714D-3E6A-4E66-A217-86AD8DFE1BA8}"/>
            </a:ext>
          </a:extLst>
        </xdr:cNvPr>
        <xdr:cNvCxnSpPr/>
      </xdr:nvCxnSpPr>
      <xdr:spPr>
        <a:xfrm>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1CC86F60-A2F6-456B-AC49-6AEDC67CE9AA}"/>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5B51ADF5-97F7-4AEA-B6CD-029884F3F0F1}"/>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DEB47537-7333-4F1A-A970-86ACF2133AE4}"/>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1E9E94C6-1EFB-4A4C-BE7C-B1C771F4CDCB}"/>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8F5383F-A455-48EB-AEDC-238625E51E4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F1A4CEA-7161-4B24-B10E-4142E0F398C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ECB9AEE-D3D2-41CA-B8B7-17A294F10A6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4F446ED-936A-47CA-9BDD-BB04F23EF11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047F7B5-A86A-4042-806C-F2525F31594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6" name="楕円 85">
          <a:extLst>
            <a:ext uri="{FF2B5EF4-FFF2-40B4-BE49-F238E27FC236}">
              <a16:creationId xmlns:a16="http://schemas.microsoft.com/office/drawing/2014/main" id="{07005F02-5489-43D5-9297-36C2C17C62F8}"/>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15257</xdr:rowOff>
    </xdr:from>
    <xdr:ext cx="762000" cy="259045"/>
    <xdr:sp macro="" textlink="">
      <xdr:nvSpPr>
        <xdr:cNvPr id="87" name="財政力該当値テキスト">
          <a:extLst>
            <a:ext uri="{FF2B5EF4-FFF2-40B4-BE49-F238E27FC236}">
              <a16:creationId xmlns:a16="http://schemas.microsoft.com/office/drawing/2014/main" id="{AE930798-6F49-49E0-8C58-2EC13A57141C}"/>
            </a:ext>
          </a:extLst>
        </xdr:cNvPr>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9E4745CE-9C5F-4E77-A5ED-16956F1D3295}"/>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89" name="テキスト ボックス 88">
          <a:extLst>
            <a:ext uri="{FF2B5EF4-FFF2-40B4-BE49-F238E27FC236}">
              <a16:creationId xmlns:a16="http://schemas.microsoft.com/office/drawing/2014/main" id="{41BF77C9-2694-4335-B173-A0A432408713}"/>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id="{FB42D375-07C4-4FFD-A869-EE67E83F41C4}"/>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id="{26CB54EF-F159-489C-9A5A-443D8020E85C}"/>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7F66917F-EAA3-4CFE-A811-099B635CE1E7}"/>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F1B489D6-EA0C-450B-9530-585482E176AF}"/>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9374C624-DAAF-4388-94C0-3E06E4C9D8EB}"/>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a16="http://schemas.microsoft.com/office/drawing/2014/main" id="{D619E795-105F-42C0-8865-6A0B73706328}"/>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ACD6767-7AD7-417F-B65F-1E5F607FDC6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B41AF7E4-CAF4-467B-BF02-2B036E07AB7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C2FE4347-D937-47E5-9678-A7FAB4D3714C}"/>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F99CA835-87AB-476F-8CFE-C47B4C98AB6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C13BE602-FDA0-4B84-81B5-876CB35ACCF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FCFA7D7-C073-49CB-8AA8-C39140A3C5B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FEB7C76-4363-4E3C-A490-08F97B5A12D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E82F929-F23C-44E7-99CE-EB8C92DFCCA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FC14DB18-0BF8-4E8E-AB6A-A673CB9E7BF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CC19F4D-06D4-40B5-B73D-EDA1772DFA0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4673E0BC-2BE2-423E-9655-04A53169697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4B2C1A6-E073-43CD-81DA-628D33F88B4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59C8F1D-B357-4D18-9727-D6890097F39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年度は、臨時経済対策費等により交付税が増額となったことやコロナ対策の実施により例年に比べ低い数値となっていたが、令和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年度は財政構造の硬直化が進み、類似団体平均値比を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行政改革や公営企業会計の健全化への取り組みを通じて経費の削減に努めるとともに、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サイクルに基づく施策優先順位の設定等、経営感覚を持った効率的・効果的な行財政運営に努め、経常経費の抑制を図る。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4AD7FF14-3DE5-498E-AF96-0A738050A08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355A511F-01E1-458A-AB44-8DBB24CCBA7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C373E-FF43-4074-B967-8B75C4164B1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6D3854CB-DA7E-4DC6-8FF2-4F2F5D016B42}"/>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34469FC3-8CC9-4C22-9FC3-24CFA548CB7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82F1F1B9-C6D8-4260-9556-F84A81DF5C5E}"/>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F066278-BAA6-4AE1-AE29-C043B6DBEE3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2F7B4A90-594D-437B-A250-E109A0FF73D8}"/>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C12BFB77-BDB1-4E6B-AC38-850D99C1F6DF}"/>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C6EE891A-0B30-4D66-B915-BCF7D3269CE1}"/>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1A8DF5D4-9D17-4687-85E9-8681E48F795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3138B42B-FFDA-4C19-9319-E76438A516FB}"/>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A5F35FAA-FB00-43D2-99A3-FFEB5B2A0D4E}"/>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421AEAD1-F9D3-42F5-A9DF-763BE6A36455}"/>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503F453-D5F2-4F24-8CD9-50A03675648D}"/>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18883F0-53D9-4415-A9D0-0D5ADF3D508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4FD891E-2541-404C-B46F-7E2A7E01877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4116D80-18A6-408E-8DCA-19DE1C1AC0D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7C8CD030-A57A-4FC4-9F10-572625D27FA7}"/>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6C8F6360-5A20-4DB9-96DF-2A3B675E0F2E}"/>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15D1C882-345C-48C1-AECA-539A5AA04F66}"/>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71D87139-05B8-4CDB-859E-D0CA192356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E024286E-27EC-4B81-B5EB-02F72927BC1D}"/>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61</xdr:row>
      <xdr:rowOff>29754</xdr:rowOff>
    </xdr:to>
    <xdr:cxnSp macro="">
      <xdr:nvCxnSpPr>
        <xdr:cNvPr id="132" name="直線コネクタ 131">
          <a:extLst>
            <a:ext uri="{FF2B5EF4-FFF2-40B4-BE49-F238E27FC236}">
              <a16:creationId xmlns:a16="http://schemas.microsoft.com/office/drawing/2014/main" id="{25C0B935-EEAC-4AEC-AC05-9F59DDC42EA8}"/>
            </a:ext>
          </a:extLst>
        </xdr:cNvPr>
        <xdr:cNvCxnSpPr/>
      </xdr:nvCxnSpPr>
      <xdr:spPr>
        <a:xfrm>
          <a:off x="4114800" y="10288270"/>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5347A54-AE7A-4296-93EF-0C84E8EC5C94}"/>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9789803A-97EC-47B0-B7AA-CFF75716E8BD}"/>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146050</xdr:rowOff>
    </xdr:to>
    <xdr:cxnSp macro="">
      <xdr:nvCxnSpPr>
        <xdr:cNvPr id="135" name="直線コネクタ 134">
          <a:extLst>
            <a:ext uri="{FF2B5EF4-FFF2-40B4-BE49-F238E27FC236}">
              <a16:creationId xmlns:a16="http://schemas.microsoft.com/office/drawing/2014/main" id="{DEB4AF53-C316-4DEE-9D6B-3C111F180D82}"/>
            </a:ext>
          </a:extLst>
        </xdr:cNvPr>
        <xdr:cNvCxnSpPr/>
      </xdr:nvCxnSpPr>
      <xdr:spPr>
        <a:xfrm flipV="1">
          <a:off x="3225800" y="1028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E3637389-6713-4CA4-B2AF-2D7EA47470F4}"/>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93A1F1DE-55D6-4004-993F-0B03F71D1A9C}"/>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163285</xdr:rowOff>
    </xdr:to>
    <xdr:cxnSp macro="">
      <xdr:nvCxnSpPr>
        <xdr:cNvPr id="138" name="直線コネクタ 137">
          <a:extLst>
            <a:ext uri="{FF2B5EF4-FFF2-40B4-BE49-F238E27FC236}">
              <a16:creationId xmlns:a16="http://schemas.microsoft.com/office/drawing/2014/main" id="{312FB977-48AA-4DF3-99AC-19015959AFD7}"/>
            </a:ext>
          </a:extLst>
        </xdr:cNvPr>
        <xdr:cNvCxnSpPr/>
      </xdr:nvCxnSpPr>
      <xdr:spPr>
        <a:xfrm flipV="1">
          <a:off x="2336800" y="1043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8E68271-FBE8-4CD6-8D04-85D57D4AAB56}"/>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EB6D84F4-646E-4CDC-8343-F8FD8066EF3B}"/>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163285</xdr:rowOff>
    </xdr:from>
    <xdr:to>
      <xdr:col>11</xdr:col>
      <xdr:colOff>31750</xdr:colOff>
      <xdr:row>61</xdr:row>
      <xdr:rowOff>29754</xdr:rowOff>
    </xdr:to>
    <xdr:cxnSp macro="">
      <xdr:nvCxnSpPr>
        <xdr:cNvPr id="141" name="直線コネクタ 140">
          <a:extLst>
            <a:ext uri="{FF2B5EF4-FFF2-40B4-BE49-F238E27FC236}">
              <a16:creationId xmlns:a16="http://schemas.microsoft.com/office/drawing/2014/main" id="{B32330B3-989B-4853-880A-F37E61248525}"/>
            </a:ext>
          </a:extLst>
        </xdr:cNvPr>
        <xdr:cNvCxnSpPr/>
      </xdr:nvCxnSpPr>
      <xdr:spPr>
        <a:xfrm flipV="1">
          <a:off x="1447800" y="1045028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3AE382E6-1632-40FF-95BF-05DBFB0B01FC}"/>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631E38CA-233A-4977-97C2-3434CBB2CD79}"/>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8FE34C2E-88FC-4ACF-935C-BBE123782036}"/>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C00145E4-3C2D-499C-8CD9-D1058D2A27F9}"/>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62F8D5D-20B4-423C-9B27-781E1593CD29}"/>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3350CDA-B670-4A89-99C2-8B2B6F1BA80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9563ED8-7EEA-48E7-A650-3C95B8A9D2E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D067B02-653E-4602-9785-1F4F88B405A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DCBF75F-6C86-4FE9-B3EA-9CD74FE9870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150404</xdr:rowOff>
    </xdr:from>
    <xdr:to>
      <xdr:col>23</xdr:col>
      <xdr:colOff>184150</xdr:colOff>
      <xdr:row>61</xdr:row>
      <xdr:rowOff>80554</xdr:rowOff>
    </xdr:to>
    <xdr:sp macro="" textlink="">
      <xdr:nvSpPr>
        <xdr:cNvPr id="151" name="楕円 150">
          <a:extLst>
            <a:ext uri="{FF2B5EF4-FFF2-40B4-BE49-F238E27FC236}">
              <a16:creationId xmlns:a16="http://schemas.microsoft.com/office/drawing/2014/main" id="{6C883018-C8B8-4E5A-AB65-27A4E5CC8A72}"/>
            </a:ext>
          </a:extLst>
        </xdr:cNvPr>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122481</xdr:rowOff>
    </xdr:from>
    <xdr:ext cx="762000" cy="259045"/>
    <xdr:sp macro="" textlink="">
      <xdr:nvSpPr>
        <xdr:cNvPr id="152" name="財政構造の弾力性該当値テキスト">
          <a:extLst>
            <a:ext uri="{FF2B5EF4-FFF2-40B4-BE49-F238E27FC236}">
              <a16:creationId xmlns:a16="http://schemas.microsoft.com/office/drawing/2014/main" id="{D3D02109-DCD1-4D18-A11A-E513EDC28409}"/>
            </a:ext>
          </a:extLst>
        </xdr:cNvPr>
        <xdr:cNvSpPr txBox="1"/>
      </xdr:nvSpPr>
      <xdr:spPr>
        <a:xfrm>
          <a:off x="5041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3" name="楕円 152">
          <a:extLst>
            <a:ext uri="{FF2B5EF4-FFF2-40B4-BE49-F238E27FC236}">
              <a16:creationId xmlns:a16="http://schemas.microsoft.com/office/drawing/2014/main" id="{7BBA6F5D-F3E8-48E5-9A59-D3DDAC680364}"/>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36847</xdr:rowOff>
    </xdr:from>
    <xdr:ext cx="736600" cy="259045"/>
    <xdr:sp macro="" textlink="">
      <xdr:nvSpPr>
        <xdr:cNvPr id="154" name="テキスト ボックス 153">
          <a:extLst>
            <a:ext uri="{FF2B5EF4-FFF2-40B4-BE49-F238E27FC236}">
              <a16:creationId xmlns:a16="http://schemas.microsoft.com/office/drawing/2014/main" id="{9E3954AE-7B02-4257-9FC0-821E94C0FE64}"/>
            </a:ext>
          </a:extLst>
        </xdr:cNvPr>
        <xdr:cNvSpPr txBox="1"/>
      </xdr:nvSpPr>
      <xdr:spPr>
        <a:xfrm>
          <a:off x="3733800" y="1032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a:extLst>
            <a:ext uri="{FF2B5EF4-FFF2-40B4-BE49-F238E27FC236}">
              <a16:creationId xmlns:a16="http://schemas.microsoft.com/office/drawing/2014/main" id="{7DE1182D-3A3E-4BE3-85CC-BBAACC4DF17B}"/>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6" name="テキスト ボックス 155">
          <a:extLst>
            <a:ext uri="{FF2B5EF4-FFF2-40B4-BE49-F238E27FC236}">
              <a16:creationId xmlns:a16="http://schemas.microsoft.com/office/drawing/2014/main" id="{96D2825C-7825-4D61-99D8-3666D9CDE780}"/>
            </a:ext>
          </a:extLst>
        </xdr:cNvPr>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7" name="楕円 156">
          <a:extLst>
            <a:ext uri="{FF2B5EF4-FFF2-40B4-BE49-F238E27FC236}">
              <a16:creationId xmlns:a16="http://schemas.microsoft.com/office/drawing/2014/main" id="{7C022ADD-322B-4F2F-9809-5E9CC88B901C}"/>
            </a:ext>
          </a:extLst>
        </xdr:cNvPr>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58" name="テキスト ボックス 157">
          <a:extLst>
            <a:ext uri="{FF2B5EF4-FFF2-40B4-BE49-F238E27FC236}">
              <a16:creationId xmlns:a16="http://schemas.microsoft.com/office/drawing/2014/main" id="{9253B13C-E1B4-4D60-B533-C460A646F0DF}"/>
            </a:ext>
          </a:extLst>
        </xdr:cNvPr>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150404</xdr:rowOff>
    </xdr:from>
    <xdr:to>
      <xdr:col>7</xdr:col>
      <xdr:colOff>31750</xdr:colOff>
      <xdr:row>61</xdr:row>
      <xdr:rowOff>80554</xdr:rowOff>
    </xdr:to>
    <xdr:sp macro="" textlink="">
      <xdr:nvSpPr>
        <xdr:cNvPr id="159" name="楕円 158">
          <a:extLst>
            <a:ext uri="{FF2B5EF4-FFF2-40B4-BE49-F238E27FC236}">
              <a16:creationId xmlns:a16="http://schemas.microsoft.com/office/drawing/2014/main" id="{50EEFF65-0D68-41FD-856C-9DDC9D71EF45}"/>
            </a:ext>
          </a:extLst>
        </xdr:cNvPr>
        <xdr:cNvSpPr/>
      </xdr:nvSpPr>
      <xdr:spPr>
        <a:xfrm>
          <a:off x="1397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65331</xdr:rowOff>
    </xdr:from>
    <xdr:ext cx="762000" cy="259045"/>
    <xdr:sp macro="" textlink="">
      <xdr:nvSpPr>
        <xdr:cNvPr id="160" name="テキスト ボックス 159">
          <a:extLst>
            <a:ext uri="{FF2B5EF4-FFF2-40B4-BE49-F238E27FC236}">
              <a16:creationId xmlns:a16="http://schemas.microsoft.com/office/drawing/2014/main" id="{41B1B91C-391A-4A8D-8B64-E977EDE8522D}"/>
            </a:ext>
          </a:extLst>
        </xdr:cNvPr>
        <xdr:cNvSpPr txBox="1"/>
      </xdr:nvSpPr>
      <xdr:spPr>
        <a:xfrm>
          <a:off x="1066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AB66CA1-8182-4556-BA7C-C43FD10F7FE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EC5DAB32-22C8-41E2-BF69-72734BD7275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29970F1-C058-4223-BA17-47CD2968076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9FBDB30E-4E73-4169-801E-CF4BC8F658C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39CD8FB-DE6A-4D5C-85B7-85000C62E4D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79B37F2-6DBA-41CA-B770-7F5B3C1DB2A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F20C368-489D-4903-8BA1-FC5F12A2F36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567A567-7739-4702-BC69-4DB6A3BD4AD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A63300D-F7A1-44B9-B19C-DD2EDC13FAE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1B8E9F7-C738-48A1-8D80-37EFFB17854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ECAD228-1233-4B31-8A0E-D739FBC5D0B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93F0FBEB-7168-416C-96A4-B0DDD32F260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1A19BEA-3F2E-4FE0-BCA5-EBB529A1E4AF}"/>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物価高騰の影響等により前年度に比べ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円の上昇であり、類似団体平均値よりも、依然として高い状況にある。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7ABE210-7B82-490C-99FE-52200C75ED3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9BD3664-9099-408D-A728-89DDA7AD751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128889C-F9DD-49BF-886F-97C0082C851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D98376A-6CD9-4374-98C8-C5C27D45E1E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C96A894-7DF5-493C-8BAB-3956D1228E6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879ADBC0-93FD-4162-B394-C5302CDAE50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8539BFE-1C52-43C1-A894-AC5B3580B909}"/>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4EDD54C-C6F7-4443-B35E-5D00850A0D6F}"/>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49A6FB11-042B-4528-A499-BC2B51411EA2}"/>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11D2DF31-1DDF-49E9-B3AF-F79FB6FA13A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7E8C49F-74E5-4626-A7F1-547AD4715831}"/>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1ECE584-F16F-4799-8FB9-6D00C61CC93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0F5DDD0-EE8B-47A3-ADDA-EA6E7616E29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8A97E4D2-0A16-4FEB-B056-A411D3F394A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C24CA559-96D5-41ED-A507-8419F3DE174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790C09C-DA8D-4C8C-B2A1-BFB896C486A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FC06054-B014-48C0-AB4B-375F2789CD5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614DEB2-90EE-44A2-BCF1-7094E3A4185C}"/>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65388712-AD8C-4994-98C7-110C899E7A1E}"/>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1F686A7-5C88-459C-A587-BFA76582B6AB}"/>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8A5CB709-E40F-4F99-93A7-043E69504CFF}"/>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7AE9305B-F017-43EE-BB63-0E0B0E061822}"/>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114494</xdr:rowOff>
    </xdr:from>
    <xdr:to>
      <xdr:col>23</xdr:col>
      <xdr:colOff>133350</xdr:colOff>
      <xdr:row>82</xdr:row>
      <xdr:rowOff>153295</xdr:rowOff>
    </xdr:to>
    <xdr:cxnSp macro="">
      <xdr:nvCxnSpPr>
        <xdr:cNvPr id="196" name="直線コネクタ 195">
          <a:extLst>
            <a:ext uri="{FF2B5EF4-FFF2-40B4-BE49-F238E27FC236}">
              <a16:creationId xmlns:a16="http://schemas.microsoft.com/office/drawing/2014/main" id="{A6A200BB-F836-45AE-A411-D2476C4D1D48}"/>
            </a:ext>
          </a:extLst>
        </xdr:cNvPr>
        <xdr:cNvCxnSpPr/>
      </xdr:nvCxnSpPr>
      <xdr:spPr>
        <a:xfrm>
          <a:off x="4114800" y="14173394"/>
          <a:ext cx="8382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8FD8E580-6D44-4C8D-B676-8758A8955591}"/>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7F992B6C-844D-4647-BA1A-9F68BD5A3152}"/>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88512</xdr:rowOff>
    </xdr:from>
    <xdr:to>
      <xdr:col>19</xdr:col>
      <xdr:colOff>133350</xdr:colOff>
      <xdr:row>82</xdr:row>
      <xdr:rowOff>114494</xdr:rowOff>
    </xdr:to>
    <xdr:cxnSp macro="">
      <xdr:nvCxnSpPr>
        <xdr:cNvPr id="199" name="直線コネクタ 198">
          <a:extLst>
            <a:ext uri="{FF2B5EF4-FFF2-40B4-BE49-F238E27FC236}">
              <a16:creationId xmlns:a16="http://schemas.microsoft.com/office/drawing/2014/main" id="{68206E0B-A949-403C-ACCB-9F0D0429C2CF}"/>
            </a:ext>
          </a:extLst>
        </xdr:cNvPr>
        <xdr:cNvCxnSpPr/>
      </xdr:nvCxnSpPr>
      <xdr:spPr>
        <a:xfrm>
          <a:off x="3225800" y="14147412"/>
          <a:ext cx="889000" cy="2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57FF478B-E41B-46A1-8859-D18FFD2EF73F}"/>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62827B36-8A64-4776-964F-2925FBE3E5D1}"/>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61134</xdr:rowOff>
    </xdr:from>
    <xdr:to>
      <xdr:col>15</xdr:col>
      <xdr:colOff>82550</xdr:colOff>
      <xdr:row>82</xdr:row>
      <xdr:rowOff>88512</xdr:rowOff>
    </xdr:to>
    <xdr:cxnSp macro="">
      <xdr:nvCxnSpPr>
        <xdr:cNvPr id="202" name="直線コネクタ 201">
          <a:extLst>
            <a:ext uri="{FF2B5EF4-FFF2-40B4-BE49-F238E27FC236}">
              <a16:creationId xmlns:a16="http://schemas.microsoft.com/office/drawing/2014/main" id="{3C932AA6-34BE-4284-8DCD-A7E3DB33EFC6}"/>
            </a:ext>
          </a:extLst>
        </xdr:cNvPr>
        <xdr:cNvCxnSpPr/>
      </xdr:nvCxnSpPr>
      <xdr:spPr>
        <a:xfrm>
          <a:off x="2336800" y="14120034"/>
          <a:ext cx="8890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DEC6A9D1-0249-49DB-847C-F0CF862730B8}"/>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A673859C-82C8-4C1B-AE9D-2EE518C2F2ED}"/>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45482</xdr:rowOff>
    </xdr:from>
    <xdr:to>
      <xdr:col>11</xdr:col>
      <xdr:colOff>31750</xdr:colOff>
      <xdr:row>82</xdr:row>
      <xdr:rowOff>61134</xdr:rowOff>
    </xdr:to>
    <xdr:cxnSp macro="">
      <xdr:nvCxnSpPr>
        <xdr:cNvPr id="205" name="直線コネクタ 204">
          <a:extLst>
            <a:ext uri="{FF2B5EF4-FFF2-40B4-BE49-F238E27FC236}">
              <a16:creationId xmlns:a16="http://schemas.microsoft.com/office/drawing/2014/main" id="{E45F6FA4-A72D-4A31-8119-D1F39F8DD66D}"/>
            </a:ext>
          </a:extLst>
        </xdr:cNvPr>
        <xdr:cNvCxnSpPr/>
      </xdr:nvCxnSpPr>
      <xdr:spPr>
        <a:xfrm>
          <a:off x="1447800" y="14104382"/>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A4ABF0A7-D838-4739-8450-814F3C58EC8B}"/>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C9997451-E299-4F9D-90AD-32559C34E44C}"/>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BDB0EC74-DF01-424C-A6CD-63D077CCEEB3}"/>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AD095E01-DAE3-4D11-BFE6-8D8D14F94FD6}"/>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B6614EC-359A-465A-A268-C840BA3A01A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D73F086-AB28-4F64-8391-DE254B5225F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7F3828F-43D3-4BB7-BC5A-32AE445BC8F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C77222-B49E-454F-B843-FDAFD9B07A9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8773448-4004-4BC6-B02A-AD8BEA3B615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102495</xdr:rowOff>
    </xdr:from>
    <xdr:to>
      <xdr:col>23</xdr:col>
      <xdr:colOff>184150</xdr:colOff>
      <xdr:row>83</xdr:row>
      <xdr:rowOff>32645</xdr:rowOff>
    </xdr:to>
    <xdr:sp macro="" textlink="">
      <xdr:nvSpPr>
        <xdr:cNvPr id="215" name="楕円 214">
          <a:extLst>
            <a:ext uri="{FF2B5EF4-FFF2-40B4-BE49-F238E27FC236}">
              <a16:creationId xmlns:a16="http://schemas.microsoft.com/office/drawing/2014/main" id="{16BB9446-5D63-4A17-AD92-8F0AFC520281}"/>
            </a:ext>
          </a:extLst>
        </xdr:cNvPr>
        <xdr:cNvSpPr/>
      </xdr:nvSpPr>
      <xdr:spPr>
        <a:xfrm>
          <a:off x="4902200" y="141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74572</xdr:rowOff>
    </xdr:from>
    <xdr:ext cx="762000" cy="259045"/>
    <xdr:sp macro="" textlink="">
      <xdr:nvSpPr>
        <xdr:cNvPr id="216" name="人件費・物件費等の状況該当値テキスト">
          <a:extLst>
            <a:ext uri="{FF2B5EF4-FFF2-40B4-BE49-F238E27FC236}">
              <a16:creationId xmlns:a16="http://schemas.microsoft.com/office/drawing/2014/main" id="{2E5BCC50-B228-48A3-8C76-AEE430A8A5D2}"/>
            </a:ext>
          </a:extLst>
        </xdr:cNvPr>
        <xdr:cNvSpPr txBox="1"/>
      </xdr:nvSpPr>
      <xdr:spPr>
        <a:xfrm>
          <a:off x="5041900" y="1413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63694</xdr:rowOff>
    </xdr:from>
    <xdr:to>
      <xdr:col>19</xdr:col>
      <xdr:colOff>184150</xdr:colOff>
      <xdr:row>82</xdr:row>
      <xdr:rowOff>165294</xdr:rowOff>
    </xdr:to>
    <xdr:sp macro="" textlink="">
      <xdr:nvSpPr>
        <xdr:cNvPr id="217" name="楕円 216">
          <a:extLst>
            <a:ext uri="{FF2B5EF4-FFF2-40B4-BE49-F238E27FC236}">
              <a16:creationId xmlns:a16="http://schemas.microsoft.com/office/drawing/2014/main" id="{D75D2BEA-009D-4FC2-87E4-086212F990BC}"/>
            </a:ext>
          </a:extLst>
        </xdr:cNvPr>
        <xdr:cNvSpPr/>
      </xdr:nvSpPr>
      <xdr:spPr>
        <a:xfrm>
          <a:off x="4064000" y="141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150071</xdr:rowOff>
    </xdr:from>
    <xdr:ext cx="736600" cy="259045"/>
    <xdr:sp macro="" textlink="">
      <xdr:nvSpPr>
        <xdr:cNvPr id="218" name="テキスト ボックス 217">
          <a:extLst>
            <a:ext uri="{FF2B5EF4-FFF2-40B4-BE49-F238E27FC236}">
              <a16:creationId xmlns:a16="http://schemas.microsoft.com/office/drawing/2014/main" id="{AAC049EB-5E6F-43F0-878B-0C0F1DB233AA}"/>
            </a:ext>
          </a:extLst>
        </xdr:cNvPr>
        <xdr:cNvSpPr txBox="1"/>
      </xdr:nvSpPr>
      <xdr:spPr>
        <a:xfrm>
          <a:off x="3733800" y="1420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37712</xdr:rowOff>
    </xdr:from>
    <xdr:to>
      <xdr:col>15</xdr:col>
      <xdr:colOff>133350</xdr:colOff>
      <xdr:row>82</xdr:row>
      <xdr:rowOff>139312</xdr:rowOff>
    </xdr:to>
    <xdr:sp macro="" textlink="">
      <xdr:nvSpPr>
        <xdr:cNvPr id="219" name="楕円 218">
          <a:extLst>
            <a:ext uri="{FF2B5EF4-FFF2-40B4-BE49-F238E27FC236}">
              <a16:creationId xmlns:a16="http://schemas.microsoft.com/office/drawing/2014/main" id="{1985DB4D-E4DB-4D81-928F-2983B9D3AA7A}"/>
            </a:ext>
          </a:extLst>
        </xdr:cNvPr>
        <xdr:cNvSpPr/>
      </xdr:nvSpPr>
      <xdr:spPr>
        <a:xfrm>
          <a:off x="3175000" y="140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124089</xdr:rowOff>
    </xdr:from>
    <xdr:ext cx="762000" cy="259045"/>
    <xdr:sp macro="" textlink="">
      <xdr:nvSpPr>
        <xdr:cNvPr id="220" name="テキスト ボックス 219">
          <a:extLst>
            <a:ext uri="{FF2B5EF4-FFF2-40B4-BE49-F238E27FC236}">
              <a16:creationId xmlns:a16="http://schemas.microsoft.com/office/drawing/2014/main" id="{29C7CB42-FC19-44E9-954D-6D4D107D6DF2}"/>
            </a:ext>
          </a:extLst>
        </xdr:cNvPr>
        <xdr:cNvSpPr txBox="1"/>
      </xdr:nvSpPr>
      <xdr:spPr>
        <a:xfrm>
          <a:off x="2844800" y="1418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10334</xdr:rowOff>
    </xdr:from>
    <xdr:to>
      <xdr:col>11</xdr:col>
      <xdr:colOff>82550</xdr:colOff>
      <xdr:row>82</xdr:row>
      <xdr:rowOff>111934</xdr:rowOff>
    </xdr:to>
    <xdr:sp macro="" textlink="">
      <xdr:nvSpPr>
        <xdr:cNvPr id="221" name="楕円 220">
          <a:extLst>
            <a:ext uri="{FF2B5EF4-FFF2-40B4-BE49-F238E27FC236}">
              <a16:creationId xmlns:a16="http://schemas.microsoft.com/office/drawing/2014/main" id="{325BA5F4-B826-4070-9055-DE36A2019029}"/>
            </a:ext>
          </a:extLst>
        </xdr:cNvPr>
        <xdr:cNvSpPr/>
      </xdr:nvSpPr>
      <xdr:spPr>
        <a:xfrm>
          <a:off x="2286000" y="140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96711</xdr:rowOff>
    </xdr:from>
    <xdr:ext cx="762000" cy="259045"/>
    <xdr:sp macro="" textlink="">
      <xdr:nvSpPr>
        <xdr:cNvPr id="222" name="テキスト ボックス 221">
          <a:extLst>
            <a:ext uri="{FF2B5EF4-FFF2-40B4-BE49-F238E27FC236}">
              <a16:creationId xmlns:a16="http://schemas.microsoft.com/office/drawing/2014/main" id="{FB697032-0E8D-4688-B9CA-6A7F3569D9D3}"/>
            </a:ext>
          </a:extLst>
        </xdr:cNvPr>
        <xdr:cNvSpPr txBox="1"/>
      </xdr:nvSpPr>
      <xdr:spPr>
        <a:xfrm>
          <a:off x="1955800" y="141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166132</xdr:rowOff>
    </xdr:from>
    <xdr:to>
      <xdr:col>7</xdr:col>
      <xdr:colOff>31750</xdr:colOff>
      <xdr:row>82</xdr:row>
      <xdr:rowOff>96282</xdr:rowOff>
    </xdr:to>
    <xdr:sp macro="" textlink="">
      <xdr:nvSpPr>
        <xdr:cNvPr id="223" name="楕円 222">
          <a:extLst>
            <a:ext uri="{FF2B5EF4-FFF2-40B4-BE49-F238E27FC236}">
              <a16:creationId xmlns:a16="http://schemas.microsoft.com/office/drawing/2014/main" id="{C5D624C4-550A-4761-A60C-003153F68EFD}"/>
            </a:ext>
          </a:extLst>
        </xdr:cNvPr>
        <xdr:cNvSpPr/>
      </xdr:nvSpPr>
      <xdr:spPr>
        <a:xfrm>
          <a:off x="1397000" y="14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81059</xdr:rowOff>
    </xdr:from>
    <xdr:ext cx="762000" cy="259045"/>
    <xdr:sp macro="" textlink="">
      <xdr:nvSpPr>
        <xdr:cNvPr id="224" name="テキスト ボックス 223">
          <a:extLst>
            <a:ext uri="{FF2B5EF4-FFF2-40B4-BE49-F238E27FC236}">
              <a16:creationId xmlns:a16="http://schemas.microsoft.com/office/drawing/2014/main" id="{DBA823FE-B4B6-4A31-8208-CE050391BF24}"/>
            </a:ext>
          </a:extLst>
        </xdr:cNvPr>
        <xdr:cNvSpPr txBox="1"/>
      </xdr:nvSpPr>
      <xdr:spPr>
        <a:xfrm>
          <a:off x="1066800" y="1413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5440274D-0BAF-418E-87BA-5FAFE5BD045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9C219483-69C6-46E7-A358-7BB86F78BC3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28B71F0-B534-4FD3-8380-11F7C203946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E69CAE1E-94EF-478E-B5B7-1C5AE04644B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9CE1592A-63D6-42B8-B949-320A848C005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0105C35-2FD4-454A-89FE-C5EAC2B5C68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EA963525-91CF-4CE4-9CC2-14FC0C306D1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E9D181A-40C2-411A-81CD-D644A860238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B026E5A-3B67-452D-B5BB-739521F9248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7CD7FCE-F258-449E-9AAE-5A429E5F06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B0138AB6-1E19-41CF-B372-086A80EB162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521DE35-BD1D-4899-9722-ED6896C61E0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91CA403-2B44-4252-BC64-380B8A69B5B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F92F37D6-BA57-47BF-9862-4FB8EB22ACC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23F0EB5-0F77-4D63-9648-B6B178120C8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59260069-2F27-4578-B705-CBC8564FF89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952F2FD3-19DD-4101-8947-AE4AE272B3C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E1DBE665-437E-4473-AF76-A1648425A5D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390559A6-3607-4835-9871-80B50D096E0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AB766C4-F1DC-4442-86BD-CA424CCD23E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8BFC11A1-733C-48F8-99A8-C45691B475B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ED8AABC8-FE62-41EC-B080-FC8C9AE322A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3E7BDB7-279A-498F-9B1C-1992D59731F8}"/>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592DD1D5-FA88-47BD-A43D-2C364ACDE34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B9D4ED59-9B82-4762-BF76-5B5193B5CA9D}"/>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7F8E541-A670-442F-ACED-6DADFCB7F6A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88706B7-15AA-44BB-8D90-792858AA0E1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3CF3A9F7-289B-474C-9631-D28EC5AD5AF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38BD9383-BC64-4D87-9DE7-A00F871213EC}"/>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7D86536E-5836-453B-972D-E9040EB48785}"/>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32AF0E9A-175B-4020-8732-42EDC845C00E}"/>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291DBE8C-C62C-4424-9E4F-88B135397658}"/>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EC9A85DA-77DF-4A88-9AAE-6AA29C3A93F3}"/>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158045</xdr:rowOff>
    </xdr:to>
    <xdr:cxnSp macro="">
      <xdr:nvCxnSpPr>
        <xdr:cNvPr id="258" name="直線コネクタ 257">
          <a:extLst>
            <a:ext uri="{FF2B5EF4-FFF2-40B4-BE49-F238E27FC236}">
              <a16:creationId xmlns:a16="http://schemas.microsoft.com/office/drawing/2014/main" id="{F5126694-BAEB-48D9-B975-9BC86EA360C8}"/>
            </a:ext>
          </a:extLst>
        </xdr:cNvPr>
        <xdr:cNvCxnSpPr/>
      </xdr:nvCxnSpPr>
      <xdr:spPr>
        <a:xfrm flipV="1">
          <a:off x="16179800" y="150205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78A2C8C7-EF1D-459D-BE84-7257325721AA}"/>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11BC7D62-D177-4A74-830F-D894E487BA99}"/>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80434</xdr:rowOff>
    </xdr:to>
    <xdr:cxnSp macro="">
      <xdr:nvCxnSpPr>
        <xdr:cNvPr id="261" name="直線コネクタ 260">
          <a:extLst>
            <a:ext uri="{FF2B5EF4-FFF2-40B4-BE49-F238E27FC236}">
              <a16:creationId xmlns:a16="http://schemas.microsoft.com/office/drawing/2014/main" id="{1786BD6C-F157-4670-9564-EDA80D883BC8}"/>
            </a:ext>
          </a:extLst>
        </xdr:cNvPr>
        <xdr:cNvCxnSpPr/>
      </xdr:nvCxnSpPr>
      <xdr:spPr>
        <a:xfrm flipV="1">
          <a:off x="15290800" y="150741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3485B8EF-16FF-4FB4-889F-20F15DA31937}"/>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4602C867-A1F8-4DD0-A34A-AD9439B02893}"/>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4" name="直線コネクタ 263">
          <a:extLst>
            <a:ext uri="{FF2B5EF4-FFF2-40B4-BE49-F238E27FC236}">
              <a16:creationId xmlns:a16="http://schemas.microsoft.com/office/drawing/2014/main" id="{B8C39E49-5304-4CC9-BBC8-6639C3E115CE}"/>
            </a:ext>
          </a:extLst>
        </xdr:cNvPr>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ABC1ABC8-6118-455E-A069-A3AC2A5789A9}"/>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8CCA83BE-A666-46B1-B713-D8C8CF006EBA}"/>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147461</xdr:rowOff>
    </xdr:to>
    <xdr:cxnSp macro="">
      <xdr:nvCxnSpPr>
        <xdr:cNvPr id="267" name="直線コネクタ 266">
          <a:extLst>
            <a:ext uri="{FF2B5EF4-FFF2-40B4-BE49-F238E27FC236}">
              <a16:creationId xmlns:a16="http://schemas.microsoft.com/office/drawing/2014/main" id="{548B5E2C-0780-4925-9E8A-36E00A4DD48F}"/>
            </a:ext>
          </a:extLst>
        </xdr:cNvPr>
        <xdr:cNvCxnSpPr/>
      </xdr:nvCxnSpPr>
      <xdr:spPr>
        <a:xfrm flipV="1">
          <a:off x="13512800" y="1519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F4146D59-8407-4316-AE76-30EBB0929D69}"/>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F159B09D-2A17-4083-900B-7962A6D46D48}"/>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62355E53-073A-45F8-A8F3-0A9D13AC58F1}"/>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576CE46-8C76-48A1-916E-EA0DFC2CE5F1}"/>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5AC0F4E-9B0A-4B02-8F26-D723DB50D3D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AE6D6B5-B560-45B4-AE1F-0504AB83291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C4DC5E5-E71A-475D-ADD9-27DB426BE21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0961307-DB53-4C27-BC34-2D97514FD78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C29D6AE-1D01-4D0B-B65D-4D49F926118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7" name="楕円 276">
          <a:extLst>
            <a:ext uri="{FF2B5EF4-FFF2-40B4-BE49-F238E27FC236}">
              <a16:creationId xmlns:a16="http://schemas.microsoft.com/office/drawing/2014/main" id="{216CD2B1-B99C-4A91-88CD-506BC1DDD1E4}"/>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8" name="給与水準   （国との比較）該当値テキスト">
          <a:extLst>
            <a:ext uri="{FF2B5EF4-FFF2-40B4-BE49-F238E27FC236}">
              <a16:creationId xmlns:a16="http://schemas.microsoft.com/office/drawing/2014/main" id="{77F8396E-5D84-4FEA-A807-39E170265A71}"/>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9" name="楕円 278">
          <a:extLst>
            <a:ext uri="{FF2B5EF4-FFF2-40B4-BE49-F238E27FC236}">
              <a16:creationId xmlns:a16="http://schemas.microsoft.com/office/drawing/2014/main" id="{24B96E8E-B69A-44B7-8DAB-6CE6780EA6AA}"/>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0" name="テキスト ボックス 279">
          <a:extLst>
            <a:ext uri="{FF2B5EF4-FFF2-40B4-BE49-F238E27FC236}">
              <a16:creationId xmlns:a16="http://schemas.microsoft.com/office/drawing/2014/main" id="{8C251F19-CE4E-412C-8E8B-DB0ACC9D2AEF}"/>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a:extLst>
            <a:ext uri="{FF2B5EF4-FFF2-40B4-BE49-F238E27FC236}">
              <a16:creationId xmlns:a16="http://schemas.microsoft.com/office/drawing/2014/main" id="{33BC0AFE-782B-4E89-AEED-6EBC80A0ED42}"/>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a:extLst>
            <a:ext uri="{FF2B5EF4-FFF2-40B4-BE49-F238E27FC236}">
              <a16:creationId xmlns:a16="http://schemas.microsoft.com/office/drawing/2014/main" id="{226F2E31-73AD-497A-A174-C9E8758E3576}"/>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3" name="楕円 282">
          <a:extLst>
            <a:ext uri="{FF2B5EF4-FFF2-40B4-BE49-F238E27FC236}">
              <a16:creationId xmlns:a16="http://schemas.microsoft.com/office/drawing/2014/main" id="{E3C7BC13-BDF7-4793-8605-F62D99079F13}"/>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4" name="テキスト ボックス 283">
          <a:extLst>
            <a:ext uri="{FF2B5EF4-FFF2-40B4-BE49-F238E27FC236}">
              <a16:creationId xmlns:a16="http://schemas.microsoft.com/office/drawing/2014/main" id="{E085DBD8-BC16-4902-972B-0B3D882CDE27}"/>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5" name="楕円 284">
          <a:extLst>
            <a:ext uri="{FF2B5EF4-FFF2-40B4-BE49-F238E27FC236}">
              <a16:creationId xmlns:a16="http://schemas.microsoft.com/office/drawing/2014/main" id="{7275BF72-01BC-4574-9EE1-975C977EDE39}"/>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6" name="テキスト ボックス 285">
          <a:extLst>
            <a:ext uri="{FF2B5EF4-FFF2-40B4-BE49-F238E27FC236}">
              <a16:creationId xmlns:a16="http://schemas.microsoft.com/office/drawing/2014/main" id="{66FA5FA5-2217-421E-983A-457DD0AD2A8D}"/>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2BEE63BB-57DE-4DB0-934B-652E2BDC3F6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17877239-C7DA-490E-AE9D-072244CF153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13BB1D3-0793-4222-95AB-0503DA854A3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BFAFFADB-4803-4326-8C2C-53D7775EF57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81BD3462-F24F-4E55-B8E9-42112F8D0D9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368B73B9-5215-402C-968C-818DC215880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4BD8E78-5549-4B97-A7A9-DAFDAA9F409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B64769F-60B7-4972-AB17-731B13509C3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A6AF6DE-C04C-466B-87C5-44D83FAB54A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D9342E0-0311-4CBA-8D2D-CA05DD84EB4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BBB5260-F038-4621-AEC8-1600B820EB5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688FF7E6-27C0-4D6C-94EB-BEA0293CE71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77D3963-CF2F-4536-82CB-8BC1CD8672E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祢市行政改革大綱の実施計画である集中改革プランの定員管理目標に沿って人件費の抑制に努め、新規職員の採用は抑制し、職員数を削減しているが、人口の減少が大きく影響し、前年度に比べ増となっている。また、依然として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DBCED4E5-DAFD-4199-ADF8-14DC3F34B05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F47A8E9D-3913-455F-B6ED-E0B18B05703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2649D93-C3C6-4A3E-9C73-CF597B1C61B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ECC14DC5-05E7-4492-9AC6-50913C7ECCB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C2B6964-FFC3-43A3-9F46-F5ED386A4DA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3ABF9B97-3834-4625-86EC-51D956A8D56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61EC0550-80CA-4790-85F5-B2223D5CE0C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6D13047B-7DF6-47F4-A26B-A7C55F26E0F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15BD674C-F759-4E7F-BB34-4FE614E3533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CC15DA0-82B9-4954-85FE-05B912A7074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67F4A0DE-1418-4A4E-A999-1BDE872CF66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E0BA35EE-B015-4AEB-A7F3-5C5D39E85E6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C2C840AA-8027-4174-8F86-72E650549FD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515F15BF-8D72-4597-9607-9276725A4A6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20565804-6A6B-4510-834F-C6FFCFD0C7FB}"/>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7D442C6-77B9-4440-805E-9AA3A0C6075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2B2A1F95-27C3-4122-8220-77C30CF131B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400D19E1-7A2B-41EF-8BCD-3027A3438D2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781BA018-99E5-4514-AA06-5EC70FE9647A}"/>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21193F40-4B1D-4CDD-9F9C-52052D8E1C3F}"/>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A5AE4D1E-6928-4572-98E2-21A50272EF72}"/>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A1AECF24-0F62-4A81-8FE7-0E805728CA9D}"/>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F811007E-A437-4772-8599-40EAF60E83A7}"/>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144175</xdr:rowOff>
    </xdr:from>
    <xdr:to>
      <xdr:col>81</xdr:col>
      <xdr:colOff>44450</xdr:colOff>
      <xdr:row>64</xdr:row>
      <xdr:rowOff>12942</xdr:rowOff>
    </xdr:to>
    <xdr:cxnSp macro="">
      <xdr:nvCxnSpPr>
        <xdr:cNvPr id="323" name="直線コネクタ 322">
          <a:extLst>
            <a:ext uri="{FF2B5EF4-FFF2-40B4-BE49-F238E27FC236}">
              <a16:creationId xmlns:a16="http://schemas.microsoft.com/office/drawing/2014/main" id="{EA3D14EE-3027-4102-B659-76D9E3B42E95}"/>
            </a:ext>
          </a:extLst>
        </xdr:cNvPr>
        <xdr:cNvCxnSpPr/>
      </xdr:nvCxnSpPr>
      <xdr:spPr>
        <a:xfrm>
          <a:off x="16179800" y="109455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633CA625-F419-4764-866F-E44F2E9563F2}"/>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C8E3E2DA-F8D8-42BC-98D9-B36EF4F6240B}"/>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99362</xdr:rowOff>
    </xdr:from>
    <xdr:to>
      <xdr:col>77</xdr:col>
      <xdr:colOff>44450</xdr:colOff>
      <xdr:row>63</xdr:row>
      <xdr:rowOff>144175</xdr:rowOff>
    </xdr:to>
    <xdr:cxnSp macro="">
      <xdr:nvCxnSpPr>
        <xdr:cNvPr id="326" name="直線コネクタ 325">
          <a:extLst>
            <a:ext uri="{FF2B5EF4-FFF2-40B4-BE49-F238E27FC236}">
              <a16:creationId xmlns:a16="http://schemas.microsoft.com/office/drawing/2014/main" id="{D64485DA-5108-4CC5-9517-ADCF9F9A5C03}"/>
            </a:ext>
          </a:extLst>
        </xdr:cNvPr>
        <xdr:cNvCxnSpPr/>
      </xdr:nvCxnSpPr>
      <xdr:spPr>
        <a:xfrm>
          <a:off x="15290800" y="1090071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1CB0E3BC-3A4A-4C5F-8A50-2B806F1C67B5}"/>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737F336E-7179-433A-9F20-5F5FDFE1D6E5}"/>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99362</xdr:rowOff>
    </xdr:to>
    <xdr:cxnSp macro="">
      <xdr:nvCxnSpPr>
        <xdr:cNvPr id="329" name="直線コネクタ 328">
          <a:extLst>
            <a:ext uri="{FF2B5EF4-FFF2-40B4-BE49-F238E27FC236}">
              <a16:creationId xmlns:a16="http://schemas.microsoft.com/office/drawing/2014/main" id="{6D2A5229-5E42-4458-8D96-FEF2C48574E6}"/>
            </a:ext>
          </a:extLst>
        </xdr:cNvPr>
        <xdr:cNvCxnSpPr/>
      </xdr:nvCxnSpPr>
      <xdr:spPr>
        <a:xfrm>
          <a:off x="14401800" y="10867390"/>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BB5A6C4D-4D57-42A1-97A6-45A2D07EBD8C}"/>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9610D9B4-3BBF-41F2-998A-763D6061D70D}"/>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63</xdr:row>
      <xdr:rowOff>66040</xdr:rowOff>
    </xdr:to>
    <xdr:cxnSp macro="">
      <xdr:nvCxnSpPr>
        <xdr:cNvPr id="332" name="直線コネクタ 331">
          <a:extLst>
            <a:ext uri="{FF2B5EF4-FFF2-40B4-BE49-F238E27FC236}">
              <a16:creationId xmlns:a16="http://schemas.microsoft.com/office/drawing/2014/main" id="{AEC35E69-1C3F-416A-940F-2F867E6FA95B}"/>
            </a:ext>
          </a:extLst>
        </xdr:cNvPr>
        <xdr:cNvCxnSpPr/>
      </xdr:nvCxnSpPr>
      <xdr:spPr>
        <a:xfrm>
          <a:off x="13512800" y="10796149"/>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3F75F59-20D2-42A2-B944-C9413B213D47}"/>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DD93C0F2-1967-4F44-BF48-0F5C2FA2C973}"/>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C76EF5E6-5F1E-42C6-9405-48208AECFD08}"/>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8EF9012D-EFA9-414F-8B28-27BA3BFFE7E1}"/>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A113AB2-D386-4C41-8199-FA209DACD28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E415DD0-5901-4697-944B-AE47B48A652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BC68359-58E4-4B19-B8FF-15F701B44C1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EC9D40C-BBFD-4286-9656-9CBBF089905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604A35C-7F5D-43B6-8310-BE1DDBA4345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133592</xdr:rowOff>
    </xdr:from>
    <xdr:to>
      <xdr:col>81</xdr:col>
      <xdr:colOff>95250</xdr:colOff>
      <xdr:row>64</xdr:row>
      <xdr:rowOff>63742</xdr:rowOff>
    </xdr:to>
    <xdr:sp macro="" textlink="">
      <xdr:nvSpPr>
        <xdr:cNvPr id="342" name="楕円 341">
          <a:extLst>
            <a:ext uri="{FF2B5EF4-FFF2-40B4-BE49-F238E27FC236}">
              <a16:creationId xmlns:a16="http://schemas.microsoft.com/office/drawing/2014/main" id="{5F4F4E97-D119-4017-B5FC-21B34BE39290}"/>
            </a:ext>
          </a:extLst>
        </xdr:cNvPr>
        <xdr:cNvSpPr/>
      </xdr:nvSpPr>
      <xdr:spPr>
        <a:xfrm>
          <a:off x="16967200" y="109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105669</xdr:rowOff>
    </xdr:from>
    <xdr:ext cx="762000" cy="259045"/>
    <xdr:sp macro="" textlink="">
      <xdr:nvSpPr>
        <xdr:cNvPr id="343" name="定員管理の状況該当値テキスト">
          <a:extLst>
            <a:ext uri="{FF2B5EF4-FFF2-40B4-BE49-F238E27FC236}">
              <a16:creationId xmlns:a16="http://schemas.microsoft.com/office/drawing/2014/main" id="{972C3BD4-AFA8-4656-ADB8-71F38F505AEF}"/>
            </a:ext>
          </a:extLst>
        </xdr:cNvPr>
        <xdr:cNvSpPr txBox="1"/>
      </xdr:nvSpPr>
      <xdr:spPr>
        <a:xfrm>
          <a:off x="17106900" y="1090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93375</xdr:rowOff>
    </xdr:from>
    <xdr:to>
      <xdr:col>77</xdr:col>
      <xdr:colOff>95250</xdr:colOff>
      <xdr:row>64</xdr:row>
      <xdr:rowOff>23525</xdr:rowOff>
    </xdr:to>
    <xdr:sp macro="" textlink="">
      <xdr:nvSpPr>
        <xdr:cNvPr id="344" name="楕円 343">
          <a:extLst>
            <a:ext uri="{FF2B5EF4-FFF2-40B4-BE49-F238E27FC236}">
              <a16:creationId xmlns:a16="http://schemas.microsoft.com/office/drawing/2014/main" id="{1DC2D5CB-54AE-42E0-9F42-842F176F5374}"/>
            </a:ext>
          </a:extLst>
        </xdr:cNvPr>
        <xdr:cNvSpPr/>
      </xdr:nvSpPr>
      <xdr:spPr>
        <a:xfrm>
          <a:off x="16129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8302</xdr:rowOff>
    </xdr:from>
    <xdr:ext cx="736600" cy="259045"/>
    <xdr:sp macro="" textlink="">
      <xdr:nvSpPr>
        <xdr:cNvPr id="345" name="テキスト ボックス 344">
          <a:extLst>
            <a:ext uri="{FF2B5EF4-FFF2-40B4-BE49-F238E27FC236}">
              <a16:creationId xmlns:a16="http://schemas.microsoft.com/office/drawing/2014/main" id="{FE9E4569-BAE1-4980-8DD3-2197CB280E2D}"/>
            </a:ext>
          </a:extLst>
        </xdr:cNvPr>
        <xdr:cNvSpPr txBox="1"/>
      </xdr:nvSpPr>
      <xdr:spPr>
        <a:xfrm>
          <a:off x="15798800" y="1098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48562</xdr:rowOff>
    </xdr:from>
    <xdr:to>
      <xdr:col>73</xdr:col>
      <xdr:colOff>44450</xdr:colOff>
      <xdr:row>63</xdr:row>
      <xdr:rowOff>150162</xdr:rowOff>
    </xdr:to>
    <xdr:sp macro="" textlink="">
      <xdr:nvSpPr>
        <xdr:cNvPr id="346" name="楕円 345">
          <a:extLst>
            <a:ext uri="{FF2B5EF4-FFF2-40B4-BE49-F238E27FC236}">
              <a16:creationId xmlns:a16="http://schemas.microsoft.com/office/drawing/2014/main" id="{C36942E9-805F-4EAB-94E5-538FE1604D5F}"/>
            </a:ext>
          </a:extLst>
        </xdr:cNvPr>
        <xdr:cNvSpPr/>
      </xdr:nvSpPr>
      <xdr:spPr>
        <a:xfrm>
          <a:off x="15240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134939</xdr:rowOff>
    </xdr:from>
    <xdr:ext cx="762000" cy="259045"/>
    <xdr:sp macro="" textlink="">
      <xdr:nvSpPr>
        <xdr:cNvPr id="347" name="テキスト ボックス 346">
          <a:extLst>
            <a:ext uri="{FF2B5EF4-FFF2-40B4-BE49-F238E27FC236}">
              <a16:creationId xmlns:a16="http://schemas.microsoft.com/office/drawing/2014/main" id="{E15EA1CA-6965-426C-B77D-DC928B38106E}"/>
            </a:ext>
          </a:extLst>
        </xdr:cNvPr>
        <xdr:cNvSpPr txBox="1"/>
      </xdr:nvSpPr>
      <xdr:spPr>
        <a:xfrm>
          <a:off x="14909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8" name="楕円 347">
          <a:extLst>
            <a:ext uri="{FF2B5EF4-FFF2-40B4-BE49-F238E27FC236}">
              <a16:creationId xmlns:a16="http://schemas.microsoft.com/office/drawing/2014/main" id="{5AEED4DB-4B10-4987-8317-7D972959C80C}"/>
            </a:ext>
          </a:extLst>
        </xdr:cNvPr>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9" name="テキスト ボックス 348">
          <a:extLst>
            <a:ext uri="{FF2B5EF4-FFF2-40B4-BE49-F238E27FC236}">
              <a16:creationId xmlns:a16="http://schemas.microsoft.com/office/drawing/2014/main" id="{C9EB9E1B-640C-4F59-9868-35C14B09FE27}"/>
            </a:ext>
          </a:extLst>
        </xdr:cNvPr>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115449</xdr:rowOff>
    </xdr:from>
    <xdr:to>
      <xdr:col>64</xdr:col>
      <xdr:colOff>152400</xdr:colOff>
      <xdr:row>63</xdr:row>
      <xdr:rowOff>45599</xdr:rowOff>
    </xdr:to>
    <xdr:sp macro="" textlink="">
      <xdr:nvSpPr>
        <xdr:cNvPr id="350" name="楕円 349">
          <a:extLst>
            <a:ext uri="{FF2B5EF4-FFF2-40B4-BE49-F238E27FC236}">
              <a16:creationId xmlns:a16="http://schemas.microsoft.com/office/drawing/2014/main" id="{AC600DD2-1932-4881-8BBE-8A7CF9587DF3}"/>
            </a:ext>
          </a:extLst>
        </xdr:cNvPr>
        <xdr:cNvSpPr/>
      </xdr:nvSpPr>
      <xdr:spPr>
        <a:xfrm>
          <a:off x="13462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30376</xdr:rowOff>
    </xdr:from>
    <xdr:ext cx="762000" cy="259045"/>
    <xdr:sp macro="" textlink="">
      <xdr:nvSpPr>
        <xdr:cNvPr id="351" name="テキスト ボックス 350">
          <a:extLst>
            <a:ext uri="{FF2B5EF4-FFF2-40B4-BE49-F238E27FC236}">
              <a16:creationId xmlns:a16="http://schemas.microsoft.com/office/drawing/2014/main" id="{6AC94A39-629C-43F4-B48C-492314692AB5}"/>
            </a:ext>
          </a:extLst>
        </xdr:cNvPr>
        <xdr:cNvSpPr txBox="1"/>
      </xdr:nvSpPr>
      <xdr:spPr>
        <a:xfrm>
          <a:off x="13131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46EAC531-9477-41E5-88AA-01F8EDF947E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095DBE0-E41E-4D05-BEA5-5F7FC083C64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70C3C312-F8BA-4DDB-87A1-4A14E23758F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55CDDE6D-1A1C-4361-B2B8-F16DD04964A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89BCABB-1FE2-4BF6-8D36-D872B9D9EFF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1874A56D-EC99-4A97-BD1B-ABF8844CBE2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738DAF8A-38A7-4175-8980-DCED669A310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F139436C-D7E1-4E6D-99A4-14225987C16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D79CE218-DFA9-46C6-838E-93728DE8E96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80D93730-4692-449D-AE2C-E8C837A4B91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231B9FF-E44F-46B0-A3B5-FEDB4248B42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F337553-A724-4F5E-B739-B870FF23FAC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BC0833C-523C-4080-B730-A23492ADC81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新規発行地方債の償還が始まっていないため、前年度と同程度の数値となっており、類似団体均値より低い数値である。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今後は、新規発行地方債の償還が始まることに伴い上昇していくと見込まれる。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引き続き普通建設事業等の必要性・効率性・緊急度を勘案しながら事業の取捨選択を行い、地方債の発行を抑制することにより比率の改善を図る。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757485DB-B250-4DCF-8CAD-BE5D007A6E4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8F66613F-0FDC-4B03-8FBE-6803BCB2A9F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9BBD369A-9CAC-4007-99A2-6492F0EF7A4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C89EFFD-F40E-4227-9708-5466D11ABD4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11F13830-DDAF-42B4-8CE9-99DAED5B684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78B0BB03-B2EC-4F62-B6F9-E7F58870975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222EB0E4-9070-48AD-95FC-3C51B0343C3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625ECED9-F720-45DE-93BE-CF1653B2AFC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519259A6-47E9-484C-8652-3FDB66D9E3D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5623717E-0E67-4CA7-9954-3D38B821658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621AC345-DFD6-4243-AA9C-77F3666EDDF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B91F4E4-5529-455B-90E1-5690A264EF4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5BE8585E-01B9-4168-BDBC-556FBD6FB702}"/>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5532488-4360-4636-8A15-846D6D1CA7A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DCA17CA-339B-4B2F-91EE-1B0134017F4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8C8C3632-F0B3-4523-B846-DE9F7AB9F8F4}"/>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89CE569-FA88-4336-85E1-F7D7FD5F734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8D7446C0-8149-4EF5-ABCF-573AB4A6122C}"/>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8FB5C3E0-6705-485F-8CC0-2F39C1A1400E}"/>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EB48E7D6-AD19-4ECF-8781-5EA6170F823E}"/>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36</xdr:row>
      <xdr:rowOff>171344</xdr:rowOff>
    </xdr:to>
    <xdr:cxnSp macro="">
      <xdr:nvCxnSpPr>
        <xdr:cNvPr id="385" name="直線コネクタ 384">
          <a:extLst>
            <a:ext uri="{FF2B5EF4-FFF2-40B4-BE49-F238E27FC236}">
              <a16:creationId xmlns:a16="http://schemas.microsoft.com/office/drawing/2014/main" id="{8C9B6368-1AF7-4D5D-9E9C-95CEB16D9CE1}"/>
            </a:ext>
          </a:extLst>
        </xdr:cNvPr>
        <xdr:cNvCxnSpPr/>
      </xdr:nvCxnSpPr>
      <xdr:spPr>
        <a:xfrm>
          <a:off x="16179800" y="6343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6F37A5EB-AD1B-4514-B038-02D780BE053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2BB2FEB7-2CF3-4F7C-B30C-D86225B642DE}"/>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17992</xdr:rowOff>
    </xdr:to>
    <xdr:cxnSp macro="">
      <xdr:nvCxnSpPr>
        <xdr:cNvPr id="388" name="直線コネクタ 387">
          <a:extLst>
            <a:ext uri="{FF2B5EF4-FFF2-40B4-BE49-F238E27FC236}">
              <a16:creationId xmlns:a16="http://schemas.microsoft.com/office/drawing/2014/main" id="{10B314FF-8ACA-40C1-812C-94AD2B933893}"/>
            </a:ext>
          </a:extLst>
        </xdr:cNvPr>
        <xdr:cNvCxnSpPr/>
      </xdr:nvCxnSpPr>
      <xdr:spPr>
        <a:xfrm flipV="1">
          <a:off x="15290800" y="63435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AA57DCC3-AA2B-4970-A5EC-B3D18299ED8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A2AAA7E5-F5B7-4CC9-83A5-52DF1F14FD1B}"/>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56197</xdr:rowOff>
    </xdr:to>
    <xdr:cxnSp macro="">
      <xdr:nvCxnSpPr>
        <xdr:cNvPr id="391" name="直線コネクタ 390">
          <a:extLst>
            <a:ext uri="{FF2B5EF4-FFF2-40B4-BE49-F238E27FC236}">
              <a16:creationId xmlns:a16="http://schemas.microsoft.com/office/drawing/2014/main" id="{74B502BA-0553-43ED-91B8-5AA25092696F}"/>
            </a:ext>
          </a:extLst>
        </xdr:cNvPr>
        <xdr:cNvCxnSpPr/>
      </xdr:nvCxnSpPr>
      <xdr:spPr>
        <a:xfrm flipV="1">
          <a:off x="14401800" y="6361642"/>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BCCAA3BD-8FB5-499C-ABDB-D927D5D3230C}"/>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DD322EDC-9553-4E12-A296-F179A915F9BE}"/>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96414</xdr:rowOff>
    </xdr:to>
    <xdr:cxnSp macro="">
      <xdr:nvCxnSpPr>
        <xdr:cNvPr id="394" name="直線コネクタ 393">
          <a:extLst>
            <a:ext uri="{FF2B5EF4-FFF2-40B4-BE49-F238E27FC236}">
              <a16:creationId xmlns:a16="http://schemas.microsoft.com/office/drawing/2014/main" id="{195D7577-54E9-4FA7-BE28-793C3979682B}"/>
            </a:ext>
          </a:extLst>
        </xdr:cNvPr>
        <xdr:cNvCxnSpPr/>
      </xdr:nvCxnSpPr>
      <xdr:spPr>
        <a:xfrm flipV="1">
          <a:off x="13512800" y="639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4D04328A-E4AD-44E1-8858-E36BF1546A57}"/>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C54453A-49B8-4FDD-9968-0531C5A77C88}"/>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C15F8185-96F2-4A91-B957-F59AC589C8C7}"/>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8E0760F6-FBD5-4DAD-AD21-513DE8460937}"/>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56C803C-2A6E-4985-97F1-779D555DB15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4EE28E9-5F7C-44D0-8D96-E66408DA25E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17230B2-9B33-4ED0-AB67-114BA923168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2C7DE18-7082-49C1-8117-B89D7CC4B64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C47A8B0-C527-4FEF-B548-18C000D9FDD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4" name="楕円 403">
          <a:extLst>
            <a:ext uri="{FF2B5EF4-FFF2-40B4-BE49-F238E27FC236}">
              <a16:creationId xmlns:a16="http://schemas.microsoft.com/office/drawing/2014/main" id="{C9EB760A-8652-423A-A39F-AB4F31FEC72A}"/>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5" name="公債費負担の状況該当値テキスト">
          <a:extLst>
            <a:ext uri="{FF2B5EF4-FFF2-40B4-BE49-F238E27FC236}">
              <a16:creationId xmlns:a16="http://schemas.microsoft.com/office/drawing/2014/main" id="{3EE6753B-AE06-4EA8-987D-143FCE2B4D62}"/>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120544</xdr:rowOff>
    </xdr:from>
    <xdr:to>
      <xdr:col>77</xdr:col>
      <xdr:colOff>95250</xdr:colOff>
      <xdr:row>37</xdr:row>
      <xdr:rowOff>50694</xdr:rowOff>
    </xdr:to>
    <xdr:sp macro="" textlink="">
      <xdr:nvSpPr>
        <xdr:cNvPr id="406" name="楕円 405">
          <a:extLst>
            <a:ext uri="{FF2B5EF4-FFF2-40B4-BE49-F238E27FC236}">
              <a16:creationId xmlns:a16="http://schemas.microsoft.com/office/drawing/2014/main" id="{A95FC370-9314-4F28-B9C3-00ECAA353907}"/>
            </a:ext>
          </a:extLst>
        </xdr:cNvPr>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60871</xdr:rowOff>
    </xdr:from>
    <xdr:ext cx="736600" cy="259045"/>
    <xdr:sp macro="" textlink="">
      <xdr:nvSpPr>
        <xdr:cNvPr id="407" name="テキスト ボックス 406">
          <a:extLst>
            <a:ext uri="{FF2B5EF4-FFF2-40B4-BE49-F238E27FC236}">
              <a16:creationId xmlns:a16="http://schemas.microsoft.com/office/drawing/2014/main" id="{D812F931-2810-4A1A-8424-B2147C952CDF}"/>
            </a:ext>
          </a:extLst>
        </xdr:cNvPr>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a:extLst>
            <a:ext uri="{FF2B5EF4-FFF2-40B4-BE49-F238E27FC236}">
              <a16:creationId xmlns:a16="http://schemas.microsoft.com/office/drawing/2014/main" id="{568675E6-0ED7-49E2-BA1C-0FFA1A5009E2}"/>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9" name="テキスト ボックス 408">
          <a:extLst>
            <a:ext uri="{FF2B5EF4-FFF2-40B4-BE49-F238E27FC236}">
              <a16:creationId xmlns:a16="http://schemas.microsoft.com/office/drawing/2014/main" id="{5E26FAF4-E1C6-4DAF-A95E-8D64E68E409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10" name="楕円 409">
          <a:extLst>
            <a:ext uri="{FF2B5EF4-FFF2-40B4-BE49-F238E27FC236}">
              <a16:creationId xmlns:a16="http://schemas.microsoft.com/office/drawing/2014/main" id="{B1419519-BD2F-454D-BDB6-C2CFF8E9FD4D}"/>
            </a:ext>
          </a:extLst>
        </xdr:cNvPr>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91774</xdr:rowOff>
    </xdr:from>
    <xdr:ext cx="762000" cy="259045"/>
    <xdr:sp macro="" textlink="">
      <xdr:nvSpPr>
        <xdr:cNvPr id="411" name="テキスト ボックス 410">
          <a:extLst>
            <a:ext uri="{FF2B5EF4-FFF2-40B4-BE49-F238E27FC236}">
              <a16:creationId xmlns:a16="http://schemas.microsoft.com/office/drawing/2014/main" id="{30AB5F20-E5E0-4843-8933-54116ACE6951}"/>
            </a:ext>
          </a:extLst>
        </xdr:cNvPr>
        <xdr:cNvSpPr txBox="1"/>
      </xdr:nvSpPr>
      <xdr:spPr>
        <a:xfrm>
          <a:off x="14020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2" name="楕円 411">
          <a:extLst>
            <a:ext uri="{FF2B5EF4-FFF2-40B4-BE49-F238E27FC236}">
              <a16:creationId xmlns:a16="http://schemas.microsoft.com/office/drawing/2014/main" id="{EF9BAA7E-D53E-46A6-B55F-AB09B7ACC245}"/>
            </a:ext>
          </a:extLst>
        </xdr:cNvPr>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3" name="テキスト ボックス 412">
          <a:extLst>
            <a:ext uri="{FF2B5EF4-FFF2-40B4-BE49-F238E27FC236}">
              <a16:creationId xmlns:a16="http://schemas.microsoft.com/office/drawing/2014/main" id="{08F7228C-E7BC-4F23-B8E7-F2B18CD883D7}"/>
            </a:ext>
          </a:extLst>
        </xdr:cNvPr>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24332BB-DCA5-4586-A803-846086BCA2A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914FB2B-A0CB-4A47-B48C-79E981AD34E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7327ADD-A488-489C-9E51-F645A71B885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2A5F972-3E4B-4ECA-87FE-19196283153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10D8D2D-9ADD-4319-8723-EC0A578E6F4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DB4C68D-C90B-48E4-BFAA-DEC093C3FE1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1D809A1-F8A9-45A6-AB1F-868C3D918B1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A6C8D300-5F91-4555-83B3-80F99B8537E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D7D0426-F611-4C8C-9B9D-37A70A9818A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FFD6492D-BA7F-46A2-B4F3-9903A2063B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4DC38F7-D563-4A46-99FB-E2087AE1F23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3CDFA20-1D06-4290-BF09-5F2A2D7FC75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CEBBB02E-B453-4C3B-8D33-01E64C7BBA5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本庁舎整備事業などの建設事業の実施に伴う新規地方債の発行により、前年度に比べ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ポイント増加し、類似団体平均値に比べ負担が増加している。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した施設の更新時期が到来しており、今後、将来負担が増加する見込みではあるが、プライマリーバランスに留意するとともに、次世代の負担が過度にならないように努めながら、地方債の活用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EE8BB6D-31FC-4048-AA6F-FF15A9BDB7E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8FB35F3-2AC0-42CF-865C-B9C50D1694A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BEE65BB-3D1A-42ED-8688-30234E758AF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B3F792D7-C538-4EA3-A51E-D221F49BAC28}"/>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DD7E3CF4-E41F-4E6C-883B-E95D4BA82E35}"/>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21E5F3D9-B4BA-491D-A60E-61F5DD6DC7C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F37E9F9F-C2F6-471B-9F7B-0E4E98D74D51}"/>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8CA5E668-0CB8-4B78-A3EC-068A3E6DC148}"/>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2CFC30E9-1AD5-43AC-9018-6AA71C07B4F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FE94AD11-0CBB-47BE-8B4F-50F4D18C26D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ACA0BA5C-B0DD-492F-96CF-30D7CD8721B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72112B11-0E6B-4660-B720-4EDABDA88FF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F6260FC6-BA08-40F0-9E0F-89577AF6F3C3}"/>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B5BF6CDE-31CB-456E-980C-673E9C7C8797}"/>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25BB2F1-8A52-4931-9E0D-A7C075C0CA4D}"/>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29BA4169-2375-4C67-B385-E3B26D4B33B4}"/>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152019</xdr:rowOff>
    </xdr:from>
    <xdr:to>
      <xdr:col>81</xdr:col>
      <xdr:colOff>44450</xdr:colOff>
      <xdr:row>16</xdr:row>
      <xdr:rowOff>96393</xdr:rowOff>
    </xdr:to>
    <xdr:cxnSp macro="">
      <xdr:nvCxnSpPr>
        <xdr:cNvPr id="443" name="直線コネクタ 442">
          <a:extLst>
            <a:ext uri="{FF2B5EF4-FFF2-40B4-BE49-F238E27FC236}">
              <a16:creationId xmlns:a16="http://schemas.microsoft.com/office/drawing/2014/main" id="{2282AB55-9837-4821-9C94-08AA492A730E}"/>
            </a:ext>
          </a:extLst>
        </xdr:cNvPr>
        <xdr:cNvCxnSpPr/>
      </xdr:nvCxnSpPr>
      <xdr:spPr>
        <a:xfrm>
          <a:off x="16179800" y="2723769"/>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48C96DE7-6CF4-41D3-B6CC-DB5D1696642C}"/>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7B2F6520-B75A-4DBE-BAD2-0D64A80A68F3}"/>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152019</xdr:rowOff>
    </xdr:from>
    <xdr:to>
      <xdr:col>77</xdr:col>
      <xdr:colOff>44450</xdr:colOff>
      <xdr:row>15</xdr:row>
      <xdr:rowOff>169513</xdr:rowOff>
    </xdr:to>
    <xdr:cxnSp macro="">
      <xdr:nvCxnSpPr>
        <xdr:cNvPr id="446" name="直線コネクタ 445">
          <a:extLst>
            <a:ext uri="{FF2B5EF4-FFF2-40B4-BE49-F238E27FC236}">
              <a16:creationId xmlns:a16="http://schemas.microsoft.com/office/drawing/2014/main" id="{DDBD38CF-5B43-494D-9C6A-85F356B4ABFF}"/>
            </a:ext>
          </a:extLst>
        </xdr:cNvPr>
        <xdr:cNvCxnSpPr/>
      </xdr:nvCxnSpPr>
      <xdr:spPr>
        <a:xfrm flipV="1">
          <a:off x="15290800" y="272376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A025ED1E-D304-4105-9C0A-8B3724B3E3B7}"/>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36BF42E6-9803-4ECA-8045-7D9EEDF21E9B}"/>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159258</xdr:rowOff>
    </xdr:from>
    <xdr:to>
      <xdr:col>72</xdr:col>
      <xdr:colOff>203200</xdr:colOff>
      <xdr:row>15</xdr:row>
      <xdr:rowOff>169513</xdr:rowOff>
    </xdr:to>
    <xdr:cxnSp macro="">
      <xdr:nvCxnSpPr>
        <xdr:cNvPr id="449" name="直線コネクタ 448">
          <a:extLst>
            <a:ext uri="{FF2B5EF4-FFF2-40B4-BE49-F238E27FC236}">
              <a16:creationId xmlns:a16="http://schemas.microsoft.com/office/drawing/2014/main" id="{480891D3-23B2-4D6E-9894-8BBCC9DBFC81}"/>
            </a:ext>
          </a:extLst>
        </xdr:cNvPr>
        <xdr:cNvCxnSpPr/>
      </xdr:nvCxnSpPr>
      <xdr:spPr>
        <a:xfrm>
          <a:off x="14401800" y="273100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D6C9DC61-EBEA-4F96-A833-9ABA067A0C74}"/>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a:extLst>
            <a:ext uri="{FF2B5EF4-FFF2-40B4-BE49-F238E27FC236}">
              <a16:creationId xmlns:a16="http://schemas.microsoft.com/office/drawing/2014/main" id="{ED053694-A027-475E-9308-170D928E9790}"/>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159258</xdr:rowOff>
    </xdr:from>
    <xdr:to>
      <xdr:col>68</xdr:col>
      <xdr:colOff>152400</xdr:colOff>
      <xdr:row>16</xdr:row>
      <xdr:rowOff>4699</xdr:rowOff>
    </xdr:to>
    <xdr:cxnSp macro="">
      <xdr:nvCxnSpPr>
        <xdr:cNvPr id="452" name="直線コネクタ 451">
          <a:extLst>
            <a:ext uri="{FF2B5EF4-FFF2-40B4-BE49-F238E27FC236}">
              <a16:creationId xmlns:a16="http://schemas.microsoft.com/office/drawing/2014/main" id="{579F6D4F-2229-42FB-8C61-0C1FE030C816}"/>
            </a:ext>
          </a:extLst>
        </xdr:cNvPr>
        <xdr:cNvCxnSpPr/>
      </xdr:nvCxnSpPr>
      <xdr:spPr>
        <a:xfrm flipV="1">
          <a:off x="13512800" y="273100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6E316CF8-788C-419C-9B4B-C1AD0A5FDC85}"/>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39E11C10-7323-41A0-8112-DA2B3F291DA2}"/>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4023D127-20F9-4C0E-90D6-314FFD3C1036}"/>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909AD809-AD90-4D2F-BB4F-525BAD3856E4}"/>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1089DC9-9E57-46D4-9FF4-D1A5401EF78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79BD8DE-1354-4CAB-BCD8-61283D80B97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C80253E-E7A8-4C91-A8B2-F41B6584281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5D8CA20-B626-4D7C-8110-ABEC6121E01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1C7084D-59FE-4299-A441-544EA7EA2E6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45593</xdr:rowOff>
    </xdr:from>
    <xdr:to>
      <xdr:col>81</xdr:col>
      <xdr:colOff>95250</xdr:colOff>
      <xdr:row>16</xdr:row>
      <xdr:rowOff>147193</xdr:rowOff>
    </xdr:to>
    <xdr:sp macro="" textlink="">
      <xdr:nvSpPr>
        <xdr:cNvPr id="462" name="楕円 461">
          <a:extLst>
            <a:ext uri="{FF2B5EF4-FFF2-40B4-BE49-F238E27FC236}">
              <a16:creationId xmlns:a16="http://schemas.microsoft.com/office/drawing/2014/main" id="{4EF3AE1B-E6B2-4169-8817-BCBD61DC787D}"/>
            </a:ext>
          </a:extLst>
        </xdr:cNvPr>
        <xdr:cNvSpPr/>
      </xdr:nvSpPr>
      <xdr:spPr>
        <a:xfrm>
          <a:off x="169672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17670</xdr:rowOff>
    </xdr:from>
    <xdr:ext cx="762000" cy="259045"/>
    <xdr:sp macro="" textlink="">
      <xdr:nvSpPr>
        <xdr:cNvPr id="463" name="将来負担の状況該当値テキスト">
          <a:extLst>
            <a:ext uri="{FF2B5EF4-FFF2-40B4-BE49-F238E27FC236}">
              <a16:creationId xmlns:a16="http://schemas.microsoft.com/office/drawing/2014/main" id="{AD374454-3274-47C6-8DAB-A16F4FCE7304}"/>
            </a:ext>
          </a:extLst>
        </xdr:cNvPr>
        <xdr:cNvSpPr txBox="1"/>
      </xdr:nvSpPr>
      <xdr:spPr>
        <a:xfrm>
          <a:off x="17106900" y="276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101219</xdr:rowOff>
    </xdr:from>
    <xdr:to>
      <xdr:col>77</xdr:col>
      <xdr:colOff>95250</xdr:colOff>
      <xdr:row>16</xdr:row>
      <xdr:rowOff>31369</xdr:rowOff>
    </xdr:to>
    <xdr:sp macro="" textlink="">
      <xdr:nvSpPr>
        <xdr:cNvPr id="464" name="楕円 463">
          <a:extLst>
            <a:ext uri="{FF2B5EF4-FFF2-40B4-BE49-F238E27FC236}">
              <a16:creationId xmlns:a16="http://schemas.microsoft.com/office/drawing/2014/main" id="{367EC9A9-405F-4E4F-B2C2-F4FEDF9995A8}"/>
            </a:ext>
          </a:extLst>
        </xdr:cNvPr>
        <xdr:cNvSpPr/>
      </xdr:nvSpPr>
      <xdr:spPr>
        <a:xfrm>
          <a:off x="16129000" y="267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65" name="テキスト ボックス 464">
          <a:extLst>
            <a:ext uri="{FF2B5EF4-FFF2-40B4-BE49-F238E27FC236}">
              <a16:creationId xmlns:a16="http://schemas.microsoft.com/office/drawing/2014/main" id="{EF595992-ECCE-49DE-B779-18FB57C0A267}"/>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118713</xdr:rowOff>
    </xdr:from>
    <xdr:to>
      <xdr:col>73</xdr:col>
      <xdr:colOff>44450</xdr:colOff>
      <xdr:row>16</xdr:row>
      <xdr:rowOff>48863</xdr:rowOff>
    </xdr:to>
    <xdr:sp macro="" textlink="">
      <xdr:nvSpPr>
        <xdr:cNvPr id="466" name="楕円 465">
          <a:extLst>
            <a:ext uri="{FF2B5EF4-FFF2-40B4-BE49-F238E27FC236}">
              <a16:creationId xmlns:a16="http://schemas.microsoft.com/office/drawing/2014/main" id="{6C2914F3-1AC1-4FD5-A674-59627A349C82}"/>
            </a:ext>
          </a:extLst>
        </xdr:cNvPr>
        <xdr:cNvSpPr/>
      </xdr:nvSpPr>
      <xdr:spPr>
        <a:xfrm>
          <a:off x="15240000" y="269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59040</xdr:rowOff>
    </xdr:from>
    <xdr:ext cx="762000" cy="259045"/>
    <xdr:sp macro="" textlink="">
      <xdr:nvSpPr>
        <xdr:cNvPr id="467" name="テキスト ボックス 466">
          <a:extLst>
            <a:ext uri="{FF2B5EF4-FFF2-40B4-BE49-F238E27FC236}">
              <a16:creationId xmlns:a16="http://schemas.microsoft.com/office/drawing/2014/main" id="{8DFADE89-0E5D-4D1A-93BC-34106CEB0099}"/>
            </a:ext>
          </a:extLst>
        </xdr:cNvPr>
        <xdr:cNvSpPr txBox="1"/>
      </xdr:nvSpPr>
      <xdr:spPr>
        <a:xfrm>
          <a:off x="14909800" y="245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108458</xdr:rowOff>
    </xdr:from>
    <xdr:to>
      <xdr:col>68</xdr:col>
      <xdr:colOff>203200</xdr:colOff>
      <xdr:row>16</xdr:row>
      <xdr:rowOff>38608</xdr:rowOff>
    </xdr:to>
    <xdr:sp macro="" textlink="">
      <xdr:nvSpPr>
        <xdr:cNvPr id="468" name="楕円 467">
          <a:extLst>
            <a:ext uri="{FF2B5EF4-FFF2-40B4-BE49-F238E27FC236}">
              <a16:creationId xmlns:a16="http://schemas.microsoft.com/office/drawing/2014/main" id="{BE170759-349D-41D7-84C5-AEBD255AAB01}"/>
            </a:ext>
          </a:extLst>
        </xdr:cNvPr>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48785</xdr:rowOff>
    </xdr:from>
    <xdr:ext cx="762000" cy="259045"/>
    <xdr:sp macro="" textlink="">
      <xdr:nvSpPr>
        <xdr:cNvPr id="469" name="テキスト ボックス 468">
          <a:extLst>
            <a:ext uri="{FF2B5EF4-FFF2-40B4-BE49-F238E27FC236}">
              <a16:creationId xmlns:a16="http://schemas.microsoft.com/office/drawing/2014/main" id="{9815F45F-4C68-48AE-84B9-3770637270F6}"/>
            </a:ext>
          </a:extLst>
        </xdr:cNvPr>
        <xdr:cNvSpPr txBox="1"/>
      </xdr:nvSpPr>
      <xdr:spPr>
        <a:xfrm>
          <a:off x="14020800" y="24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125349</xdr:rowOff>
    </xdr:from>
    <xdr:to>
      <xdr:col>64</xdr:col>
      <xdr:colOff>152400</xdr:colOff>
      <xdr:row>16</xdr:row>
      <xdr:rowOff>55499</xdr:rowOff>
    </xdr:to>
    <xdr:sp macro="" textlink="">
      <xdr:nvSpPr>
        <xdr:cNvPr id="470" name="楕円 469">
          <a:extLst>
            <a:ext uri="{FF2B5EF4-FFF2-40B4-BE49-F238E27FC236}">
              <a16:creationId xmlns:a16="http://schemas.microsoft.com/office/drawing/2014/main" id="{63A2344B-7CE6-4581-861F-A8CD200D8E03}"/>
            </a:ext>
          </a:extLst>
        </xdr:cNvPr>
        <xdr:cNvSpPr/>
      </xdr:nvSpPr>
      <xdr:spPr>
        <a:xfrm>
          <a:off x="13462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65676</xdr:rowOff>
    </xdr:from>
    <xdr:ext cx="762000" cy="259045"/>
    <xdr:sp macro="" textlink="">
      <xdr:nvSpPr>
        <xdr:cNvPr id="471" name="テキスト ボックス 470">
          <a:extLst>
            <a:ext uri="{FF2B5EF4-FFF2-40B4-BE49-F238E27FC236}">
              <a16:creationId xmlns:a16="http://schemas.microsoft.com/office/drawing/2014/main" id="{CD99D639-46F9-4458-8AF4-EC7D091C07BA}"/>
            </a:ext>
          </a:extLst>
        </xdr:cNvPr>
        <xdr:cNvSpPr txBox="1"/>
      </xdr:nvSpPr>
      <xdr:spPr>
        <a:xfrm>
          <a:off x="13131800" y="24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22,166
21,905
472.64
19,107,476
18,503,634
488,056
9,885,715
16,473,014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退職金の増加などにより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市面積が広く、公共施設が散在しているため行政効率が悪いことも高止まりしている要因である。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39</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39</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5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121920</xdr:rowOff>
    </xdr:from>
    <xdr:to>
      <xdr:col>15</xdr:col>
      <xdr:colOff>149225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26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36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9978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56</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2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今後とも行財政運営の健全化を図り、より一層の経費削減に努める。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ポイント増加し、類似団体平均値より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ポイント高い状況にある。これは公営企業会計に対する繰出金が多額になっていることが要因である。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272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27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ポイント増加したものの、類似団体平均値を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普通建設事業における適債事業の効率的選択により新規の市債発行を抑制し地方債の償還が進んだ事により減少している。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74</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5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132715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5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20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138430</xdr:rowOff>
    </xdr:from>
    <xdr:to>
      <xdr:col>11</xdr:col>
      <xdr:colOff>9525</xdr:colOff>
      <xdr:row>74</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25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87630</xdr:rowOff>
    </xdr:from>
    <xdr:to>
      <xdr:col>24</xdr:col>
      <xdr:colOff>76200</xdr:colOff>
      <xdr:row>75</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8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87630</xdr:rowOff>
    </xdr:from>
    <xdr:to>
      <xdr:col>11</xdr:col>
      <xdr:colOff>60325</xdr:colOff>
      <xdr:row>75</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27957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ポイント上回っている。物件費、補助費等の義務的経費が縮減できず、比率が大きくなったことが主な理由である。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85215"/>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52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67563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116332</xdr:rowOff>
    </xdr:from>
    <xdr:to>
      <xdr:col>29</xdr:col>
      <xdr:colOff>127000</xdr:colOff>
      <xdr:row>15</xdr:row>
      <xdr:rowOff>30825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4257"/>
          <a:ext cx="647700" cy="8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30825</xdr:rowOff>
    </xdr:from>
    <xdr:to>
      <xdr:col>26</xdr:col>
      <xdr:colOff>50800</xdr:colOff>
      <xdr:row>15</xdr:row>
      <xdr:rowOff>68576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50200"/>
          <a:ext cx="698500" cy="37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68576</xdr:rowOff>
    </xdr:from>
    <xdr:to>
      <xdr:col>22</xdr:col>
      <xdr:colOff>114300</xdr:colOff>
      <xdr:row>15</xdr:row>
      <xdr:rowOff>139334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87951"/>
          <a:ext cx="698500" cy="70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139334</xdr:rowOff>
    </xdr:from>
    <xdr:to>
      <xdr:col>18</xdr:col>
      <xdr:colOff>177800</xdr:colOff>
      <xdr:row>16</xdr:row>
      <xdr:rowOff>16967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8709"/>
          <a:ext cx="698500" cy="4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65532</xdr:rowOff>
    </xdr:from>
    <xdr:to>
      <xdr:col>29</xdr:col>
      <xdr:colOff>177800</xdr:colOff>
      <xdr:row>14</xdr:row>
      <xdr:rowOff>167132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3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82059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5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151475</xdr:rowOff>
    </xdr:from>
    <xdr:to>
      <xdr:col>26</xdr:col>
      <xdr:colOff>101600</xdr:colOff>
      <xdr:row>15</xdr:row>
      <xdr:rowOff>81625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91802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17776</xdr:rowOff>
    </xdr:from>
    <xdr:to>
      <xdr:col>22</xdr:col>
      <xdr:colOff>165100</xdr:colOff>
      <xdr:row>15</xdr:row>
      <xdr:rowOff>119376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129553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0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88534</xdr:rowOff>
    </xdr:from>
    <xdr:to>
      <xdr:col>19</xdr:col>
      <xdr:colOff>38100</xdr:colOff>
      <xdr:row>16</xdr:row>
      <xdr:rowOff>18684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7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28861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137617</xdr:rowOff>
    </xdr:from>
    <xdr:to>
      <xdr:col>15</xdr:col>
      <xdr:colOff>101600</xdr:colOff>
      <xdr:row>16</xdr:row>
      <xdr:rowOff>67767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307925</xdr:rowOff>
    </xdr:from>
    <xdr:to>
      <xdr:col>29</xdr:col>
      <xdr:colOff>127000</xdr:colOff>
      <xdr:row>37</xdr:row>
      <xdr:rowOff>317995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2625"/>
          <a:ext cx="647700" cy="10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292703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317995</xdr:rowOff>
    </xdr:from>
    <xdr:to>
      <xdr:col>26</xdr:col>
      <xdr:colOff>50800</xdr:colOff>
      <xdr:row>37</xdr:row>
      <xdr:rowOff>325265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2695"/>
          <a:ext cx="698500" cy="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320163</xdr:rowOff>
    </xdr:from>
    <xdr:to>
      <xdr:col>22</xdr:col>
      <xdr:colOff>114300</xdr:colOff>
      <xdr:row>37</xdr:row>
      <xdr:rowOff>325265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44863"/>
          <a:ext cx="698500" cy="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299372</xdr:rowOff>
    </xdr:from>
    <xdr:to>
      <xdr:col>18</xdr:col>
      <xdr:colOff>177800</xdr:colOff>
      <xdr:row>37</xdr:row>
      <xdr:rowOff>320163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24072"/>
          <a:ext cx="698500" cy="20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257125</xdr:rowOff>
    </xdr:from>
    <xdr:to>
      <xdr:col>29</xdr:col>
      <xdr:colOff>177800</xdr:colOff>
      <xdr:row>38</xdr:row>
      <xdr:rowOff>15825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102202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267195</xdr:rowOff>
    </xdr:from>
    <xdr:to>
      <xdr:col>26</xdr:col>
      <xdr:colOff>101600</xdr:colOff>
      <xdr:row>38</xdr:row>
      <xdr:rowOff>25895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36072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274465</xdr:rowOff>
    </xdr:from>
    <xdr:to>
      <xdr:col>22</xdr:col>
      <xdr:colOff>165100</xdr:colOff>
      <xdr:row>38</xdr:row>
      <xdr:rowOff>33165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43342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269363</xdr:rowOff>
    </xdr:from>
    <xdr:to>
      <xdr:col>19</xdr:col>
      <xdr:colOff>38100</xdr:colOff>
      <xdr:row>38</xdr:row>
      <xdr:rowOff>28063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38240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248572</xdr:rowOff>
    </xdr:from>
    <xdr:to>
      <xdr:col>15</xdr:col>
      <xdr:colOff>101600</xdr:colOff>
      <xdr:row>38</xdr:row>
      <xdr:rowOff>7272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17449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22,166
21,905
472.64
19,107,476
18,503,634
488,056
9,885,715
16,473,014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121984</xdr:rowOff>
    </xdr:from>
    <xdr:to>
      <xdr:col>24</xdr:col>
      <xdr:colOff>63500</xdr:colOff>
      <xdr:row>33</xdr:row>
      <xdr:rowOff>41897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8384"/>
          <a:ext cx="8382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41897</xdr:rowOff>
    </xdr:from>
    <xdr:to>
      <xdr:col>19</xdr:col>
      <xdr:colOff>177800</xdr:colOff>
      <xdr:row>33</xdr:row>
      <xdr:rowOff>154483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99747"/>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154483</xdr:rowOff>
    </xdr:from>
    <xdr:to>
      <xdr:col>15</xdr:col>
      <xdr:colOff>50800</xdr:colOff>
      <xdr:row>34</xdr:row>
      <xdr:rowOff>164655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12333"/>
          <a:ext cx="889000" cy="1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164655</xdr:rowOff>
    </xdr:from>
    <xdr:to>
      <xdr:col>10</xdr:col>
      <xdr:colOff>114300</xdr:colOff>
      <xdr:row>35</xdr:row>
      <xdr:rowOff>51435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93955"/>
          <a:ext cx="889000" cy="5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71184</xdr:rowOff>
    </xdr:from>
    <xdr:to>
      <xdr:col>24</xdr:col>
      <xdr:colOff>114300</xdr:colOff>
      <xdr:row>33</xdr:row>
      <xdr:rowOff>1334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94061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162547</xdr:rowOff>
    </xdr:from>
    <xdr:to>
      <xdr:col>20</xdr:col>
      <xdr:colOff>38100</xdr:colOff>
      <xdr:row>33</xdr:row>
      <xdr:rowOff>92697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109224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2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103683</xdr:rowOff>
    </xdr:from>
    <xdr:to>
      <xdr:col>15</xdr:col>
      <xdr:colOff>101600</xdr:colOff>
      <xdr:row>34</xdr:row>
      <xdr:rowOff>33833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50360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3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113855</xdr:rowOff>
    </xdr:from>
    <xdr:to>
      <xdr:col>10</xdr:col>
      <xdr:colOff>165100</xdr:colOff>
      <xdr:row>35</xdr:row>
      <xdr:rowOff>44005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60532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1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635</xdr:rowOff>
    </xdr:from>
    <xdr:to>
      <xdr:col>6</xdr:col>
      <xdr:colOff>38100</xdr:colOff>
      <xdr:row>35</xdr:row>
      <xdr:rowOff>102235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118762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140287</xdr:rowOff>
    </xdr:from>
    <xdr:to>
      <xdr:col>24</xdr:col>
      <xdr:colOff>63500</xdr:colOff>
      <xdr:row>58</xdr:row>
      <xdr:rowOff>4397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2937"/>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4397</xdr:rowOff>
    </xdr:from>
    <xdr:to>
      <xdr:col>19</xdr:col>
      <xdr:colOff>177800</xdr:colOff>
      <xdr:row>58</xdr:row>
      <xdr:rowOff>23950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8497"/>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22375</xdr:rowOff>
    </xdr:from>
    <xdr:to>
      <xdr:col>15</xdr:col>
      <xdr:colOff>50800</xdr:colOff>
      <xdr:row>58</xdr:row>
      <xdr:rowOff>23950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6647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22375</xdr:rowOff>
    </xdr:from>
    <xdr:to>
      <xdr:col>10</xdr:col>
      <xdr:colOff>114300</xdr:colOff>
      <xdr:row>58</xdr:row>
      <xdr:rowOff>31650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66475"/>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89487</xdr:rowOff>
    </xdr:from>
    <xdr:to>
      <xdr:col>24</xdr:col>
      <xdr:colOff>114300</xdr:colOff>
      <xdr:row>58</xdr:row>
      <xdr:rowOff>19637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112364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125047</xdr:rowOff>
    </xdr:from>
    <xdr:to>
      <xdr:col>20</xdr:col>
      <xdr:colOff>38100</xdr:colOff>
      <xdr:row>58</xdr:row>
      <xdr:rowOff>55197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71724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7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144600</xdr:rowOff>
    </xdr:from>
    <xdr:to>
      <xdr:col>15</xdr:col>
      <xdr:colOff>101600</xdr:colOff>
      <xdr:row>58</xdr:row>
      <xdr:rowOff>74750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91277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9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143025</xdr:rowOff>
    </xdr:from>
    <xdr:to>
      <xdr:col>10</xdr:col>
      <xdr:colOff>165100</xdr:colOff>
      <xdr:row>58</xdr:row>
      <xdr:rowOff>73175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1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89702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9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152300</xdr:rowOff>
    </xdr:from>
    <xdr:to>
      <xdr:col>6</xdr:col>
      <xdr:colOff>38100</xdr:colOff>
      <xdr:row>58</xdr:row>
      <xdr:rowOff>82450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98977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0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160813</xdr:rowOff>
    </xdr:from>
    <xdr:to>
      <xdr:col>24</xdr:col>
      <xdr:colOff>63500</xdr:colOff>
      <xdr:row>78</xdr:row>
      <xdr:rowOff>166283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3913"/>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160813</xdr:rowOff>
    </xdr:from>
    <xdr:to>
      <xdr:col>19</xdr:col>
      <xdr:colOff>177800</xdr:colOff>
      <xdr:row>79</xdr:row>
      <xdr:rowOff>6801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3913"/>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6801</xdr:rowOff>
    </xdr:from>
    <xdr:to>
      <xdr:col>15</xdr:col>
      <xdr:colOff>50800</xdr:colOff>
      <xdr:row>79</xdr:row>
      <xdr:rowOff>17219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51351"/>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16092</xdr:rowOff>
    </xdr:from>
    <xdr:to>
      <xdr:col>10</xdr:col>
      <xdr:colOff>114300</xdr:colOff>
      <xdr:row>79</xdr:row>
      <xdr:rowOff>17219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60642"/>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115483</xdr:rowOff>
    </xdr:from>
    <xdr:to>
      <xdr:col>24</xdr:col>
      <xdr:colOff>114300</xdr:colOff>
      <xdr:row>79</xdr:row>
      <xdr:rowOff>45633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30410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110013</xdr:rowOff>
    </xdr:from>
    <xdr:to>
      <xdr:col>20</xdr:col>
      <xdr:colOff>38100</xdr:colOff>
      <xdr:row>79</xdr:row>
      <xdr:rowOff>40163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31290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127451</xdr:rowOff>
    </xdr:from>
    <xdr:to>
      <xdr:col>15</xdr:col>
      <xdr:colOff>101600</xdr:colOff>
      <xdr:row>79</xdr:row>
      <xdr:rowOff>57601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48728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137869</xdr:rowOff>
    </xdr:from>
    <xdr:to>
      <xdr:col>10</xdr:col>
      <xdr:colOff>165100</xdr:colOff>
      <xdr:row>79</xdr:row>
      <xdr:rowOff>68019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59146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136742</xdr:rowOff>
    </xdr:from>
    <xdr:to>
      <xdr:col>6</xdr:col>
      <xdr:colOff>38100</xdr:colOff>
      <xdr:row>79</xdr:row>
      <xdr:rowOff>66892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58019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14405</xdr:rowOff>
    </xdr:from>
    <xdr:to>
      <xdr:col>24</xdr:col>
      <xdr:colOff>63500</xdr:colOff>
      <xdr:row>96</xdr:row>
      <xdr:rowOff>150096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73605"/>
          <a:ext cx="8382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14405</xdr:rowOff>
    </xdr:from>
    <xdr:to>
      <xdr:col>19</xdr:col>
      <xdr:colOff>177800</xdr:colOff>
      <xdr:row>97</xdr:row>
      <xdr:rowOff>78163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73605"/>
          <a:ext cx="889000" cy="23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49839</xdr:rowOff>
    </xdr:from>
    <xdr:to>
      <xdr:col>15</xdr:col>
      <xdr:colOff>50800</xdr:colOff>
      <xdr:row>97</xdr:row>
      <xdr:rowOff>78163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80489"/>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49839</xdr:rowOff>
    </xdr:from>
    <xdr:to>
      <xdr:col>10</xdr:col>
      <xdr:colOff>114300</xdr:colOff>
      <xdr:row>97</xdr:row>
      <xdr:rowOff>83138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80489"/>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99296</xdr:rowOff>
    </xdr:from>
    <xdr:to>
      <xdr:col>24</xdr:col>
      <xdr:colOff>114300</xdr:colOff>
      <xdr:row>97</xdr:row>
      <xdr:rowOff>29446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77723</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3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135055</xdr:rowOff>
    </xdr:from>
    <xdr:to>
      <xdr:col>20</xdr:col>
      <xdr:colOff>38100</xdr:colOff>
      <xdr:row>96</xdr:row>
      <xdr:rowOff>65205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2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56332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1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27363</xdr:rowOff>
    </xdr:from>
    <xdr:to>
      <xdr:col>15</xdr:col>
      <xdr:colOff>101600</xdr:colOff>
      <xdr:row>97</xdr:row>
      <xdr:rowOff>128963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120090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170489</xdr:rowOff>
    </xdr:from>
    <xdr:to>
      <xdr:col>10</xdr:col>
      <xdr:colOff>165100</xdr:colOff>
      <xdr:row>97</xdr:row>
      <xdr:rowOff>100639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91766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2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32338</xdr:rowOff>
    </xdr:from>
    <xdr:to>
      <xdr:col>6</xdr:col>
      <xdr:colOff>38100</xdr:colOff>
      <xdr:row>97</xdr:row>
      <xdr:rowOff>133938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6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125065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5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153406</xdr:rowOff>
    </xdr:from>
    <xdr:to>
      <xdr:col>55</xdr:col>
      <xdr:colOff>0</xdr:colOff>
      <xdr:row>37</xdr:row>
      <xdr:rowOff>34034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25606"/>
          <a:ext cx="838200" cy="5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30736</xdr:rowOff>
    </xdr:from>
    <xdr:to>
      <xdr:col>50</xdr:col>
      <xdr:colOff>114300</xdr:colOff>
      <xdr:row>37</xdr:row>
      <xdr:rowOff>34034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31486"/>
          <a:ext cx="889000" cy="3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30736</xdr:rowOff>
    </xdr:from>
    <xdr:to>
      <xdr:col>45</xdr:col>
      <xdr:colOff>177800</xdr:colOff>
      <xdr:row>37</xdr:row>
      <xdr:rowOff>109227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31486"/>
          <a:ext cx="889000" cy="4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109227</xdr:rowOff>
    </xdr:from>
    <xdr:to>
      <xdr:col>41</xdr:col>
      <xdr:colOff>50800</xdr:colOff>
      <xdr:row>37</xdr:row>
      <xdr:rowOff>119988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2877"/>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102606</xdr:rowOff>
    </xdr:from>
    <xdr:to>
      <xdr:col>55</xdr:col>
      <xdr:colOff>50800</xdr:colOff>
      <xdr:row>37</xdr:row>
      <xdr:rowOff>32756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125483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154684</xdr:rowOff>
    </xdr:from>
    <xdr:to>
      <xdr:col>50</xdr:col>
      <xdr:colOff>165100</xdr:colOff>
      <xdr:row>37</xdr:row>
      <xdr:rowOff>84834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101361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0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151386</xdr:rowOff>
    </xdr:from>
    <xdr:to>
      <xdr:col>46</xdr:col>
      <xdr:colOff>38100</xdr:colOff>
      <xdr:row>35</xdr:row>
      <xdr:rowOff>81536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98063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5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58427</xdr:rowOff>
    </xdr:from>
    <xdr:to>
      <xdr:col>41</xdr:col>
      <xdr:colOff>101600</xdr:colOff>
      <xdr:row>37</xdr:row>
      <xdr:rowOff>160027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5104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7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69188</xdr:rowOff>
    </xdr:from>
    <xdr:to>
      <xdr:col>36</xdr:col>
      <xdr:colOff>165100</xdr:colOff>
      <xdr:row>37</xdr:row>
      <xdr:rowOff>170788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15865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17905</xdr:rowOff>
    </xdr:from>
    <xdr:to>
      <xdr:col>55</xdr:col>
      <xdr:colOff>0</xdr:colOff>
      <xdr:row>58</xdr:row>
      <xdr:rowOff>88402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90555"/>
          <a:ext cx="838200" cy="2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100319</xdr:rowOff>
    </xdr:from>
    <xdr:to>
      <xdr:col>50</xdr:col>
      <xdr:colOff>114300</xdr:colOff>
      <xdr:row>58</xdr:row>
      <xdr:rowOff>88402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72969"/>
          <a:ext cx="889000" cy="1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100319</xdr:rowOff>
    </xdr:from>
    <xdr:to>
      <xdr:col>45</xdr:col>
      <xdr:colOff>177800</xdr:colOff>
      <xdr:row>58</xdr:row>
      <xdr:rowOff>92549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872969"/>
          <a:ext cx="889000" cy="16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92549</xdr:rowOff>
    </xdr:from>
    <xdr:to>
      <xdr:col>41</xdr:col>
      <xdr:colOff>50800</xdr:colOff>
      <xdr:row>58</xdr:row>
      <xdr:rowOff>138760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36649"/>
          <a:ext cx="889000" cy="4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138555</xdr:rowOff>
    </xdr:from>
    <xdr:to>
      <xdr:col>55</xdr:col>
      <xdr:colOff>50800</xdr:colOff>
      <xdr:row>57</xdr:row>
      <xdr:rowOff>68705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7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161432</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9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37602</xdr:rowOff>
    </xdr:from>
    <xdr:to>
      <xdr:col>50</xdr:col>
      <xdr:colOff>165100</xdr:colOff>
      <xdr:row>58</xdr:row>
      <xdr:rowOff>139202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130329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49519</xdr:rowOff>
    </xdr:from>
    <xdr:to>
      <xdr:col>46</xdr:col>
      <xdr:colOff>38100</xdr:colOff>
      <xdr:row>57</xdr:row>
      <xdr:rowOff>151119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167646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9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41749</xdr:rowOff>
    </xdr:from>
    <xdr:to>
      <xdr:col>41</xdr:col>
      <xdr:colOff>101600</xdr:colOff>
      <xdr:row>58</xdr:row>
      <xdr:rowOff>143349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134476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87960</xdr:rowOff>
    </xdr:from>
    <xdr:to>
      <xdr:col>36</xdr:col>
      <xdr:colOff>165100</xdr:colOff>
      <xdr:row>59</xdr:row>
      <xdr:rowOff>18110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9237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49924</xdr:rowOff>
    </xdr:from>
    <xdr:to>
      <xdr:col>55</xdr:col>
      <xdr:colOff>0</xdr:colOff>
      <xdr:row>79</xdr:row>
      <xdr:rowOff>40043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51574"/>
          <a:ext cx="838200" cy="3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25997</xdr:rowOff>
    </xdr:from>
    <xdr:to>
      <xdr:col>50</xdr:col>
      <xdr:colOff>114300</xdr:colOff>
      <xdr:row>79</xdr:row>
      <xdr:rowOff>40043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70547"/>
          <a:ext cx="8890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19177</xdr:rowOff>
    </xdr:from>
    <xdr:to>
      <xdr:col>45</xdr:col>
      <xdr:colOff>177800</xdr:colOff>
      <xdr:row>79</xdr:row>
      <xdr:rowOff>25997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92277"/>
          <a:ext cx="8890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19177</xdr:rowOff>
    </xdr:from>
    <xdr:to>
      <xdr:col>41</xdr:col>
      <xdr:colOff>50800</xdr:colOff>
      <xdr:row>78</xdr:row>
      <xdr:rowOff>140564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92277"/>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170574</xdr:rowOff>
    </xdr:from>
    <xdr:to>
      <xdr:col>55</xdr:col>
      <xdr:colOff>50800</xdr:colOff>
      <xdr:row>77</xdr:row>
      <xdr:rowOff>100724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22001</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160693</xdr:rowOff>
    </xdr:from>
    <xdr:to>
      <xdr:col>50</xdr:col>
      <xdr:colOff>165100</xdr:colOff>
      <xdr:row>79</xdr:row>
      <xdr:rowOff>90843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81970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6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146647</xdr:rowOff>
    </xdr:from>
    <xdr:to>
      <xdr:col>46</xdr:col>
      <xdr:colOff>38100</xdr:colOff>
      <xdr:row>79</xdr:row>
      <xdr:rowOff>76797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67924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139827</xdr:rowOff>
    </xdr:from>
    <xdr:to>
      <xdr:col>41</xdr:col>
      <xdr:colOff>101600</xdr:colOff>
      <xdr:row>78</xdr:row>
      <xdr:rowOff>69977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61104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89764</xdr:rowOff>
    </xdr:from>
    <xdr:to>
      <xdr:col>36</xdr:col>
      <xdr:colOff>165100</xdr:colOff>
      <xdr:row>79</xdr:row>
      <xdr:rowOff>19914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11041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115802</xdr:rowOff>
    </xdr:from>
    <xdr:to>
      <xdr:col>55</xdr:col>
      <xdr:colOff>0</xdr:colOff>
      <xdr:row>98</xdr:row>
      <xdr:rowOff>109655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46452"/>
          <a:ext cx="838200" cy="1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143165</xdr:rowOff>
    </xdr:from>
    <xdr:to>
      <xdr:col>50</xdr:col>
      <xdr:colOff>114300</xdr:colOff>
      <xdr:row>98</xdr:row>
      <xdr:rowOff>109655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73815"/>
          <a:ext cx="889000" cy="1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143165</xdr:rowOff>
    </xdr:from>
    <xdr:to>
      <xdr:col>45</xdr:col>
      <xdr:colOff>177800</xdr:colOff>
      <xdr:row>99</xdr:row>
      <xdr:rowOff>7569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73815"/>
          <a:ext cx="889000" cy="20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777</xdr:rowOff>
    </xdr:from>
    <xdr:to>
      <xdr:col>41</xdr:col>
      <xdr:colOff>50800</xdr:colOff>
      <xdr:row>99</xdr:row>
      <xdr:rowOff>7569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74327"/>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65002</xdr:rowOff>
    </xdr:from>
    <xdr:to>
      <xdr:col>55</xdr:col>
      <xdr:colOff>50800</xdr:colOff>
      <xdr:row>97</xdr:row>
      <xdr:rowOff>166602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87879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58855</xdr:rowOff>
    </xdr:from>
    <xdr:to>
      <xdr:col>50</xdr:col>
      <xdr:colOff>165100</xdr:colOff>
      <xdr:row>98</xdr:row>
      <xdr:rowOff>160455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151582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92365</xdr:rowOff>
    </xdr:from>
    <xdr:to>
      <xdr:col>46</xdr:col>
      <xdr:colOff>38100</xdr:colOff>
      <xdr:row>98</xdr:row>
      <xdr:rowOff>22515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39042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4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128219</xdr:rowOff>
    </xdr:from>
    <xdr:to>
      <xdr:col>41</xdr:col>
      <xdr:colOff>101600</xdr:colOff>
      <xdr:row>99</xdr:row>
      <xdr:rowOff>58369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49496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121427</xdr:rowOff>
    </xdr:from>
    <xdr:to>
      <xdr:col>36</xdr:col>
      <xdr:colOff>165100</xdr:colOff>
      <xdr:row>99</xdr:row>
      <xdr:rowOff>51577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42704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1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80052</xdr:rowOff>
    </xdr:from>
    <xdr:to>
      <xdr:col>85</xdr:col>
      <xdr:colOff>127000</xdr:colOff>
      <xdr:row>38</xdr:row>
      <xdr:rowOff>159948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595152"/>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159948</xdr:rowOff>
    </xdr:from>
    <xdr:to>
      <xdr:col>81</xdr:col>
      <xdr:colOff>50800</xdr:colOff>
      <xdr:row>39</xdr:row>
      <xdr:rowOff>1838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75048"/>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151424</xdr:rowOff>
    </xdr:from>
    <xdr:to>
      <xdr:col>76</xdr:col>
      <xdr:colOff>114300</xdr:colOff>
      <xdr:row>39</xdr:row>
      <xdr:rowOff>1838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66524"/>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60947</xdr:rowOff>
    </xdr:from>
    <xdr:to>
      <xdr:col>71</xdr:col>
      <xdr:colOff>177800</xdr:colOff>
      <xdr:row>38</xdr:row>
      <xdr:rowOff>151424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576047"/>
          <a:ext cx="889000" cy="9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29252</xdr:rowOff>
    </xdr:from>
    <xdr:to>
      <xdr:col>85</xdr:col>
      <xdr:colOff>177800</xdr:colOff>
      <xdr:row>38</xdr:row>
      <xdr:rowOff>130852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5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52129</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3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109148</xdr:rowOff>
    </xdr:from>
    <xdr:to>
      <xdr:col>81</xdr:col>
      <xdr:colOff>101600</xdr:colOff>
      <xdr:row>39</xdr:row>
      <xdr:rowOff>39298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30425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1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122488</xdr:rowOff>
    </xdr:from>
    <xdr:to>
      <xdr:col>76</xdr:col>
      <xdr:colOff>165100</xdr:colOff>
      <xdr:row>39</xdr:row>
      <xdr:rowOff>52638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43765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3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100624</xdr:rowOff>
    </xdr:from>
    <xdr:to>
      <xdr:col>72</xdr:col>
      <xdr:colOff>38100</xdr:colOff>
      <xdr:row>39</xdr:row>
      <xdr:rowOff>30774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21901</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0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10147</xdr:rowOff>
    </xdr:from>
    <xdr:to>
      <xdr:col>67</xdr:col>
      <xdr:colOff>101600</xdr:colOff>
      <xdr:row>38</xdr:row>
      <xdr:rowOff>111747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128274</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63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13019</xdr:rowOff>
    </xdr:from>
    <xdr:to>
      <xdr:col>85</xdr:col>
      <xdr:colOff>127000</xdr:colOff>
      <xdr:row>78</xdr:row>
      <xdr:rowOff>36660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86119"/>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33812</xdr:rowOff>
    </xdr:from>
    <xdr:to>
      <xdr:col>81</xdr:col>
      <xdr:colOff>50800</xdr:colOff>
      <xdr:row>78</xdr:row>
      <xdr:rowOff>36660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06912"/>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33812</xdr:rowOff>
    </xdr:from>
    <xdr:to>
      <xdr:col>76</xdr:col>
      <xdr:colOff>114300</xdr:colOff>
      <xdr:row>78</xdr:row>
      <xdr:rowOff>35756</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06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56212</xdr:rowOff>
    </xdr:from>
    <xdr:to>
      <xdr:col>71</xdr:col>
      <xdr:colOff>177800</xdr:colOff>
      <xdr:row>78</xdr:row>
      <xdr:rowOff>35756</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57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133669</xdr:rowOff>
    </xdr:from>
    <xdr:to>
      <xdr:col>85</xdr:col>
      <xdr:colOff>177800</xdr:colOff>
      <xdr:row>78</xdr:row>
      <xdr:rowOff>63819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156546</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157310</xdr:rowOff>
    </xdr:from>
    <xdr:to>
      <xdr:col>81</xdr:col>
      <xdr:colOff>101600</xdr:colOff>
      <xdr:row>78</xdr:row>
      <xdr:rowOff>87460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78587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154462</xdr:rowOff>
    </xdr:from>
    <xdr:to>
      <xdr:col>76</xdr:col>
      <xdr:colOff>165100</xdr:colOff>
      <xdr:row>78</xdr:row>
      <xdr:rowOff>84612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101139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156406</xdr:rowOff>
    </xdr:from>
    <xdr:to>
      <xdr:col>72</xdr:col>
      <xdr:colOff>38100</xdr:colOff>
      <xdr:row>78</xdr:row>
      <xdr:rowOff>86556</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103083</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1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5412</xdr:rowOff>
    </xdr:from>
    <xdr:to>
      <xdr:col>67</xdr:col>
      <xdr:colOff>101600</xdr:colOff>
      <xdr:row>77</xdr:row>
      <xdr:rowOff>107012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123539</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2206</xdr:rowOff>
    </xdr:from>
    <xdr:to>
      <xdr:col>85</xdr:col>
      <xdr:colOff>127000</xdr:colOff>
      <xdr:row>99</xdr:row>
      <xdr:rowOff>38129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757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2206</xdr:rowOff>
    </xdr:from>
    <xdr:to>
      <xdr:col>81</xdr:col>
      <xdr:colOff>50800</xdr:colOff>
      <xdr:row>99</xdr:row>
      <xdr:rowOff>35339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75756"/>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35339</xdr:rowOff>
    </xdr:from>
    <xdr:to>
      <xdr:col>76</xdr:col>
      <xdr:colOff>114300</xdr:colOff>
      <xdr:row>99</xdr:row>
      <xdr:rowOff>37137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08889"/>
          <a:ext cx="8890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30097</xdr:rowOff>
    </xdr:from>
    <xdr:to>
      <xdr:col>71</xdr:col>
      <xdr:colOff>177800</xdr:colOff>
      <xdr:row>99</xdr:row>
      <xdr:rowOff>37137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7003647"/>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158779</xdr:rowOff>
    </xdr:from>
    <xdr:to>
      <xdr:col>85</xdr:col>
      <xdr:colOff>177800</xdr:colOff>
      <xdr:row>99</xdr:row>
      <xdr:rowOff>88929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6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73706</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122856</xdr:rowOff>
    </xdr:from>
    <xdr:to>
      <xdr:col>81</xdr:col>
      <xdr:colOff>101600</xdr:colOff>
      <xdr:row>99</xdr:row>
      <xdr:rowOff>53006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44133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155989</xdr:rowOff>
    </xdr:from>
    <xdr:to>
      <xdr:col>76</xdr:col>
      <xdr:colOff>165100</xdr:colOff>
      <xdr:row>99</xdr:row>
      <xdr:rowOff>86139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77266</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157787</xdr:rowOff>
    </xdr:from>
    <xdr:to>
      <xdr:col>72</xdr:col>
      <xdr:colOff>38100</xdr:colOff>
      <xdr:row>99</xdr:row>
      <xdr:rowOff>87937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79064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150747</xdr:rowOff>
    </xdr:from>
    <xdr:to>
      <xdr:col>67</xdr:col>
      <xdr:colOff>101600</xdr:colOff>
      <xdr:row>99</xdr:row>
      <xdr:rowOff>80897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72024</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134801</xdr:rowOff>
    </xdr:from>
    <xdr:to>
      <xdr:col>116</xdr:col>
      <xdr:colOff>63500</xdr:colOff>
      <xdr:row>37</xdr:row>
      <xdr:rowOff>38300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307001"/>
          <a:ext cx="8382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65307</xdr:rowOff>
    </xdr:from>
    <xdr:to>
      <xdr:col>111</xdr:col>
      <xdr:colOff>177800</xdr:colOff>
      <xdr:row>36</xdr:row>
      <xdr:rowOff>134801</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237507"/>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65307</xdr:rowOff>
    </xdr:from>
    <xdr:to>
      <xdr:col>107</xdr:col>
      <xdr:colOff>50800</xdr:colOff>
      <xdr:row>36</xdr:row>
      <xdr:rowOff>127519</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237507"/>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127519</xdr:rowOff>
    </xdr:from>
    <xdr:to>
      <xdr:col>102</xdr:col>
      <xdr:colOff>114300</xdr:colOff>
      <xdr:row>37</xdr:row>
      <xdr:rowOff>39181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299719"/>
          <a:ext cx="889000" cy="8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158950</xdr:rowOff>
    </xdr:from>
    <xdr:to>
      <xdr:col>116</xdr:col>
      <xdr:colOff>114300</xdr:colOff>
      <xdr:row>37</xdr:row>
      <xdr:rowOff>89100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3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10377</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1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84001</xdr:rowOff>
    </xdr:from>
    <xdr:to>
      <xdr:col>112</xdr:col>
      <xdr:colOff>38100</xdr:colOff>
      <xdr:row>37</xdr:row>
      <xdr:rowOff>14151</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30678</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60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14507</xdr:rowOff>
    </xdr:from>
    <xdr:to>
      <xdr:col>107</xdr:col>
      <xdr:colOff>101600</xdr:colOff>
      <xdr:row>36</xdr:row>
      <xdr:rowOff>116107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132634</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59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76719</xdr:rowOff>
    </xdr:from>
    <xdr:to>
      <xdr:col>102</xdr:col>
      <xdr:colOff>165100</xdr:colOff>
      <xdr:row>37</xdr:row>
      <xdr:rowOff>6869</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23396</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60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159831</xdr:rowOff>
    </xdr:from>
    <xdr:to>
      <xdr:col>98</xdr:col>
      <xdr:colOff>38100</xdr:colOff>
      <xdr:row>37</xdr:row>
      <xdr:rowOff>89981</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3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106508</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610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130396</xdr:rowOff>
    </xdr:from>
    <xdr:to>
      <xdr:col>116</xdr:col>
      <xdr:colOff>63500</xdr:colOff>
      <xdr:row>57</xdr:row>
      <xdr:rowOff>137917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903046"/>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130396</xdr:rowOff>
    </xdr:from>
    <xdr:to>
      <xdr:col>111</xdr:col>
      <xdr:colOff>177800</xdr:colOff>
      <xdr:row>58</xdr:row>
      <xdr:rowOff>75326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03046"/>
          <a:ext cx="889000" cy="1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75326</xdr:rowOff>
    </xdr:from>
    <xdr:to>
      <xdr:col>107</xdr:col>
      <xdr:colOff>50800</xdr:colOff>
      <xdr:row>58</xdr:row>
      <xdr:rowOff>92242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1942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92242</xdr:rowOff>
    </xdr:from>
    <xdr:to>
      <xdr:col>102</xdr:col>
      <xdr:colOff>114300</xdr:colOff>
      <xdr:row>58</xdr:row>
      <xdr:rowOff>99421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36342"/>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87117</xdr:rowOff>
    </xdr:from>
    <xdr:to>
      <xdr:col>116</xdr:col>
      <xdr:colOff>114300</xdr:colOff>
      <xdr:row>58</xdr:row>
      <xdr:rowOff>17267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109994</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79596</xdr:rowOff>
    </xdr:from>
    <xdr:to>
      <xdr:col>112</xdr:col>
      <xdr:colOff>38100</xdr:colOff>
      <xdr:row>58</xdr:row>
      <xdr:rowOff>9746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26273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6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24526</xdr:rowOff>
    </xdr:from>
    <xdr:to>
      <xdr:col>107</xdr:col>
      <xdr:colOff>101600</xdr:colOff>
      <xdr:row>58</xdr:row>
      <xdr:rowOff>126126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117253</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6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41442</xdr:rowOff>
    </xdr:from>
    <xdr:to>
      <xdr:col>102</xdr:col>
      <xdr:colOff>165100</xdr:colOff>
      <xdr:row>58</xdr:row>
      <xdr:rowOff>143042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134169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48621</xdr:rowOff>
    </xdr:from>
    <xdr:to>
      <xdr:col>98</xdr:col>
      <xdr:colOff>38100</xdr:colOff>
      <xdr:row>58</xdr:row>
      <xdr:rowOff>150221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141348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8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72427</xdr:rowOff>
    </xdr:from>
    <xdr:to>
      <xdr:col>116</xdr:col>
      <xdr:colOff>63500</xdr:colOff>
      <xdr:row>75</xdr:row>
      <xdr:rowOff>74729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93117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72427</xdr:rowOff>
    </xdr:from>
    <xdr:to>
      <xdr:col>111</xdr:col>
      <xdr:colOff>177800</xdr:colOff>
      <xdr:row>75</xdr:row>
      <xdr:rowOff>104577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31177"/>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60213</xdr:rowOff>
    </xdr:from>
    <xdr:to>
      <xdr:col>107</xdr:col>
      <xdr:colOff>50800</xdr:colOff>
      <xdr:row>75</xdr:row>
      <xdr:rowOff>104577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918963"/>
          <a:ext cx="889000" cy="4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60213</xdr:rowOff>
    </xdr:from>
    <xdr:to>
      <xdr:col>102</xdr:col>
      <xdr:colOff>114300</xdr:colOff>
      <xdr:row>75</xdr:row>
      <xdr:rowOff>77619</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1896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23929</xdr:rowOff>
    </xdr:from>
    <xdr:to>
      <xdr:col>116</xdr:col>
      <xdr:colOff>114300</xdr:colOff>
      <xdr:row>75</xdr:row>
      <xdr:rowOff>125529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46806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21627</xdr:rowOff>
    </xdr:from>
    <xdr:to>
      <xdr:col>112</xdr:col>
      <xdr:colOff>38100</xdr:colOff>
      <xdr:row>75</xdr:row>
      <xdr:rowOff>123227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139754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53777</xdr:rowOff>
    </xdr:from>
    <xdr:to>
      <xdr:col>107</xdr:col>
      <xdr:colOff>101600</xdr:colOff>
      <xdr:row>75</xdr:row>
      <xdr:rowOff>155377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9413</xdr:rowOff>
    </xdr:from>
    <xdr:to>
      <xdr:col>102</xdr:col>
      <xdr:colOff>165100</xdr:colOff>
      <xdr:row>75</xdr:row>
      <xdr:rowOff>111013</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127540</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26819</xdr:rowOff>
    </xdr:from>
    <xdr:to>
      <xdr:col>98</xdr:col>
      <xdr:colOff>38100</xdr:colOff>
      <xdr:row>75</xdr:row>
      <xdr:rowOff>128419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144946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者の増加の影響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もう一つの主要な構成要素である補助費等は、ライフラインである水道事業や公共下水道事業への繰出金が多額であることや、市内に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つの公立病院を抱える病院事業への繰出しが多額であることが類似団体と比べ高い水準にある要因となっているが、計画に基づき公営企業会計の健全化に取り組み、改善を図っていくこととしている。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年度は、病院等事業会計への繰出金の増加などにより補助費等が増加すると同時に、本庁舎整備事業などにより普通建設事業についても大幅に増加している。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22,166
21,905
472.64
19,107,476
18,503,634
488,056
9,885,715
16,473,014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134366</xdr:rowOff>
    </xdr:from>
    <xdr:to>
      <xdr:col>24</xdr:col>
      <xdr:colOff>63500</xdr:colOff>
      <xdr:row>35</xdr:row>
      <xdr:rowOff>30734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3666"/>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30734</xdr:rowOff>
    </xdr:from>
    <xdr:to>
      <xdr:col>19</xdr:col>
      <xdr:colOff>177800</xdr:colOff>
      <xdr:row>35</xdr:row>
      <xdr:rowOff>65024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14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5397</xdr:rowOff>
    </xdr:from>
    <xdr:to>
      <xdr:col>15</xdr:col>
      <xdr:colOff>50800</xdr:colOff>
      <xdr:row>35</xdr:row>
      <xdr:rowOff>65024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6147"/>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5397</xdr:rowOff>
    </xdr:from>
    <xdr:to>
      <xdr:col>10</xdr:col>
      <xdr:colOff>114300</xdr:colOff>
      <xdr:row>35</xdr:row>
      <xdr:rowOff>38926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6147"/>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83566</xdr:rowOff>
    </xdr:from>
    <xdr:to>
      <xdr:col>24</xdr:col>
      <xdr:colOff>114300</xdr:colOff>
      <xdr:row>35</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106443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151384</xdr:rowOff>
    </xdr:from>
    <xdr:to>
      <xdr:col>20</xdr:col>
      <xdr:colOff>38100</xdr:colOff>
      <xdr:row>35</xdr:row>
      <xdr:rowOff>81534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98061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14224</xdr:rowOff>
    </xdr:from>
    <xdr:to>
      <xdr:col>15</xdr:col>
      <xdr:colOff>101600</xdr:colOff>
      <xdr:row>35</xdr:row>
      <xdr:rowOff>115824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132351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126047</xdr:rowOff>
    </xdr:from>
    <xdr:to>
      <xdr:col>10</xdr:col>
      <xdr:colOff>165100</xdr:colOff>
      <xdr:row>35</xdr:row>
      <xdr:rowOff>56197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72724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159576</xdr:rowOff>
    </xdr:from>
    <xdr:to>
      <xdr:col>6</xdr:col>
      <xdr:colOff>38100</xdr:colOff>
      <xdr:row>35</xdr:row>
      <xdr:rowOff>89726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58716</xdr:rowOff>
    </xdr:from>
    <xdr:to>
      <xdr:col>24</xdr:col>
      <xdr:colOff>63500</xdr:colOff>
      <xdr:row>58</xdr:row>
      <xdr:rowOff>133367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2816"/>
          <a:ext cx="838200" cy="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62926</xdr:rowOff>
    </xdr:from>
    <xdr:to>
      <xdr:col>19</xdr:col>
      <xdr:colOff>177800</xdr:colOff>
      <xdr:row>58</xdr:row>
      <xdr:rowOff>133367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7026"/>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62926</xdr:rowOff>
    </xdr:from>
    <xdr:to>
      <xdr:col>15</xdr:col>
      <xdr:colOff>50800</xdr:colOff>
      <xdr:row>59</xdr:row>
      <xdr:rowOff>5975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026"/>
          <a:ext cx="889000" cy="1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5975</xdr:rowOff>
    </xdr:from>
    <xdr:to>
      <xdr:col>10</xdr:col>
      <xdr:colOff>114300</xdr:colOff>
      <xdr:row>59</xdr:row>
      <xdr:rowOff>10310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1525"/>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7916</xdr:rowOff>
    </xdr:from>
    <xdr:to>
      <xdr:col>24</xdr:col>
      <xdr:colOff>114300</xdr:colOff>
      <xdr:row>58</xdr:row>
      <xdr:rowOff>109516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82567</xdr:rowOff>
    </xdr:from>
    <xdr:to>
      <xdr:col>20</xdr:col>
      <xdr:colOff>38100</xdr:colOff>
      <xdr:row>59</xdr:row>
      <xdr:rowOff>12717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12126</xdr:rowOff>
    </xdr:from>
    <xdr:to>
      <xdr:col>15</xdr:col>
      <xdr:colOff>101600</xdr:colOff>
      <xdr:row>58</xdr:row>
      <xdr:rowOff>113726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104853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126625</xdr:rowOff>
    </xdr:from>
    <xdr:to>
      <xdr:col>10</xdr:col>
      <xdr:colOff>165100</xdr:colOff>
      <xdr:row>59</xdr:row>
      <xdr:rowOff>56775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47902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130960</xdr:rowOff>
    </xdr:from>
    <xdr:to>
      <xdr:col>6</xdr:col>
      <xdr:colOff>38100</xdr:colOff>
      <xdr:row>59</xdr:row>
      <xdr:rowOff>61110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52237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137561</xdr:rowOff>
    </xdr:from>
    <xdr:to>
      <xdr:col>24</xdr:col>
      <xdr:colOff>63500</xdr:colOff>
      <xdr:row>75</xdr:row>
      <xdr:rowOff>159341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6311"/>
          <a:ext cx="8382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137561</xdr:rowOff>
    </xdr:from>
    <xdr:to>
      <xdr:col>19</xdr:col>
      <xdr:colOff>177800</xdr:colOff>
      <xdr:row>76</xdr:row>
      <xdr:rowOff>69227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6311"/>
          <a:ext cx="889000" cy="10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69227</xdr:rowOff>
    </xdr:from>
    <xdr:to>
      <xdr:col>15</xdr:col>
      <xdr:colOff>50800</xdr:colOff>
      <xdr:row>76</xdr:row>
      <xdr:rowOff>97912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9427"/>
          <a:ext cx="8890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97912</xdr:rowOff>
    </xdr:from>
    <xdr:to>
      <xdr:col>10</xdr:col>
      <xdr:colOff>114300</xdr:colOff>
      <xdr:row>76</xdr:row>
      <xdr:rowOff>118267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28112"/>
          <a:ext cx="8890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108541</xdr:rowOff>
    </xdr:from>
    <xdr:to>
      <xdr:col>24</xdr:col>
      <xdr:colOff>114300</xdr:colOff>
      <xdr:row>76</xdr:row>
      <xdr:rowOff>38692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7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131418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86761</xdr:rowOff>
    </xdr:from>
    <xdr:to>
      <xdr:col>20</xdr:col>
      <xdr:colOff>38100</xdr:colOff>
      <xdr:row>76</xdr:row>
      <xdr:rowOff>16911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8038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18427</xdr:rowOff>
    </xdr:from>
    <xdr:to>
      <xdr:col>15</xdr:col>
      <xdr:colOff>101600</xdr:colOff>
      <xdr:row>76</xdr:row>
      <xdr:rowOff>120027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136555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47112</xdr:rowOff>
    </xdr:from>
    <xdr:to>
      <xdr:col>10</xdr:col>
      <xdr:colOff>165100</xdr:colOff>
      <xdr:row>76</xdr:row>
      <xdr:rowOff>148712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139839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7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67467</xdr:rowOff>
    </xdr:from>
    <xdr:to>
      <xdr:col>6</xdr:col>
      <xdr:colOff>38100</xdr:colOff>
      <xdr:row>76</xdr:row>
      <xdr:rowOff>169067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160194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78817</xdr:rowOff>
    </xdr:from>
    <xdr:to>
      <xdr:col>24</xdr:col>
      <xdr:colOff>63500</xdr:colOff>
      <xdr:row>97</xdr:row>
      <xdr:rowOff>101236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9467"/>
          <a:ext cx="8382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101236</xdr:rowOff>
    </xdr:from>
    <xdr:to>
      <xdr:col>19</xdr:col>
      <xdr:colOff>177800</xdr:colOff>
      <xdr:row>97</xdr:row>
      <xdr:rowOff>127699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1886"/>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127699</xdr:rowOff>
    </xdr:from>
    <xdr:to>
      <xdr:col>15</xdr:col>
      <xdr:colOff>50800</xdr:colOff>
      <xdr:row>97</xdr:row>
      <xdr:rowOff>150791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8349"/>
          <a:ext cx="889000" cy="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150791</xdr:rowOff>
    </xdr:from>
    <xdr:to>
      <xdr:col>10</xdr:col>
      <xdr:colOff>114300</xdr:colOff>
      <xdr:row>97</xdr:row>
      <xdr:rowOff>165835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1441"/>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28017</xdr:rowOff>
    </xdr:from>
    <xdr:to>
      <xdr:col>24</xdr:col>
      <xdr:colOff>114300</xdr:colOff>
      <xdr:row>97</xdr:row>
      <xdr:rowOff>129617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50894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50436</xdr:rowOff>
    </xdr:from>
    <xdr:to>
      <xdr:col>20</xdr:col>
      <xdr:colOff>38100</xdr:colOff>
      <xdr:row>97</xdr:row>
      <xdr:rowOff>152036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168563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5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76899</xdr:rowOff>
    </xdr:from>
    <xdr:to>
      <xdr:col>15</xdr:col>
      <xdr:colOff>101600</xdr:colOff>
      <xdr:row>98</xdr:row>
      <xdr:rowOff>7049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23576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99991</xdr:rowOff>
    </xdr:from>
    <xdr:to>
      <xdr:col>10</xdr:col>
      <xdr:colOff>165100</xdr:colOff>
      <xdr:row>98</xdr:row>
      <xdr:rowOff>30141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46668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115035</xdr:rowOff>
    </xdr:from>
    <xdr:to>
      <xdr:col>6</xdr:col>
      <xdr:colOff>38100</xdr:colOff>
      <xdr:row>98</xdr:row>
      <xdr:rowOff>45185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61712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133169</xdr:rowOff>
    </xdr:from>
    <xdr:to>
      <xdr:col>55</xdr:col>
      <xdr:colOff>0</xdr:colOff>
      <xdr:row>35</xdr:row>
      <xdr:rowOff>15929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962469"/>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15929</xdr:rowOff>
    </xdr:from>
    <xdr:to>
      <xdr:col>50</xdr:col>
      <xdr:colOff>114300</xdr:colOff>
      <xdr:row>35</xdr:row>
      <xdr:rowOff>58710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016679"/>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50872</xdr:rowOff>
    </xdr:from>
    <xdr:to>
      <xdr:col>45</xdr:col>
      <xdr:colOff>177800</xdr:colOff>
      <xdr:row>35</xdr:row>
      <xdr:rowOff>58710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880172"/>
          <a:ext cx="8890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50872</xdr:rowOff>
    </xdr:from>
    <xdr:to>
      <xdr:col>41</xdr:col>
      <xdr:colOff>50800</xdr:colOff>
      <xdr:row>35</xdr:row>
      <xdr:rowOff>139700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880172"/>
          <a:ext cx="889000" cy="2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82369</xdr:rowOff>
    </xdr:from>
    <xdr:to>
      <xdr:col>55</xdr:col>
      <xdr:colOff>50800</xdr:colOff>
      <xdr:row>35</xdr:row>
      <xdr:rowOff>12519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105246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76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136579</xdr:rowOff>
    </xdr:from>
    <xdr:to>
      <xdr:col>50</xdr:col>
      <xdr:colOff>165100</xdr:colOff>
      <xdr:row>35</xdr:row>
      <xdr:rowOff>66729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9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83256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74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7910</xdr:rowOff>
    </xdr:from>
    <xdr:to>
      <xdr:col>46</xdr:col>
      <xdr:colOff>38100</xdr:colOff>
      <xdr:row>35</xdr:row>
      <xdr:rowOff>109510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126037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78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72</xdr:rowOff>
    </xdr:from>
    <xdr:to>
      <xdr:col>41</xdr:col>
      <xdr:colOff>101600</xdr:colOff>
      <xdr:row>34</xdr:row>
      <xdr:rowOff>101672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118199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35577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92282</xdr:rowOff>
    </xdr:from>
    <xdr:to>
      <xdr:col>55</xdr:col>
      <xdr:colOff>0</xdr:colOff>
      <xdr:row>56</xdr:row>
      <xdr:rowOff>129620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93482"/>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127922</xdr:rowOff>
    </xdr:from>
    <xdr:to>
      <xdr:col>50</xdr:col>
      <xdr:colOff>114300</xdr:colOff>
      <xdr:row>56</xdr:row>
      <xdr:rowOff>129620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29122"/>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127922</xdr:rowOff>
    </xdr:from>
    <xdr:to>
      <xdr:col>45</xdr:col>
      <xdr:colOff>177800</xdr:colOff>
      <xdr:row>57</xdr:row>
      <xdr:rowOff>3618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729122"/>
          <a:ext cx="889000" cy="4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3618</xdr:rowOff>
    </xdr:from>
    <xdr:to>
      <xdr:col>41</xdr:col>
      <xdr:colOff>50800</xdr:colOff>
      <xdr:row>57</xdr:row>
      <xdr:rowOff>31213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776268"/>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41482</xdr:rowOff>
    </xdr:from>
    <xdr:to>
      <xdr:col>55</xdr:col>
      <xdr:colOff>50800</xdr:colOff>
      <xdr:row>56</xdr:row>
      <xdr:rowOff>143082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64359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78820</xdr:rowOff>
    </xdr:from>
    <xdr:to>
      <xdr:col>50</xdr:col>
      <xdr:colOff>165100</xdr:colOff>
      <xdr:row>57</xdr:row>
      <xdr:rowOff>8970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25497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5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77122</xdr:rowOff>
    </xdr:from>
    <xdr:to>
      <xdr:col>46</xdr:col>
      <xdr:colOff>38100</xdr:colOff>
      <xdr:row>57</xdr:row>
      <xdr:rowOff>7272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23799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124268</xdr:rowOff>
    </xdr:from>
    <xdr:to>
      <xdr:col>41</xdr:col>
      <xdr:colOff>101600</xdr:colOff>
      <xdr:row>57</xdr:row>
      <xdr:rowOff>54418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70945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151863</xdr:rowOff>
    </xdr:from>
    <xdr:to>
      <xdr:col>36</xdr:col>
      <xdr:colOff>165100</xdr:colOff>
      <xdr:row>57</xdr:row>
      <xdr:rowOff>82013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98540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5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160832</xdr:rowOff>
    </xdr:from>
    <xdr:to>
      <xdr:col>55</xdr:col>
      <xdr:colOff>0</xdr:colOff>
      <xdr:row>78</xdr:row>
      <xdr:rowOff>3390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62482"/>
          <a:ext cx="8382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155735</xdr:rowOff>
    </xdr:from>
    <xdr:to>
      <xdr:col>50</xdr:col>
      <xdr:colOff>114300</xdr:colOff>
      <xdr:row>78</xdr:row>
      <xdr:rowOff>3390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7385"/>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155735</xdr:rowOff>
    </xdr:from>
    <xdr:to>
      <xdr:col>45</xdr:col>
      <xdr:colOff>177800</xdr:colOff>
      <xdr:row>78</xdr:row>
      <xdr:rowOff>56539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57385"/>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56539</xdr:rowOff>
    </xdr:from>
    <xdr:to>
      <xdr:col>41</xdr:col>
      <xdr:colOff>50800</xdr:colOff>
      <xdr:row>78</xdr:row>
      <xdr:rowOff>59612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29639"/>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110032</xdr:rowOff>
    </xdr:from>
    <xdr:to>
      <xdr:col>55</xdr:col>
      <xdr:colOff>50800</xdr:colOff>
      <xdr:row>78</xdr:row>
      <xdr:rowOff>40182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132909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124040</xdr:rowOff>
    </xdr:from>
    <xdr:to>
      <xdr:col>50</xdr:col>
      <xdr:colOff>165100</xdr:colOff>
      <xdr:row>78</xdr:row>
      <xdr:rowOff>54190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45317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1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104935</xdr:rowOff>
    </xdr:from>
    <xdr:to>
      <xdr:col>46</xdr:col>
      <xdr:colOff>38100</xdr:colOff>
      <xdr:row>78</xdr:row>
      <xdr:rowOff>35085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51612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8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5739</xdr:rowOff>
    </xdr:from>
    <xdr:to>
      <xdr:col>41</xdr:col>
      <xdr:colOff>101600</xdr:colOff>
      <xdr:row>78</xdr:row>
      <xdr:rowOff>107339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98466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8812</xdr:rowOff>
    </xdr:from>
    <xdr:to>
      <xdr:col>36</xdr:col>
      <xdr:colOff>165100</xdr:colOff>
      <xdr:row>78</xdr:row>
      <xdr:rowOff>110412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101539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46202</xdr:rowOff>
    </xdr:from>
    <xdr:to>
      <xdr:col>55</xdr:col>
      <xdr:colOff>0</xdr:colOff>
      <xdr:row>97</xdr:row>
      <xdr:rowOff>60147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7685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46202</xdr:rowOff>
    </xdr:from>
    <xdr:to>
      <xdr:col>50</xdr:col>
      <xdr:colOff>114300</xdr:colOff>
      <xdr:row>97</xdr:row>
      <xdr:rowOff>54147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76852"/>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54147</xdr:rowOff>
    </xdr:from>
    <xdr:to>
      <xdr:col>45</xdr:col>
      <xdr:colOff>177800</xdr:colOff>
      <xdr:row>97</xdr:row>
      <xdr:rowOff>71492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84797"/>
          <a:ext cx="889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52575</xdr:rowOff>
    </xdr:from>
    <xdr:to>
      <xdr:col>41</xdr:col>
      <xdr:colOff>50800</xdr:colOff>
      <xdr:row>97</xdr:row>
      <xdr:rowOff>71492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83225"/>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9347</xdr:rowOff>
    </xdr:from>
    <xdr:to>
      <xdr:col>55</xdr:col>
      <xdr:colOff>50800</xdr:colOff>
      <xdr:row>97</xdr:row>
      <xdr:rowOff>110947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159224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166852</xdr:rowOff>
    </xdr:from>
    <xdr:to>
      <xdr:col>50</xdr:col>
      <xdr:colOff>165100</xdr:colOff>
      <xdr:row>97</xdr:row>
      <xdr:rowOff>97002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88129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3347</xdr:rowOff>
    </xdr:from>
    <xdr:to>
      <xdr:col>46</xdr:col>
      <xdr:colOff>38100</xdr:colOff>
      <xdr:row>97</xdr:row>
      <xdr:rowOff>104947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96074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20692</xdr:rowOff>
    </xdr:from>
    <xdr:to>
      <xdr:col>41</xdr:col>
      <xdr:colOff>101600</xdr:colOff>
      <xdr:row>97</xdr:row>
      <xdr:rowOff>122292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113419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1775</xdr:rowOff>
    </xdr:from>
    <xdr:to>
      <xdr:col>36</xdr:col>
      <xdr:colOff>165100</xdr:colOff>
      <xdr:row>97</xdr:row>
      <xdr:rowOff>103375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94502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135014</xdr:rowOff>
    </xdr:from>
    <xdr:to>
      <xdr:col>85</xdr:col>
      <xdr:colOff>127000</xdr:colOff>
      <xdr:row>36</xdr:row>
      <xdr:rowOff>54280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35764"/>
          <a:ext cx="8382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96742</xdr:rowOff>
    </xdr:from>
    <xdr:to>
      <xdr:col>81</xdr:col>
      <xdr:colOff>50800</xdr:colOff>
      <xdr:row>35</xdr:row>
      <xdr:rowOff>135014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240242"/>
          <a:ext cx="889000" cy="8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96742</xdr:rowOff>
    </xdr:from>
    <xdr:to>
      <xdr:col>76</xdr:col>
      <xdr:colOff>114300</xdr:colOff>
      <xdr:row>35</xdr:row>
      <xdr:rowOff>52432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240242"/>
          <a:ext cx="889000" cy="8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52432</xdr:rowOff>
    </xdr:from>
    <xdr:to>
      <xdr:col>71</xdr:col>
      <xdr:colOff>177800</xdr:colOff>
      <xdr:row>36</xdr:row>
      <xdr:rowOff>107944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53182"/>
          <a:ext cx="889000" cy="2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3480</xdr:rowOff>
    </xdr:from>
    <xdr:to>
      <xdr:col>85</xdr:col>
      <xdr:colOff>177800</xdr:colOff>
      <xdr:row>36</xdr:row>
      <xdr:rowOff>105080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26357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84214</xdr:rowOff>
    </xdr:from>
    <xdr:to>
      <xdr:col>81</xdr:col>
      <xdr:colOff>101600</xdr:colOff>
      <xdr:row>36</xdr:row>
      <xdr:rowOff>14364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30891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45942</xdr:rowOff>
    </xdr:from>
    <xdr:to>
      <xdr:col>76</xdr:col>
      <xdr:colOff>165100</xdr:colOff>
      <xdr:row>30</xdr:row>
      <xdr:rowOff>147542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1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164069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4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1632</xdr:rowOff>
    </xdr:from>
    <xdr:to>
      <xdr:col>72</xdr:col>
      <xdr:colOff>38100</xdr:colOff>
      <xdr:row>35</xdr:row>
      <xdr:rowOff>103232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119759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57144</xdr:rowOff>
    </xdr:from>
    <xdr:to>
      <xdr:col>67</xdr:col>
      <xdr:colOff>101600</xdr:colOff>
      <xdr:row>36</xdr:row>
      <xdr:rowOff>158744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149871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44806</xdr:rowOff>
    </xdr:from>
    <xdr:to>
      <xdr:col>85</xdr:col>
      <xdr:colOff>127000</xdr:colOff>
      <xdr:row>57</xdr:row>
      <xdr:rowOff>432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46006"/>
          <a:ext cx="838200" cy="1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89573</xdr:rowOff>
    </xdr:from>
    <xdr:to>
      <xdr:col>81</xdr:col>
      <xdr:colOff>50800</xdr:colOff>
      <xdr:row>57</xdr:row>
      <xdr:rowOff>432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90773"/>
          <a:ext cx="889000" cy="8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89573</xdr:rowOff>
    </xdr:from>
    <xdr:to>
      <xdr:col>76</xdr:col>
      <xdr:colOff>114300</xdr:colOff>
      <xdr:row>57</xdr:row>
      <xdr:rowOff>35484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90773"/>
          <a:ext cx="889000" cy="1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35484</xdr:rowOff>
    </xdr:from>
    <xdr:to>
      <xdr:col>71</xdr:col>
      <xdr:colOff>177800</xdr:colOff>
      <xdr:row>57</xdr:row>
      <xdr:rowOff>73228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08134"/>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165456</xdr:rowOff>
    </xdr:from>
    <xdr:to>
      <xdr:col>85</xdr:col>
      <xdr:colOff>177800</xdr:colOff>
      <xdr:row>56</xdr:row>
      <xdr:rowOff>95606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16883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4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121082</xdr:rowOff>
    </xdr:from>
    <xdr:to>
      <xdr:col>81</xdr:col>
      <xdr:colOff>101600</xdr:colOff>
      <xdr:row>57</xdr:row>
      <xdr:rowOff>51232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42359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38773</xdr:rowOff>
    </xdr:from>
    <xdr:to>
      <xdr:col>76</xdr:col>
      <xdr:colOff>165100</xdr:colOff>
      <xdr:row>56</xdr:row>
      <xdr:rowOff>140373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131500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156134</xdr:rowOff>
    </xdr:from>
    <xdr:to>
      <xdr:col>72</xdr:col>
      <xdr:colOff>38100</xdr:colOff>
      <xdr:row>57</xdr:row>
      <xdr:rowOff>86284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77411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22428</xdr:rowOff>
    </xdr:from>
    <xdr:to>
      <xdr:col>67</xdr:col>
      <xdr:colOff>101600</xdr:colOff>
      <xdr:row>57</xdr:row>
      <xdr:rowOff>124028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115155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80052</xdr:rowOff>
    </xdr:from>
    <xdr:to>
      <xdr:col>85</xdr:col>
      <xdr:colOff>127000</xdr:colOff>
      <xdr:row>78</xdr:row>
      <xdr:rowOff>159947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453152"/>
          <a:ext cx="8382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159947</xdr:rowOff>
    </xdr:from>
    <xdr:to>
      <xdr:col>81</xdr:col>
      <xdr:colOff>50800</xdr:colOff>
      <xdr:row>79</xdr:row>
      <xdr:rowOff>1837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33047"/>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151423</xdr:rowOff>
    </xdr:from>
    <xdr:to>
      <xdr:col>76</xdr:col>
      <xdr:colOff>114300</xdr:colOff>
      <xdr:row>79</xdr:row>
      <xdr:rowOff>1837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24523"/>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60947</xdr:rowOff>
    </xdr:from>
    <xdr:to>
      <xdr:col>71</xdr:col>
      <xdr:colOff>177800</xdr:colOff>
      <xdr:row>78</xdr:row>
      <xdr:rowOff>151423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34047"/>
          <a:ext cx="889000" cy="9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29252</xdr:rowOff>
    </xdr:from>
    <xdr:to>
      <xdr:col>85</xdr:col>
      <xdr:colOff>177800</xdr:colOff>
      <xdr:row>78</xdr:row>
      <xdr:rowOff>130852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4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52129</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25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109147</xdr:rowOff>
    </xdr:from>
    <xdr:to>
      <xdr:col>81</xdr:col>
      <xdr:colOff>101600</xdr:colOff>
      <xdr:row>79</xdr:row>
      <xdr:rowOff>39297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30424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122487</xdr:rowOff>
    </xdr:from>
    <xdr:to>
      <xdr:col>76</xdr:col>
      <xdr:colOff>165100</xdr:colOff>
      <xdr:row>79</xdr:row>
      <xdr:rowOff>52637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43764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100623</xdr:rowOff>
    </xdr:from>
    <xdr:to>
      <xdr:col>72</xdr:col>
      <xdr:colOff>38100</xdr:colOff>
      <xdr:row>79</xdr:row>
      <xdr:rowOff>30773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21900</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6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10147</xdr:rowOff>
    </xdr:from>
    <xdr:to>
      <xdr:col>67</xdr:col>
      <xdr:colOff>101600</xdr:colOff>
      <xdr:row>78</xdr:row>
      <xdr:rowOff>111747</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3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128274</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31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13019</xdr:rowOff>
    </xdr:from>
    <xdr:to>
      <xdr:col>85</xdr:col>
      <xdr:colOff>127000</xdr:colOff>
      <xdr:row>98</xdr:row>
      <xdr:rowOff>36660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15119"/>
          <a:ext cx="8382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33812</xdr:rowOff>
    </xdr:from>
    <xdr:to>
      <xdr:col>81</xdr:col>
      <xdr:colOff>50800</xdr:colOff>
      <xdr:row>98</xdr:row>
      <xdr:rowOff>36660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835912"/>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33812</xdr:rowOff>
    </xdr:from>
    <xdr:to>
      <xdr:col>76</xdr:col>
      <xdr:colOff>114300</xdr:colOff>
      <xdr:row>98</xdr:row>
      <xdr:rowOff>35756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3591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56212</xdr:rowOff>
    </xdr:from>
    <xdr:to>
      <xdr:col>71</xdr:col>
      <xdr:colOff>177800</xdr:colOff>
      <xdr:row>98</xdr:row>
      <xdr:rowOff>35756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86862"/>
          <a:ext cx="889000" cy="15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133669</xdr:rowOff>
    </xdr:from>
    <xdr:to>
      <xdr:col>85</xdr:col>
      <xdr:colOff>177800</xdr:colOff>
      <xdr:row>98</xdr:row>
      <xdr:rowOff>63819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156546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6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157310</xdr:rowOff>
    </xdr:from>
    <xdr:to>
      <xdr:col>81</xdr:col>
      <xdr:colOff>101600</xdr:colOff>
      <xdr:row>98</xdr:row>
      <xdr:rowOff>87460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78587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154462</xdr:rowOff>
    </xdr:from>
    <xdr:to>
      <xdr:col>76</xdr:col>
      <xdr:colOff>165100</xdr:colOff>
      <xdr:row>98</xdr:row>
      <xdr:rowOff>84612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101139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156406</xdr:rowOff>
    </xdr:from>
    <xdr:to>
      <xdr:col>72</xdr:col>
      <xdr:colOff>38100</xdr:colOff>
      <xdr:row>98</xdr:row>
      <xdr:rowOff>86556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103083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5412</xdr:rowOff>
    </xdr:from>
    <xdr:to>
      <xdr:col>67</xdr:col>
      <xdr:colOff>101600</xdr:colOff>
      <xdr:row>97</xdr:row>
      <xdr:rowOff>107012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123539</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4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総務費は、類似団体平均に比べ高い水準となったが、これは本庁舎整備事業や災害時情報伝達手段整備事業の実施によるものである。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衛生費は、類似団体平均に比べ高い水準にある。市内に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つの公立病院を抱える病院事業への繰出しが多額であることが要因となっているが、計画に沿って公営企業会計の健全化に取り組み、改善を図っていくこととしている。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労働費は、類似団体平均に比べ高い水準にあるが、勤労者福祉のための公共施設管理に費用が掛かっていることが要因である。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財政調整基金残高については、ほぼ横ばいとなっている。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実質単年度収支については、収支の悪化により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年度に資金不足を解消し、以降黒字で推移しており全ての会計で資金不足は発生していない。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％、観光事業会計が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％の比率となった。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19107476</v>
      </c>
      <c r="BO4" s="358"/>
      <c r="BP4" s="358"/>
      <c r="BQ4" s="358"/>
      <c r="BR4" s="358"/>
      <c r="BS4" s="358"/>
      <c r="BT4" s="358"/>
      <c r="BU4" s="359"/>
      <c r="BV4" s="357">
        <v>17551672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4.9000000000000004</v>
      </c>
      <c r="CU4" s="364"/>
      <c r="CV4" s="364"/>
      <c r="CW4" s="364"/>
      <c r="CX4" s="364"/>
      <c r="CY4" s="364"/>
      <c r="CZ4" s="364"/>
      <c r="DA4" s="365"/>
      <c r="DB4" s="363">
        <v>6.4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18503634</v>
      </c>
      <c r="BO5" s="395"/>
      <c r="BP5" s="395"/>
      <c r="BQ5" s="395"/>
      <c r="BR5" s="395"/>
      <c r="BS5" s="395"/>
      <c r="BT5" s="395"/>
      <c r="BU5" s="396"/>
      <c r="BV5" s="394">
        <v>16866092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96.1</v>
      </c>
      <c r="CU5" s="392"/>
      <c r="CV5" s="392"/>
      <c r="CW5" s="392"/>
      <c r="CX5" s="392"/>
      <c r="CY5" s="392"/>
      <c r="CZ5" s="392"/>
      <c r="DA5" s="393"/>
      <c r="DB5" s="391">
        <v>90.3</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603842</v>
      </c>
      <c r="BO6" s="395"/>
      <c r="BP6" s="395"/>
      <c r="BQ6" s="395"/>
      <c r="BR6" s="395"/>
      <c r="BS6" s="395"/>
      <c r="BT6" s="395"/>
      <c r="BU6" s="396"/>
      <c r="BV6" s="394">
        <v>685580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97.2</v>
      </c>
      <c r="CU6" s="432"/>
      <c r="CV6" s="432"/>
      <c r="CW6" s="432"/>
      <c r="CX6" s="432"/>
      <c r="CY6" s="432"/>
      <c r="CZ6" s="432"/>
      <c r="DA6" s="433"/>
      <c r="DB6" s="431">
        <v>94.3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115786</v>
      </c>
      <c r="BO7" s="395"/>
      <c r="BP7" s="395"/>
      <c r="BQ7" s="395"/>
      <c r="BR7" s="395"/>
      <c r="BS7" s="395"/>
      <c r="BT7" s="395"/>
      <c r="BU7" s="396"/>
      <c r="BV7" s="394">
        <v>40937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9885715</v>
      </c>
      <c r="CU7" s="395"/>
      <c r="CV7" s="395"/>
      <c r="CW7" s="395"/>
      <c r="CX7" s="395"/>
      <c r="CY7" s="395"/>
      <c r="CZ7" s="395"/>
      <c r="DA7" s="396"/>
      <c r="DB7" s="394">
        <v>10151275</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488056</v>
      </c>
      <c r="BO8" s="395"/>
      <c r="BP8" s="395"/>
      <c r="BQ8" s="395"/>
      <c r="BR8" s="395"/>
      <c r="BS8" s="395"/>
      <c r="BT8" s="395"/>
      <c r="BU8" s="396"/>
      <c r="BV8" s="394">
        <v>644643</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0.39</v>
      </c>
      <c r="CU8" s="435"/>
      <c r="CV8" s="435"/>
      <c r="CW8" s="435"/>
      <c r="CX8" s="435"/>
      <c r="CY8" s="435"/>
      <c r="CZ8" s="435"/>
      <c r="DA8" s="436"/>
      <c r="DB8" s="434">
        <v>0.38</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23247</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-156587</v>
      </c>
      <c r="BO9" s="395"/>
      <c r="BP9" s="395"/>
      <c r="BQ9" s="395"/>
      <c r="BR9" s="395"/>
      <c r="BS9" s="395"/>
      <c r="BT9" s="395"/>
      <c r="BU9" s="396"/>
      <c r="BV9" s="394">
        <v>271006</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13.1</v>
      </c>
      <c r="CU9" s="392"/>
      <c r="CV9" s="392"/>
      <c r="CW9" s="392"/>
      <c r="CX9" s="392"/>
      <c r="CY9" s="392"/>
      <c r="CZ9" s="392"/>
      <c r="DA9" s="393"/>
      <c r="DB9" s="391">
        <v>12.4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26159</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499</v>
      </c>
      <c r="BO10" s="395"/>
      <c r="BP10" s="395"/>
      <c r="BQ10" s="395"/>
      <c r="BR10" s="395"/>
      <c r="BS10" s="395"/>
      <c r="BT10" s="395"/>
      <c r="BU10" s="396"/>
      <c r="BV10" s="394">
        <v>273823</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121</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22166</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21905</v>
      </c>
      <c r="S13" s="479"/>
      <c r="T13" s="479"/>
      <c r="U13" s="479"/>
      <c r="V13" s="480"/>
      <c r="W13" s="410" t="s">
        <v>141</v>
      </c>
      <c r="X13" s="411"/>
      <c r="Y13" s="411"/>
      <c r="Z13" s="411"/>
      <c r="AA13" s="411"/>
      <c r="AB13" s="401"/>
      <c r="AC13" s="445">
        <v>1273</v>
      </c>
      <c r="AD13" s="446"/>
      <c r="AE13" s="446"/>
      <c r="AF13" s="446"/>
      <c r="AG13" s="488"/>
      <c r="AH13" s="445">
        <v>1660</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-156088</v>
      </c>
      <c r="BO13" s="395"/>
      <c r="BP13" s="395"/>
      <c r="BQ13" s="395"/>
      <c r="BR13" s="395"/>
      <c r="BS13" s="395"/>
      <c r="BT13" s="395"/>
      <c r="BU13" s="396"/>
      <c r="BV13" s="394">
        <v>544829</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8.1</v>
      </c>
      <c r="CU13" s="392"/>
      <c r="CV13" s="392"/>
      <c r="CW13" s="392"/>
      <c r="CX13" s="392"/>
      <c r="CY13" s="392"/>
      <c r="CZ13" s="392"/>
      <c r="DA13" s="393"/>
      <c r="DB13" s="391">
        <v>8.1</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22756</v>
      </c>
      <c r="S14" s="479"/>
      <c r="T14" s="479"/>
      <c r="U14" s="479"/>
      <c r="V14" s="480"/>
      <c r="W14" s="384"/>
      <c r="X14" s="385"/>
      <c r="Y14" s="385"/>
      <c r="Z14" s="385"/>
      <c r="AA14" s="385"/>
      <c r="AB14" s="374"/>
      <c r="AC14" s="481">
        <v>11.3</v>
      </c>
      <c r="AD14" s="482"/>
      <c r="AE14" s="482"/>
      <c r="AF14" s="482"/>
      <c r="AG14" s="483"/>
      <c r="AH14" s="481">
        <v>12.9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44.4</v>
      </c>
      <c r="CU14" s="493"/>
      <c r="CV14" s="493"/>
      <c r="CW14" s="493"/>
      <c r="CX14" s="493"/>
      <c r="CY14" s="493"/>
      <c r="CZ14" s="493"/>
      <c r="DA14" s="494"/>
      <c r="DB14" s="492">
        <v>25.2</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22518</v>
      </c>
      <c r="S15" s="479"/>
      <c r="T15" s="479"/>
      <c r="U15" s="479"/>
      <c r="V15" s="480"/>
      <c r="W15" s="410" t="s">
        <v>149</v>
      </c>
      <c r="X15" s="411"/>
      <c r="Y15" s="411"/>
      <c r="Z15" s="411"/>
      <c r="AA15" s="411"/>
      <c r="AB15" s="401"/>
      <c r="AC15" s="445">
        <v>3027</v>
      </c>
      <c r="AD15" s="446"/>
      <c r="AE15" s="446"/>
      <c r="AF15" s="446"/>
      <c r="AG15" s="488"/>
      <c r="AH15" s="445">
        <v>3448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3502752</v>
      </c>
      <c r="BO15" s="358"/>
      <c r="BP15" s="358"/>
      <c r="BQ15" s="358"/>
      <c r="BR15" s="358"/>
      <c r="BS15" s="358"/>
      <c r="BT15" s="358"/>
      <c r="BU15" s="359"/>
      <c r="BV15" s="357">
        <v>3324825</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26.9</v>
      </c>
      <c r="AD16" s="482"/>
      <c r="AE16" s="482"/>
      <c r="AF16" s="482"/>
      <c r="AG16" s="483"/>
      <c r="AH16" s="481">
        <v>26.7</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8863131</v>
      </c>
      <c r="BO16" s="395"/>
      <c r="BP16" s="395"/>
      <c r="BQ16" s="395"/>
      <c r="BR16" s="395"/>
      <c r="BS16" s="395"/>
      <c r="BT16" s="395"/>
      <c r="BU16" s="396"/>
      <c r="BV16" s="394">
        <v>8864998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6941</v>
      </c>
      <c r="AD17" s="446"/>
      <c r="AE17" s="446"/>
      <c r="AF17" s="446"/>
      <c r="AG17" s="488"/>
      <c r="AH17" s="445">
        <v>7793</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4416928</v>
      </c>
      <c r="BO17" s="395"/>
      <c r="BP17" s="395"/>
      <c r="BQ17" s="395"/>
      <c r="BR17" s="395"/>
      <c r="BS17" s="395"/>
      <c r="BT17" s="395"/>
      <c r="BU17" s="396"/>
      <c r="BV17" s="394">
        <v>4183032</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472.64</v>
      </c>
      <c r="M18" s="518"/>
      <c r="N18" s="518"/>
      <c r="O18" s="518"/>
      <c r="P18" s="518"/>
      <c r="Q18" s="518"/>
      <c r="R18" s="519"/>
      <c r="S18" s="519"/>
      <c r="T18" s="519"/>
      <c r="U18" s="519"/>
      <c r="V18" s="520"/>
      <c r="W18" s="412"/>
      <c r="X18" s="413"/>
      <c r="Y18" s="413"/>
      <c r="Z18" s="413"/>
      <c r="AA18" s="413"/>
      <c r="AB18" s="404"/>
      <c r="AC18" s="521">
        <v>61.7</v>
      </c>
      <c r="AD18" s="522"/>
      <c r="AE18" s="522"/>
      <c r="AF18" s="522"/>
      <c r="AG18" s="523"/>
      <c r="AH18" s="521">
        <v>60.4</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9671289</v>
      </c>
      <c r="BO18" s="395"/>
      <c r="BP18" s="395"/>
      <c r="BQ18" s="395"/>
      <c r="BR18" s="395"/>
      <c r="BS18" s="395"/>
      <c r="BT18" s="395"/>
      <c r="BU18" s="396"/>
      <c r="BV18" s="394">
        <v>9305633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49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12692964</v>
      </c>
      <c r="BO19" s="395"/>
      <c r="BP19" s="395"/>
      <c r="BQ19" s="395"/>
      <c r="BR19" s="395"/>
      <c r="BS19" s="395"/>
      <c r="BT19" s="395"/>
      <c r="BU19" s="396"/>
      <c r="BV19" s="394">
        <v>12471528</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9405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16473014</v>
      </c>
      <c r="BO22" s="358"/>
      <c r="BP22" s="358"/>
      <c r="BQ22" s="358"/>
      <c r="BR22" s="358"/>
      <c r="BS22" s="358"/>
      <c r="BT22" s="358"/>
      <c r="BU22" s="359"/>
      <c r="BV22" s="357">
        <v>15727243</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15563359</v>
      </c>
      <c r="BO23" s="395"/>
      <c r="BP23" s="395"/>
      <c r="BQ23" s="395"/>
      <c r="BR23" s="395"/>
      <c r="BS23" s="395"/>
      <c r="BT23" s="395"/>
      <c r="BU23" s="396"/>
      <c r="BV23" s="394">
        <v>14600387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7800</v>
      </c>
      <c r="R24" s="446"/>
      <c r="S24" s="446"/>
      <c r="T24" s="446"/>
      <c r="U24" s="446"/>
      <c r="V24" s="488"/>
      <c r="W24" s="540"/>
      <c r="X24" s="541"/>
      <c r="Y24" s="542"/>
      <c r="Z24" s="444" t="s">
        <v>174</v>
      </c>
      <c r="AA24" s="424"/>
      <c r="AB24" s="424"/>
      <c r="AC24" s="424"/>
      <c r="AD24" s="424"/>
      <c r="AE24" s="424"/>
      <c r="AF24" s="424"/>
      <c r="AG24" s="425"/>
      <c r="AH24" s="445">
        <v>336</v>
      </c>
      <c r="AI24" s="446"/>
      <c r="AJ24" s="446"/>
      <c r="AK24" s="446"/>
      <c r="AL24" s="488"/>
      <c r="AM24" s="445">
        <v>1036224</v>
      </c>
      <c r="AN24" s="446"/>
      <c r="AO24" s="446"/>
      <c r="AP24" s="446"/>
      <c r="AQ24" s="446"/>
      <c r="AR24" s="488"/>
      <c r="AS24" s="445">
        <v>3084</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10776683</v>
      </c>
      <c r="BO24" s="395"/>
      <c r="BP24" s="395"/>
      <c r="BQ24" s="395"/>
      <c r="BR24" s="395"/>
      <c r="BS24" s="395"/>
      <c r="BT24" s="395"/>
      <c r="BU24" s="396"/>
      <c r="BV24" s="394">
        <v>9525510</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6240</v>
      </c>
      <c r="R25" s="446"/>
      <c r="S25" s="446"/>
      <c r="T25" s="446"/>
      <c r="U25" s="446"/>
      <c r="V25" s="488"/>
      <c r="W25" s="540"/>
      <c r="X25" s="541"/>
      <c r="Y25" s="542"/>
      <c r="Z25" s="444" t="s">
        <v>177</v>
      </c>
      <c r="AA25" s="424"/>
      <c r="AB25" s="424"/>
      <c r="AC25" s="424"/>
      <c r="AD25" s="424"/>
      <c r="AE25" s="424"/>
      <c r="AF25" s="424"/>
      <c r="AG25" s="425"/>
      <c r="AH25" s="445">
        <v>62</v>
      </c>
      <c r="AI25" s="446"/>
      <c r="AJ25" s="446"/>
      <c r="AK25" s="446"/>
      <c r="AL25" s="488"/>
      <c r="AM25" s="445">
        <v>175522</v>
      </c>
      <c r="AN25" s="446"/>
      <c r="AO25" s="446"/>
      <c r="AP25" s="446"/>
      <c r="AQ25" s="446"/>
      <c r="AR25" s="488"/>
      <c r="AS25" s="445">
        <v>2831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1822281</v>
      </c>
      <c r="BO25" s="358"/>
      <c r="BP25" s="358"/>
      <c r="BQ25" s="358"/>
      <c r="BR25" s="358"/>
      <c r="BS25" s="358"/>
      <c r="BT25" s="358"/>
      <c r="BU25" s="359"/>
      <c r="BV25" s="357">
        <v>2009193</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5460</v>
      </c>
      <c r="R26" s="446"/>
      <c r="S26" s="446"/>
      <c r="T26" s="446"/>
      <c r="U26" s="446"/>
      <c r="V26" s="488"/>
      <c r="W26" s="540"/>
      <c r="X26" s="541"/>
      <c r="Y26" s="542"/>
      <c r="Z26" s="444" t="s">
        <v>180</v>
      </c>
      <c r="AA26" s="546"/>
      <c r="AB26" s="546"/>
      <c r="AC26" s="546"/>
      <c r="AD26" s="546"/>
      <c r="AE26" s="546"/>
      <c r="AF26" s="546"/>
      <c r="AG26" s="547"/>
      <c r="AH26" s="445">
        <v>15</v>
      </c>
      <c r="AI26" s="446"/>
      <c r="AJ26" s="446"/>
      <c r="AK26" s="446"/>
      <c r="AL26" s="488"/>
      <c r="AM26" s="445">
        <v>42765</v>
      </c>
      <c r="AN26" s="446"/>
      <c r="AO26" s="446"/>
      <c r="AP26" s="446"/>
      <c r="AQ26" s="446"/>
      <c r="AR26" s="488"/>
      <c r="AS26" s="445">
        <v>2851</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139</v>
      </c>
      <c r="BO26" s="395"/>
      <c r="BP26" s="395"/>
      <c r="BQ26" s="395"/>
      <c r="BR26" s="395"/>
      <c r="BS26" s="395"/>
      <c r="BT26" s="395"/>
      <c r="BU26" s="396"/>
      <c r="BV26" s="394" t="s">
        <v>182</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4000</v>
      </c>
      <c r="R27" s="446"/>
      <c r="S27" s="446"/>
      <c r="T27" s="446"/>
      <c r="U27" s="446"/>
      <c r="V27" s="488"/>
      <c r="W27" s="540"/>
      <c r="X27" s="541"/>
      <c r="Y27" s="542"/>
      <c r="Z27" s="444" t="s">
        <v>184</v>
      </c>
      <c r="AA27" s="424"/>
      <c r="AB27" s="424"/>
      <c r="AC27" s="424"/>
      <c r="AD27" s="424"/>
      <c r="AE27" s="424"/>
      <c r="AF27" s="424"/>
      <c r="AG27" s="425"/>
      <c r="AH27" s="445" t="s">
        <v>139</v>
      </c>
      <c r="AI27" s="446"/>
      <c r="AJ27" s="446"/>
      <c r="AK27" s="446"/>
      <c r="AL27" s="488"/>
      <c r="AM27" s="445" t="s">
        <v>139</v>
      </c>
      <c r="AN27" s="446"/>
      <c r="AO27" s="446"/>
      <c r="AP27" s="446"/>
      <c r="AQ27" s="446"/>
      <c r="AR27" s="488"/>
      <c r="AS27" s="445" t="s">
        <v>139</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139</v>
      </c>
      <c r="BO27" s="514"/>
      <c r="BP27" s="514"/>
      <c r="BQ27" s="514"/>
      <c r="BR27" s="514"/>
      <c r="BS27" s="514"/>
      <c r="BT27" s="514"/>
      <c r="BU27" s="515"/>
      <c r="BV27" s="513" t="s">
        <v>182</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3400</v>
      </c>
      <c r="R28" s="446"/>
      <c r="S28" s="446"/>
      <c r="T28" s="446"/>
      <c r="U28" s="446"/>
      <c r="V28" s="488"/>
      <c r="W28" s="540"/>
      <c r="X28" s="541"/>
      <c r="Y28" s="542"/>
      <c r="Z28" s="444" t="s">
        <v>187</v>
      </c>
      <c r="AA28" s="424"/>
      <c r="AB28" s="424"/>
      <c r="AC28" s="424"/>
      <c r="AD28" s="424"/>
      <c r="AE28" s="424"/>
      <c r="AF28" s="424"/>
      <c r="AG28" s="425"/>
      <c r="AH28" s="445" t="s">
        <v>129</v>
      </c>
      <c r="AI28" s="446"/>
      <c r="AJ28" s="446"/>
      <c r="AK28" s="446"/>
      <c r="AL28" s="488"/>
      <c r="AM28" s="445" t="s">
        <v>188</v>
      </c>
      <c r="AN28" s="446"/>
      <c r="AO28" s="446"/>
      <c r="AP28" s="446"/>
      <c r="AQ28" s="446"/>
      <c r="AR28" s="488"/>
      <c r="AS28" s="445" t="s">
        <v>138</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2726320</v>
      </c>
      <c r="BO28" s="358"/>
      <c r="BP28" s="358"/>
      <c r="BQ28" s="358"/>
      <c r="BR28" s="358"/>
      <c r="BS28" s="358"/>
      <c r="BT28" s="358"/>
      <c r="BU28" s="359"/>
      <c r="BV28" s="357">
        <v>2725821</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14</v>
      </c>
      <c r="M29" s="446"/>
      <c r="N29" s="446"/>
      <c r="O29" s="446"/>
      <c r="P29" s="488"/>
      <c r="Q29" s="445">
        <v>3000</v>
      </c>
      <c r="R29" s="446"/>
      <c r="S29" s="446"/>
      <c r="T29" s="446"/>
      <c r="U29" s="446"/>
      <c r="V29" s="488"/>
      <c r="W29" s="543"/>
      <c r="X29" s="544"/>
      <c r="Y29" s="545"/>
      <c r="Z29" s="444" t="s">
        <v>191</v>
      </c>
      <c r="AA29" s="424"/>
      <c r="AB29" s="424"/>
      <c r="AC29" s="424"/>
      <c r="AD29" s="424"/>
      <c r="AE29" s="424"/>
      <c r="AF29" s="424"/>
      <c r="AG29" s="425"/>
      <c r="AH29" s="445">
        <v>336</v>
      </c>
      <c r="AI29" s="446"/>
      <c r="AJ29" s="446"/>
      <c r="AK29" s="446"/>
      <c r="AL29" s="488"/>
      <c r="AM29" s="445">
        <v>1036224</v>
      </c>
      <c r="AN29" s="446"/>
      <c r="AO29" s="446"/>
      <c r="AP29" s="446"/>
      <c r="AQ29" s="446"/>
      <c r="AR29" s="488"/>
      <c r="AS29" s="445">
        <v>3084</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404175</v>
      </c>
      <c r="BO29" s="395"/>
      <c r="BP29" s="395"/>
      <c r="BQ29" s="395"/>
      <c r="BR29" s="395"/>
      <c r="BS29" s="395"/>
      <c r="BT29" s="395"/>
      <c r="BU29" s="396"/>
      <c r="BV29" s="394">
        <v>404101</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99.1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2838295</v>
      </c>
      <c r="BO30" s="514"/>
      <c r="BP30" s="514"/>
      <c r="BQ30" s="514"/>
      <c r="BR30" s="514"/>
      <c r="BS30" s="514"/>
      <c r="BT30" s="514"/>
      <c r="BU30" s="515"/>
      <c r="BV30" s="513">
        <v>2986958</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200</v>
      </c>
      <c r="V33" s="418"/>
      <c r="W33" s="383" t="s">
        <v>202</v>
      </c>
      <c r="X33" s="383"/>
      <c r="Y33" s="383"/>
      <c r="Z33" s="383"/>
      <c r="AA33" s="383"/>
      <c r="AB33" s="383"/>
      <c r="AC33" s="383"/>
      <c r="AD33" s="383"/>
      <c r="AE33" s="383"/>
      <c r="AF33" s="383"/>
      <c r="AG33" s="383"/>
      <c r="AH33" s="383"/>
      <c r="AI33" s="383"/>
      <c r="AJ33" s="383"/>
      <c r="AK33" s="383"/>
      <c r="AL33" s="200"/>
      <c r="AM33" s="418" t="s">
        <v>200</v>
      </c>
      <c r="AN33" s="418"/>
      <c r="AO33" s="383" t="s">
        <v>201</v>
      </c>
      <c r="AP33" s="383"/>
      <c r="AQ33" s="383"/>
      <c r="AR33" s="383"/>
      <c r="AS33" s="383"/>
      <c r="AT33" s="383"/>
      <c r="AU33" s="383"/>
      <c r="AV33" s="383"/>
      <c r="AW33" s="383"/>
      <c r="AX33" s="383"/>
      <c r="AY33" s="383"/>
      <c r="AZ33" s="383"/>
      <c r="BA33" s="383"/>
      <c r="BB33" s="383"/>
      <c r="BC33" s="383"/>
      <c r="BD33" s="201"/>
      <c r="BE33" s="383" t="s">
        <v>203</v>
      </c>
      <c r="BF33" s="383"/>
      <c r="BG33" s="383" t="s">
        <v>204</v>
      </c>
      <c r="BH33" s="383"/>
      <c r="BI33" s="383"/>
      <c r="BJ33" s="383"/>
      <c r="BK33" s="383"/>
      <c r="BL33" s="383"/>
      <c r="BM33" s="383"/>
      <c r="BN33" s="383"/>
      <c r="BO33" s="383"/>
      <c r="BP33" s="383"/>
      <c r="BQ33" s="383"/>
      <c r="BR33" s="383"/>
      <c r="BS33" s="383"/>
      <c r="BT33" s="383"/>
      <c r="BU33" s="383"/>
      <c r="BV33" s="201"/>
      <c r="BW33" s="418" t="s">
        <v>203</v>
      </c>
      <c r="BX33" s="418"/>
      <c r="BY33" s="383" t="s">
        <v>205</v>
      </c>
      <c r="BZ33" s="383"/>
      <c r="CA33" s="383"/>
      <c r="CB33" s="383"/>
      <c r="CC33" s="383"/>
      <c r="CD33" s="383"/>
      <c r="CE33" s="383"/>
      <c r="CF33" s="383"/>
      <c r="CG33" s="383"/>
      <c r="CH33" s="383"/>
      <c r="CI33" s="383"/>
      <c r="CJ33" s="383"/>
      <c r="CK33" s="383"/>
      <c r="CL33" s="383"/>
      <c r="CM33" s="383"/>
      <c r="CN33" s="200"/>
      <c r="CO33" s="418" t="s">
        <v>200</v>
      </c>
      <c r="CP33" s="418"/>
      <c r="CQ33" s="383" t="s">
        <v>206</v>
      </c>
      <c r="CR33" s="383"/>
      <c r="CS33" s="383"/>
      <c r="CT33" s="383"/>
      <c r="CU33" s="383"/>
      <c r="CV33" s="383"/>
      <c r="CW33" s="383"/>
      <c r="CX33" s="383"/>
      <c r="CY33" s="383"/>
      <c r="CZ33" s="383"/>
      <c r="DA33" s="383"/>
      <c r="DB33" s="383"/>
      <c r="DC33" s="383"/>
      <c r="DD33" s="383"/>
      <c r="DE33" s="383"/>
      <c r="DF33" s="200"/>
      <c r="DG33" s="583" t="s">
        <v>207</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山口県市町総合事務組合一般会計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美祢観光開発</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環境衛生事業特別会計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病院等事業会計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山口県市町総合事務組合退職手当特別会計</v>
      </c>
      <c r="BZ35" s="585"/>
      <c r="CA35" s="585"/>
      <c r="CB35" s="585"/>
      <c r="CC35" s="585"/>
      <c r="CD35" s="585"/>
      <c r="CE35" s="585"/>
      <c r="CF35" s="585"/>
      <c r="CG35" s="585"/>
      <c r="CH35" s="585"/>
      <c r="CI35" s="585"/>
      <c r="CJ35" s="585"/>
      <c r="CK35" s="585"/>
      <c r="CL35" s="585"/>
      <c r="CM35" s="585"/>
      <c r="CN35" s="175"/>
      <c r="CO35" s="584">
        <f t="shared" ref="CO35:CO43" si="3">IF(CQ35="","",CO34+1)</f>
        <v>20</v>
      </c>
      <c r="CP35" s="584"/>
      <c r="CQ35" s="585" t="str">
        <f>IF('各会計、関係団体の財政状況及び健全化判断比率'!BS8="","",'各会計、関係団体の財政状況及び健全化判断比率'!BS8)</f>
        <v>美祢農林開発</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後期高齢者医療事業特別会計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山口県市町総合事務組合消防団員補償等特別会計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9</v>
      </c>
      <c r="AN37" s="584"/>
      <c r="AO37" s="585" t="str">
        <f>IF('各会計、関係団体の財政状況及び健全化判断比率'!B34="","",'各会計、関係団体の財政状況及び健全化判断比率'!B34)</f>
        <v>観光事業会計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山口県市町総合事務組合非常勤職員公務災害補償特別会計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山口県市町総合事務組合山口県市町公平委員会特別会計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山口県市町総合事務組交通災害共済特別会計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山口県市町総合事務組合山口県自治会館管理特別会計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山口県後期高齢者医療広域連合一般会計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山口県後期高齢者医療広域連合後期高齢者医療特別会計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1kL20zlr7T65PQNM9gBpVD9AGxe/NZ2ynJ4pJPZTr6wSg7nzOkwomzdbpQf07z9xXJxJSPXEwhYG5xtUk6fdgQ==" saltValue="H+kjcnSttena0K+OTbSr8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6" t="s">
        <v>570</v>
      </c>
      <c r="D34" s="1136"/>
      <c r="E34" s="1137"/>
      <c r="F34" s="32" t="s">
        <v>521</v>
      </c>
      <c r="G34" s="33" t="s">
        <v>521</v>
      </c>
      <c r="H34" s="33">
        <v>9.23</v>
      </c>
      <c r="I34" s="33">
        <v>10.64</v>
      </c>
      <c r="J34" s="34">
        <v>12.01</v>
      </c>
      <c r="K34" s="22"/>
      <c r="L34" s="22"/>
      <c r="M34" s="22"/>
      <c r="N34" s="22"/>
      <c r="O34" s="22"/>
      <c r="P34" s="22"/>
    </row>
    <row r="35" spans="1:16" ht="39" customHeight="1" x14ac:dyDescent="0.15">
      <c r="A35" s="22"/>
      <c r="B35" s="35"/>
      <c r="C35" s="1132" t="s">
        <v>571</v>
      </c>
      <c r="D35" s="1132"/>
      <c r="E35" s="1133"/>
      <c r="F35" s="36">
        <v>5.6</v>
      </c>
      <c r="G35" s="37">
        <v>5.95</v>
      </c>
      <c r="H35" s="37">
        <v>7.44</v>
      </c>
      <c r="I35" s="37">
        <v>7.88</v>
      </c>
      <c r="J35" s="38">
        <v>9.2799999999999994</v>
      </c>
      <c r="K35" s="22"/>
      <c r="L35" s="22"/>
      <c r="M35" s="22"/>
      <c r="N35" s="22"/>
      <c r="O35" s="22"/>
      <c r="P35" s="22"/>
    </row>
    <row r="36" spans="1:16" ht="39" customHeight="1" x14ac:dyDescent="0.15">
      <c r="A36" s="22"/>
      <c r="B36" s="35"/>
      <c r="C36" s="1132" t="s">
        <v>572</v>
      </c>
      <c r="D36" s="1132"/>
      <c r="E36" s="1133"/>
      <c r="F36" s="36">
        <v>5.52</v>
      </c>
      <c r="G36" s="37">
        <v>4.8</v>
      </c>
      <c r="H36" s="37">
        <v>4.05</v>
      </c>
      <c r="I36" s="37">
        <v>6.35</v>
      </c>
      <c r="J36" s="38">
        <v>4.93</v>
      </c>
      <c r="K36" s="22"/>
      <c r="L36" s="22"/>
      <c r="M36" s="22"/>
      <c r="N36" s="22"/>
      <c r="O36" s="22"/>
      <c r="P36" s="22"/>
    </row>
    <row r="37" spans="1:16" ht="39" customHeight="1" x14ac:dyDescent="0.15">
      <c r="A37" s="22"/>
      <c r="B37" s="35"/>
      <c r="C37" s="1132" t="s">
        <v>573</v>
      </c>
      <c r="D37" s="1132"/>
      <c r="E37" s="1133"/>
      <c r="F37" s="36">
        <v>4.34</v>
      </c>
      <c r="G37" s="37">
        <v>3.6</v>
      </c>
      <c r="H37" s="37">
        <v>2.61</v>
      </c>
      <c r="I37" s="37">
        <v>3.19</v>
      </c>
      <c r="J37" s="38">
        <v>4.24</v>
      </c>
      <c r="K37" s="22"/>
      <c r="L37" s="22"/>
      <c r="M37" s="22"/>
      <c r="N37" s="22"/>
      <c r="O37" s="22"/>
      <c r="P37" s="22"/>
    </row>
    <row r="38" spans="1:16" ht="39" customHeight="1" x14ac:dyDescent="0.15">
      <c r="A38" s="22"/>
      <c r="B38" s="35"/>
      <c r="C38" s="1132" t="s">
        <v>574</v>
      </c>
      <c r="D38" s="1132"/>
      <c r="E38" s="1133"/>
      <c r="F38" s="36" t="s">
        <v>521</v>
      </c>
      <c r="G38" s="37" t="s">
        <v>521</v>
      </c>
      <c r="H38" s="37">
        <v>3.96</v>
      </c>
      <c r="I38" s="37">
        <v>2.7</v>
      </c>
      <c r="J38" s="38">
        <v>3.75</v>
      </c>
      <c r="K38" s="22"/>
      <c r="L38" s="22"/>
      <c r="M38" s="22"/>
      <c r="N38" s="22"/>
      <c r="O38" s="22"/>
      <c r="P38" s="22"/>
    </row>
    <row r="39" spans="1:16" ht="39" customHeight="1" x14ac:dyDescent="0.15">
      <c r="A39" s="22"/>
      <c r="B39" s="35"/>
      <c r="C39" s="1132" t="s">
        <v>575</v>
      </c>
      <c r="D39" s="1132"/>
      <c r="E39" s="1133"/>
      <c r="F39" s="36">
        <v>1.18</v>
      </c>
      <c r="G39" s="37">
        <v>0.61</v>
      </c>
      <c r="H39" s="37">
        <v>0.39</v>
      </c>
      <c r="I39" s="37">
        <v>0.34</v>
      </c>
      <c r="J39" s="38">
        <v>1.32</v>
      </c>
      <c r="K39" s="22"/>
      <c r="L39" s="22"/>
      <c r="M39" s="22"/>
      <c r="N39" s="22"/>
      <c r="O39" s="22"/>
      <c r="P39" s="22"/>
    </row>
    <row r="40" spans="1:16" ht="39" customHeight="1" x14ac:dyDescent="0.15">
      <c r="A40" s="22"/>
      <c r="B40" s="35"/>
      <c r="C40" s="1132" t="s">
        <v>576</v>
      </c>
      <c r="D40" s="1132"/>
      <c r="E40" s="1133"/>
      <c r="F40" s="36">
        <v>1.01</v>
      </c>
      <c r="G40" s="37">
        <v>0.36</v>
      </c>
      <c r="H40" s="37">
        <v>0.92</v>
      </c>
      <c r="I40" s="37">
        <v>1.4</v>
      </c>
      <c r="J40" s="38">
        <v>0.81</v>
      </c>
      <c r="K40" s="22"/>
      <c r="L40" s="22"/>
      <c r="M40" s="22"/>
      <c r="N40" s="22"/>
      <c r="O40" s="22"/>
      <c r="P40" s="22"/>
    </row>
    <row r="41" spans="1:16" ht="39" customHeight="1" x14ac:dyDescent="0.15">
      <c r="A41" s="22"/>
      <c r="B41" s="35"/>
      <c r="C41" s="1132" t="s">
        <v>577</v>
      </c>
      <c r="D41" s="1132"/>
      <c r="E41" s="1133"/>
      <c r="F41" s="36">
        <v>0</v>
      </c>
      <c r="G41" s="37">
        <v>0</v>
      </c>
      <c r="H41" s="37">
        <v>0</v>
      </c>
      <c r="I41" s="37">
        <v>0</v>
      </c>
      <c r="J41" s="38">
        <v>0</v>
      </c>
      <c r="K41" s="22"/>
      <c r="L41" s="22"/>
      <c r="M41" s="22"/>
      <c r="N41" s="22"/>
      <c r="O41" s="22"/>
      <c r="P41" s="22"/>
    </row>
    <row r="42" spans="1:16" ht="39" customHeight="1" x14ac:dyDescent="0.15">
      <c r="A42" s="22"/>
      <c r="B42" s="39"/>
      <c r="C42" s="1132" t="s">
        <v>578</v>
      </c>
      <c r="D42" s="1132"/>
      <c r="E42" s="1133"/>
      <c r="F42" s="36" t="s">
        <v>579</v>
      </c>
      <c r="G42" s="37" t="s">
        <v>579</v>
      </c>
      <c r="H42" s="37" t="s">
        <v>580</v>
      </c>
      <c r="I42" s="37" t="s">
        <v>521</v>
      </c>
      <c r="J42" s="38" t="s">
        <v>521</v>
      </c>
      <c r="K42" s="22"/>
      <c r="L42" s="22"/>
      <c r="M42" s="22"/>
      <c r="N42" s="22"/>
      <c r="O42" s="22"/>
      <c r="P42" s="22"/>
    </row>
    <row r="43" spans="1:16" ht="39" customHeight="1" thickBot="1" x14ac:dyDescent="0.2">
      <c r="A43" s="22"/>
      <c r="B43" s="40"/>
      <c r="C43" s="1134" t="s">
        <v>581</v>
      </c>
      <c r="D43" s="1134"/>
      <c r="E43" s="1135"/>
      <c r="F43" s="41">
        <v>8.16</v>
      </c>
      <c r="G43" s="42">
        <v>13.2</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6ipetwjtKLX39Q42t3z2IPQyMfU30TOGPoACMeGvdHptMzbwKphvWcHU4wUa+LDwfi7htV/9agQj6P7S8SK7w==" saltValue="535YQBGLTzdNlFHkPEh1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1829</v>
      </c>
      <c r="L45" s="58">
        <v>1719</v>
      </c>
      <c r="M45" s="58">
        <v>1693</v>
      </c>
      <c r="N45" s="58">
        <v>1628</v>
      </c>
      <c r="O45" s="59">
        <v>1746</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521</v>
      </c>
      <c r="L46" s="62" t="s">
        <v>521</v>
      </c>
      <c r="M46" s="62" t="s">
        <v>521</v>
      </c>
      <c r="N46" s="62" t="s">
        <v>521</v>
      </c>
      <c r="O46" s="63" t="s">
        <v>521</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521</v>
      </c>
      <c r="L47" s="62" t="s">
        <v>521</v>
      </c>
      <c r="M47" s="62" t="s">
        <v>521</v>
      </c>
      <c r="N47" s="62" t="s">
        <v>521</v>
      </c>
      <c r="O47" s="63" t="s">
        <v>521</v>
      </c>
      <c r="P47" s="46"/>
      <c r="Q47" s="46"/>
      <c r="R47" s="46"/>
      <c r="S47" s="46"/>
      <c r="T47" s="46"/>
      <c r="U47" s="46"/>
    </row>
    <row r="48" spans="1:21" ht="30.75" customHeight="1" x14ac:dyDescent="0.15">
      <c r="A48" s="46"/>
      <c r="B48" s="1140"/>
      <c r="C48" s="1141"/>
      <c r="D48" s="60"/>
      <c r="E48" s="1146" t="s">
        <v>15</v>
      </c>
      <c r="F48" s="1146"/>
      <c r="G48" s="1146"/>
      <c r="H48" s="1146"/>
      <c r="I48" s="1146"/>
      <c r="J48" s="1147"/>
      <c r="K48" s="61">
        <v>763</v>
      </c>
      <c r="L48" s="62">
        <v>689</v>
      </c>
      <c r="M48" s="62">
        <v>690</v>
      </c>
      <c r="N48" s="62">
        <v>694</v>
      </c>
      <c r="O48" s="63">
        <v>695</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521</v>
      </c>
      <c r="L49" s="62" t="s">
        <v>521</v>
      </c>
      <c r="M49" s="62" t="s">
        <v>521</v>
      </c>
      <c r="N49" s="62" t="s">
        <v>521</v>
      </c>
      <c r="O49" s="63" t="s">
        <v>521</v>
      </c>
      <c r="P49" s="46"/>
      <c r="Q49" s="46"/>
      <c r="R49" s="46"/>
      <c r="S49" s="46"/>
      <c r="T49" s="46"/>
      <c r="U49" s="46"/>
    </row>
    <row r="50" spans="1:21" ht="30.75" customHeight="1" x14ac:dyDescent="0.15">
      <c r="A50" s="46"/>
      <c r="B50" s="1140"/>
      <c r="C50" s="1141"/>
      <c r="D50" s="60"/>
      <c r="E50" s="1146" t="s">
        <v>17</v>
      </c>
      <c r="F50" s="1146"/>
      <c r="G50" s="1146"/>
      <c r="H50" s="1146"/>
      <c r="I50" s="1146"/>
      <c r="J50" s="1147"/>
      <c r="K50" s="61">
        <v>32</v>
      </c>
      <c r="L50" s="62">
        <v>27</v>
      </c>
      <c r="M50" s="62">
        <v>18</v>
      </c>
      <c r="N50" s="62">
        <v>11</v>
      </c>
      <c r="O50" s="63">
        <v>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521</v>
      </c>
      <c r="L51" s="62" t="s">
        <v>521</v>
      </c>
      <c r="M51" s="62" t="s">
        <v>521</v>
      </c>
      <c r="N51" s="62" t="s">
        <v>521</v>
      </c>
      <c r="O51" s="63" t="s">
        <v>521</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1771</v>
      </c>
      <c r="L52" s="62">
        <v>1735</v>
      </c>
      <c r="M52" s="62">
        <v>1748</v>
      </c>
      <c r="N52" s="62">
        <v>1654</v>
      </c>
      <c r="O52" s="63">
        <v>1724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853</v>
      </c>
      <c r="L53" s="67">
        <v>700</v>
      </c>
      <c r="M53" s="67">
        <v>653</v>
      </c>
      <c r="N53" s="67">
        <v>679</v>
      </c>
      <c r="O53" s="68">
        <v>720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Vd+MduzhH/U0dbV81lTOp9yWqLnWqX4BBBLZKn2Lke2oTiSh/51kCpzZuvC1p1YsRSMjGxdxHuZopqQmbkpFQ==" saltValue="EK78XjdBBsVWM/3d2ERGf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69" t="s">
        <v>32</v>
      </c>
      <c r="C41" s="1170"/>
      <c r="D41" s="103"/>
      <c r="E41" s="1175" t="s">
        <v>33</v>
      </c>
      <c r="F41" s="1175"/>
      <c r="G41" s="1175"/>
      <c r="H41" s="1176"/>
      <c r="I41" s="342">
        <v>16294</v>
      </c>
      <c r="J41" s="343">
        <v>15641</v>
      </c>
      <c r="K41" s="343">
        <v>16091</v>
      </c>
      <c r="L41" s="343">
        <v>15749</v>
      </c>
      <c r="M41" s="344">
        <v>16529</v>
      </c>
    </row>
    <row r="42" spans="2:13" ht="27.75" customHeight="1" x14ac:dyDescent="0.15">
      <c r="B42" s="1171"/>
      <c r="C42" s="1172"/>
      <c r="D42" s="104"/>
      <c r="E42" s="1177" t="s">
        <v>34</v>
      </c>
      <c r="F42" s="1177"/>
      <c r="G42" s="1177"/>
      <c r="H42" s="1178"/>
      <c r="I42" s="345">
        <v>50</v>
      </c>
      <c r="J42" s="346">
        <v>27</v>
      </c>
      <c r="K42" s="346">
        <v>11</v>
      </c>
      <c r="L42" s="346">
        <v>2</v>
      </c>
      <c r="M42" s="347" t="s">
        <v>521</v>
      </c>
    </row>
    <row r="43" spans="2:13" ht="27.75" customHeight="1" x14ac:dyDescent="0.15">
      <c r="B43" s="1171"/>
      <c r="C43" s="1172"/>
      <c r="D43" s="104"/>
      <c r="E43" s="1177" t="s">
        <v>35</v>
      </c>
      <c r="F43" s="1177"/>
      <c r="G43" s="1177"/>
      <c r="H43" s="1178"/>
      <c r="I43" s="345">
        <v>6042</v>
      </c>
      <c r="J43" s="346">
        <v>5754</v>
      </c>
      <c r="K43" s="346">
        <v>5542</v>
      </c>
      <c r="L43" s="346">
        <v>5699</v>
      </c>
      <c r="M43" s="347">
        <v>5942</v>
      </c>
    </row>
    <row r="44" spans="2:13" ht="27.75" customHeight="1" x14ac:dyDescent="0.15">
      <c r="B44" s="1171"/>
      <c r="C44" s="1172"/>
      <c r="D44" s="104"/>
      <c r="E44" s="1177" t="s">
        <v>36</v>
      </c>
      <c r="F44" s="1177"/>
      <c r="G44" s="1177"/>
      <c r="H44" s="1178"/>
      <c r="I44" s="345" t="s">
        <v>521</v>
      </c>
      <c r="J44" s="346" t="s">
        <v>521</v>
      </c>
      <c r="K44" s="346" t="s">
        <v>521</v>
      </c>
      <c r="L44" s="346" t="s">
        <v>521</v>
      </c>
      <c r="M44" s="347" t="s">
        <v>521</v>
      </c>
    </row>
    <row r="45" spans="2:13" ht="27.75" customHeight="1" x14ac:dyDescent="0.15">
      <c r="B45" s="1171"/>
      <c r="C45" s="1172"/>
      <c r="D45" s="104"/>
      <c r="E45" s="1177" t="s">
        <v>37</v>
      </c>
      <c r="F45" s="1177"/>
      <c r="G45" s="1177"/>
      <c r="H45" s="1178"/>
      <c r="I45" s="345">
        <v>2938</v>
      </c>
      <c r="J45" s="346">
        <v>2978</v>
      </c>
      <c r="K45" s="346">
        <v>3012</v>
      </c>
      <c r="L45" s="346">
        <v>3002</v>
      </c>
      <c r="M45" s="347">
        <v>2856</v>
      </c>
    </row>
    <row r="46" spans="2:13" ht="27.75" customHeight="1" x14ac:dyDescent="0.15">
      <c r="B46" s="1171"/>
      <c r="C46" s="1172"/>
      <c r="D46" s="105"/>
      <c r="E46" s="1177" t="s">
        <v>38</v>
      </c>
      <c r="F46" s="1177"/>
      <c r="G46" s="1177"/>
      <c r="H46" s="1178"/>
      <c r="I46" s="345" t="s">
        <v>521</v>
      </c>
      <c r="J46" s="346" t="s">
        <v>521</v>
      </c>
      <c r="K46" s="346" t="s">
        <v>521</v>
      </c>
      <c r="L46" s="346" t="s">
        <v>521</v>
      </c>
      <c r="M46" s="347" t="s">
        <v>521</v>
      </c>
    </row>
    <row r="47" spans="2:13" ht="27.75" customHeight="1" x14ac:dyDescent="0.15">
      <c r="B47" s="1171"/>
      <c r="C47" s="1172"/>
      <c r="D47" s="106"/>
      <c r="E47" s="1179" t="s">
        <v>39</v>
      </c>
      <c r="F47" s="1180"/>
      <c r="G47" s="1180"/>
      <c r="H47" s="1181"/>
      <c r="I47" s="345" t="s">
        <v>521</v>
      </c>
      <c r="J47" s="346" t="s">
        <v>521</v>
      </c>
      <c r="K47" s="346" t="s">
        <v>521</v>
      </c>
      <c r="L47" s="346" t="s">
        <v>521</v>
      </c>
      <c r="M47" s="347" t="s">
        <v>521</v>
      </c>
    </row>
    <row r="48" spans="2:13" ht="27.75" customHeight="1" x14ac:dyDescent="0.15">
      <c r="B48" s="1171"/>
      <c r="C48" s="1172"/>
      <c r="D48" s="104"/>
      <c r="E48" s="1177" t="s">
        <v>40</v>
      </c>
      <c r="F48" s="1177"/>
      <c r="G48" s="1177"/>
      <c r="H48" s="1178"/>
      <c r="I48" s="345" t="s">
        <v>521</v>
      </c>
      <c r="J48" s="346" t="s">
        <v>521</v>
      </c>
      <c r="K48" s="346" t="s">
        <v>521</v>
      </c>
      <c r="L48" s="346" t="s">
        <v>521</v>
      </c>
      <c r="M48" s="347" t="s">
        <v>521</v>
      </c>
    </row>
    <row r="49" spans="2:13" ht="27.75" customHeight="1" x14ac:dyDescent="0.15">
      <c r="B49" s="1173"/>
      <c r="C49" s="1174"/>
      <c r="D49" s="104"/>
      <c r="E49" s="1177" t="s">
        <v>41</v>
      </c>
      <c r="F49" s="1177"/>
      <c r="G49" s="1177"/>
      <c r="H49" s="1178"/>
      <c r="I49" s="345" t="s">
        <v>521</v>
      </c>
      <c r="J49" s="346" t="s">
        <v>521</v>
      </c>
      <c r="K49" s="346" t="s">
        <v>521</v>
      </c>
      <c r="L49" s="346" t="s">
        <v>521</v>
      </c>
      <c r="M49" s="347" t="s">
        <v>521</v>
      </c>
    </row>
    <row r="50" spans="2:13" ht="27.75" customHeight="1" x14ac:dyDescent="0.15">
      <c r="B50" s="1182" t="s">
        <v>42</v>
      </c>
      <c r="C50" s="1183"/>
      <c r="D50" s="107"/>
      <c r="E50" s="1177" t="s">
        <v>43</v>
      </c>
      <c r="F50" s="1177"/>
      <c r="G50" s="1177"/>
      <c r="H50" s="1178"/>
      <c r="I50" s="345">
        <v>6710</v>
      </c>
      <c r="J50" s="346">
        <v>6575</v>
      </c>
      <c r="K50" s="346">
        <v>6692</v>
      </c>
      <c r="L50" s="346">
        <v>7203</v>
      </c>
      <c r="M50" s="347">
        <v>7103</v>
      </c>
    </row>
    <row r="51" spans="2:13" ht="27.75" customHeight="1" x14ac:dyDescent="0.15">
      <c r="B51" s="1171"/>
      <c r="C51" s="1172"/>
      <c r="D51" s="104"/>
      <c r="E51" s="1177" t="s">
        <v>44</v>
      </c>
      <c r="F51" s="1177"/>
      <c r="G51" s="1177"/>
      <c r="H51" s="1178"/>
      <c r="I51" s="345">
        <v>1174</v>
      </c>
      <c r="J51" s="346">
        <v>1042</v>
      </c>
      <c r="K51" s="346">
        <v>939</v>
      </c>
      <c r="L51" s="346">
        <v>833</v>
      </c>
      <c r="M51" s="347">
        <v>755</v>
      </c>
    </row>
    <row r="52" spans="2:13" ht="27.75" customHeight="1" x14ac:dyDescent="0.15">
      <c r="B52" s="1173"/>
      <c r="C52" s="1174"/>
      <c r="D52" s="104"/>
      <c r="E52" s="1177" t="s">
        <v>45</v>
      </c>
      <c r="F52" s="1177"/>
      <c r="G52" s="1177"/>
      <c r="H52" s="1178"/>
      <c r="I52" s="345">
        <v>15074</v>
      </c>
      <c r="J52" s="346">
        <v>14656</v>
      </c>
      <c r="K52" s="346">
        <v>14704</v>
      </c>
      <c r="L52" s="346">
        <v>14232</v>
      </c>
      <c r="M52" s="347">
        <v>13776</v>
      </c>
    </row>
    <row r="53" spans="2:13" ht="27.75" customHeight="1" thickBot="1" x14ac:dyDescent="0.2">
      <c r="B53" s="1184" t="s">
        <v>46</v>
      </c>
      <c r="C53" s="1185"/>
      <c r="D53" s="108"/>
      <c r="E53" s="1186" t="s">
        <v>47</v>
      </c>
      <c r="F53" s="1186"/>
      <c r="G53" s="1186"/>
      <c r="H53" s="1187"/>
      <c r="I53" s="348">
        <v>2367</v>
      </c>
      <c r="J53" s="349">
        <v>2128</v>
      </c>
      <c r="K53" s="349">
        <v>2321</v>
      </c>
      <c r="L53" s="349">
        <v>2184</v>
      </c>
      <c r="M53" s="350">
        <v>3693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yBI/K9PfO6viOXXYTE2BFpEak1OUYRqTRklVFofw8qQbRL05EEQcwgOwvQDNsBx4d0NKXALrnfV3+vBFIuAPw==" saltValue="USItJmxBHIaNVeIG3A7y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196" t="s">
        <v>50</v>
      </c>
      <c r="D55" s="1196"/>
      <c r="E55" s="1197"/>
      <c r="F55" s="120">
        <v>2452</v>
      </c>
      <c r="G55" s="120">
        <v>2726</v>
      </c>
      <c r="H55" s="121">
        <v>2726</v>
      </c>
    </row>
    <row r="56" spans="2:8" ht="52.5" customHeight="1" x14ac:dyDescent="0.15">
      <c r="B56" s="122"/>
      <c r="C56" s="1198" t="s">
        <v>51</v>
      </c>
      <c r="D56" s="1198"/>
      <c r="E56" s="1199"/>
      <c r="F56" s="123">
        <v>287</v>
      </c>
      <c r="G56" s="123">
        <v>404</v>
      </c>
      <c r="H56" s="124">
        <v>404</v>
      </c>
    </row>
    <row r="57" spans="2:8" ht="53.25" customHeight="1" x14ac:dyDescent="0.15">
      <c r="B57" s="122"/>
      <c r="C57" s="1200" t="s">
        <v>52</v>
      </c>
      <c r="D57" s="1200"/>
      <c r="E57" s="1201"/>
      <c r="F57" s="125">
        <v>2923</v>
      </c>
      <c r="G57" s="125">
        <v>2987</v>
      </c>
      <c r="H57" s="126">
        <v>2838</v>
      </c>
    </row>
    <row r="58" spans="2:8" ht="45.75" customHeight="1" x14ac:dyDescent="0.15">
      <c r="B58" s="127"/>
      <c r="C58" s="1188" t="s">
        <v>600</v>
      </c>
      <c r="D58" s="1189"/>
      <c r="E58" s="1190"/>
      <c r="F58" s="128">
        <v>1169</v>
      </c>
      <c r="G58" s="128">
        <v>1170</v>
      </c>
      <c r="H58" s="129">
        <v>1170</v>
      </c>
    </row>
    <row r="59" spans="2:8" ht="45.75" customHeight="1" x14ac:dyDescent="0.15">
      <c r="B59" s="127"/>
      <c r="C59" s="1188" t="s">
        <v>601</v>
      </c>
      <c r="D59" s="1189"/>
      <c r="E59" s="1190"/>
      <c r="F59" s="128">
        <v>751</v>
      </c>
      <c r="G59" s="128">
        <v>807</v>
      </c>
      <c r="H59" s="129">
        <v>677</v>
      </c>
    </row>
    <row r="60" spans="2:8" ht="45.75" customHeight="1" x14ac:dyDescent="0.15">
      <c r="B60" s="127"/>
      <c r="C60" s="1188" t="s">
        <v>602</v>
      </c>
      <c r="D60" s="1189"/>
      <c r="E60" s="1190"/>
      <c r="F60" s="128" t="s">
        <v>521</v>
      </c>
      <c r="G60" s="128">
        <v>357</v>
      </c>
      <c r="H60" s="129">
        <v>342</v>
      </c>
    </row>
    <row r="61" spans="2:8" ht="45.75" customHeight="1" x14ac:dyDescent="0.15">
      <c r="B61" s="127"/>
      <c r="C61" s="1188" t="s">
        <v>603</v>
      </c>
      <c r="D61" s="1189"/>
      <c r="E61" s="1190"/>
      <c r="F61" s="128">
        <v>210</v>
      </c>
      <c r="G61" s="128">
        <v>215</v>
      </c>
      <c r="H61" s="129">
        <v>220</v>
      </c>
    </row>
    <row r="62" spans="2:8" ht="45.75" customHeight="1" thickBot="1" x14ac:dyDescent="0.2">
      <c r="B62" s="130"/>
      <c r="C62" s="1191" t="s">
        <v>604</v>
      </c>
      <c r="D62" s="1192"/>
      <c r="E62" s="1193"/>
      <c r="F62" s="131">
        <v>198</v>
      </c>
      <c r="G62" s="131">
        <v>198</v>
      </c>
      <c r="H62" s="132">
        <v>192</v>
      </c>
    </row>
    <row r="63" spans="2:8" ht="52.5" customHeight="1" thickBot="1" x14ac:dyDescent="0.2">
      <c r="B63" s="133"/>
      <c r="C63" s="1194" t="s">
        <v>53</v>
      </c>
      <c r="D63" s="1194"/>
      <c r="E63" s="1195"/>
      <c r="F63" s="134">
        <v>5661</v>
      </c>
      <c r="G63" s="134">
        <v>6117</v>
      </c>
      <c r="H63" s="135">
        <v>5969</v>
      </c>
    </row>
    <row r="64" spans="2:8" x14ac:dyDescent="0.15"/>
  </sheetData>
  <sheetProtection algorithmName="SHA-512" hashValue="ZJ8fSg9Dht4ooJF+qswW7dxD5LGL2/K3L4sNfD6V2HtfPMeAt/ePoPH5uR7Xo32FlS3gcF9ltM/nxSnA+nHBUA==" saltValue="S7AcpfQ95aDEO2mQ8ZaN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559</v>
      </c>
      <c r="G2" s="149"/>
      <c r="H2" s="150"/>
    </row>
    <row r="3" spans="1:8" x14ac:dyDescent="0.15">
      <c r="A3" s="146" t="s">
        <v>552</v>
      </c>
      <c r="B3" s="151"/>
      <c r="C3" s="152"/>
      <c r="D3" s="153">
        <v>40288</v>
      </c>
      <c r="E3" s="154"/>
      <c r="F3" s="155">
        <v>85173</v>
      </c>
      <c r="G3" s="156"/>
      <c r="H3" s="157"/>
    </row>
    <row r="4" spans="1:8" x14ac:dyDescent="0.15">
      <c r="A4" s="158"/>
      <c r="B4" s="159"/>
      <c r="C4" s="160"/>
      <c r="D4" s="161">
        <v>24989</v>
      </c>
      <c r="E4" s="162"/>
      <c r="F4" s="163">
        <v>43913</v>
      </c>
      <c r="G4" s="164"/>
      <c r="H4" s="165"/>
    </row>
    <row r="5" spans="1:8" x14ac:dyDescent="0.15">
      <c r="A5" s="146" t="s">
        <v>554</v>
      </c>
      <c r="B5" s="151"/>
      <c r="C5" s="152"/>
      <c r="D5" s="153">
        <v>54438</v>
      </c>
      <c r="E5" s="154"/>
      <c r="F5" s="155">
        <v>94081</v>
      </c>
      <c r="G5" s="156"/>
      <c r="H5" s="157"/>
    </row>
    <row r="6" spans="1:8" x14ac:dyDescent="0.15">
      <c r="A6" s="158"/>
      <c r="B6" s="159"/>
      <c r="C6" s="160"/>
      <c r="D6" s="161">
        <v>31699</v>
      </c>
      <c r="E6" s="162"/>
      <c r="F6" s="163">
        <v>48949</v>
      </c>
      <c r="G6" s="164"/>
      <c r="H6" s="165"/>
    </row>
    <row r="7" spans="1:8" x14ac:dyDescent="0.15">
      <c r="A7" s="146" t="s">
        <v>555</v>
      </c>
      <c r="B7" s="151"/>
      <c r="C7" s="152"/>
      <c r="D7" s="153">
        <v>104559</v>
      </c>
      <c r="E7" s="154"/>
      <c r="F7" s="155">
        <v>92632</v>
      </c>
      <c r="G7" s="156"/>
      <c r="H7" s="157"/>
    </row>
    <row r="8" spans="1:8" x14ac:dyDescent="0.15">
      <c r="A8" s="158"/>
      <c r="B8" s="159"/>
      <c r="C8" s="160"/>
      <c r="D8" s="161">
        <v>75407</v>
      </c>
      <c r="E8" s="162"/>
      <c r="F8" s="163">
        <v>47978</v>
      </c>
      <c r="G8" s="164"/>
      <c r="H8" s="165"/>
    </row>
    <row r="9" spans="1:8" x14ac:dyDescent="0.15">
      <c r="A9" s="146" t="s">
        <v>556</v>
      </c>
      <c r="B9" s="151"/>
      <c r="C9" s="152"/>
      <c r="D9" s="153">
        <v>55708</v>
      </c>
      <c r="E9" s="154"/>
      <c r="F9" s="155">
        <v>96469</v>
      </c>
      <c r="G9" s="156"/>
      <c r="H9" s="157"/>
    </row>
    <row r="10" spans="1:8" x14ac:dyDescent="0.15">
      <c r="A10" s="158"/>
      <c r="B10" s="159"/>
      <c r="C10" s="160"/>
      <c r="D10" s="161">
        <v>39616</v>
      </c>
      <c r="E10" s="162"/>
      <c r="F10" s="163">
        <v>49775</v>
      </c>
      <c r="G10" s="164"/>
      <c r="H10" s="165"/>
    </row>
    <row r="11" spans="1:8" x14ac:dyDescent="0.15">
      <c r="A11" s="146" t="s">
        <v>557</v>
      </c>
      <c r="B11" s="151"/>
      <c r="C11" s="152"/>
      <c r="D11" s="153">
        <v>129795</v>
      </c>
      <c r="E11" s="154"/>
      <c r="F11" s="155">
        <v>85743</v>
      </c>
      <c r="G11" s="156"/>
      <c r="H11" s="157"/>
    </row>
    <row r="12" spans="1:8" x14ac:dyDescent="0.15">
      <c r="A12" s="158"/>
      <c r="B12" s="159"/>
      <c r="C12" s="166"/>
      <c r="D12" s="161">
        <v>111571</v>
      </c>
      <c r="E12" s="162"/>
      <c r="F12" s="163">
        <v>45231</v>
      </c>
      <c r="G12" s="164"/>
      <c r="H12" s="165"/>
    </row>
    <row r="13" spans="1:8" x14ac:dyDescent="0.15">
      <c r="A13" s="146"/>
      <c r="B13" s="151"/>
      <c r="C13" s="152"/>
      <c r="D13" s="153">
        <v>76958</v>
      </c>
      <c r="E13" s="154"/>
      <c r="F13" s="155">
        <v>90820</v>
      </c>
      <c r="G13" s="167"/>
      <c r="H13" s="157"/>
    </row>
    <row r="14" spans="1:8" x14ac:dyDescent="0.15">
      <c r="A14" s="158"/>
      <c r="B14" s="159"/>
      <c r="C14" s="160"/>
      <c r="D14" s="161">
        <v>56656</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5.25</v>
      </c>
      <c r="C19" s="168">
        <f>ROUND(VALUE(SUBSTITUTE(実質収支比率等に係る経年分析!G$48,"▲","-")),2)</f>
        <v>4.53</v>
      </c>
      <c r="D19" s="168">
        <f>ROUND(VALUE(SUBSTITUTE(実質収支比率等に係る経年分析!H$48,"▲","-")),2)</f>
        <v>3.8</v>
      </c>
      <c r="E19" s="168">
        <f>ROUND(VALUE(SUBSTITUTE(実質収支比率等に係る経年分析!I$48,"▲","-")),2)</f>
        <v>6.35</v>
      </c>
      <c r="F19" s="168">
        <f>ROUND(VALUE(SUBSTITUTE(実質収支比率等に係る経年分析!J$48,"▲","-")),2)</f>
        <v>4.9400000000000004</v>
      </c>
    </row>
    <row r="20" spans="1:11" x14ac:dyDescent="0.15">
      <c r="A20" s="168" t="s">
        <v>57</v>
      </c>
      <c r="B20" s="168">
        <f>ROUND(VALUE(SUBSTITUTE(実質収支比率等に係る経年分析!F$47,"▲","-")),2)</f>
        <v>25.34</v>
      </c>
      <c r="C20" s="168">
        <f>ROUND(VALUE(SUBSTITUTE(実質収支比率等に係る経年分析!G$47,"▲","-")),2)</f>
        <v>25.51</v>
      </c>
      <c r="D20" s="168">
        <f>ROUND(VALUE(SUBSTITUTE(実質収支比率等に係る経年分析!H$47,"▲","-")),2)</f>
        <v>24.94</v>
      </c>
      <c r="E20" s="168">
        <f>ROUND(VALUE(SUBSTITUTE(実質収支比率等に係る経年分析!I$47,"▲","-")),2)</f>
        <v>26.85</v>
      </c>
      <c r="F20" s="168">
        <f>ROUND(VALUE(SUBSTITUTE(実質収支比率等に係る経年分析!J$47,"▲","-")),2)</f>
        <v>27.58</v>
      </c>
    </row>
    <row r="21" spans="1:11" x14ac:dyDescent="0.15">
      <c r="A21" s="168" t="s">
        <v>58</v>
      </c>
      <c r="B21" s="168">
        <f>IF(ISNUMBER(VALUE(SUBSTITUTE(実質収支比率等に係る経年分析!F$49,"▲","-"))),ROUND(VALUE(SUBSTITUTE(実質収支比率等に係る経年分析!F$49,"▲","-")),2),NA())</f>
        <v>9.19</v>
      </c>
      <c r="C21" s="168">
        <f>IF(ISNUMBER(VALUE(SUBSTITUTE(実質収支比率等に係る経年分析!G$49,"▲","-"))),ROUND(VALUE(SUBSTITUTE(実質収支比率等に係る経年分析!G$49,"▲","-")),2),NA())</f>
        <v>-0.75</v>
      </c>
      <c r="D21" s="168">
        <f>IF(ISNUMBER(VALUE(SUBSTITUTE(実質収支比率等に係る経年分析!H$49,"▲","-"))),ROUND(VALUE(SUBSTITUTE(実質収支比率等に係る経年分析!H$49,"▲","-")),2),NA())</f>
        <v>-0.62</v>
      </c>
      <c r="E21" s="168">
        <f>IF(ISNUMBER(VALUE(SUBSTITUTE(実質収支比率等に係る経年分析!I$49,"▲","-"))),ROUND(VALUE(SUBSTITUTE(実質収支比率等に係る経年分析!I$49,"▲","-")),2),NA())</f>
        <v>5.37</v>
      </c>
      <c r="F21" s="168">
        <f>IF(ISNUMBER(VALUE(SUBSTITUTE(実質収支比率等に係る経年分析!J$49,"▲","-"))),ROUND(VALUE(SUBSTITUTE(実質収支比率等に係る経年分析!J$49,"▲","-")),2),NA())</f>
        <v>-1.58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8.16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13.2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0.26</v>
      </c>
      <c r="C28" s="169" t="e">
        <f>IF(ROUND(VALUE(SUBSTITUTE(連結実質赤字比率に係る赤字・黒字の構成分析!F$42,"▲", "-")), 2) &gt;= 0, ABS(ROUND(VALUE(SUBSTITUTE(連結実質赤字比率に係る赤字・黒字の構成分析!F$42,"▲", "-")), 2)), NA())</f>
        <v>#N/A</v>
      </c>
      <c r="D28" s="169">
        <f>IF(ROUND(VALUE(SUBSTITUTE(連結実質赤字比率に係る赤字・黒字の構成分析!G$42,"▲", "-")), 2) &lt; 0, ABS(ROUND(VALUE(SUBSTITUTE(連結実質赤字比率に係る赤字・黒字の構成分析!G$42,"▲", "-")), 2)), NA())</f>
        <v>0.26</v>
      </c>
      <c r="E28" s="169" t="e">
        <f>IF(ROUND(VALUE(SUBSTITUTE(連結実質赤字比率に係る赤字・黒字の構成分析!G$42,"▲", "-")), 2) &gt;= 0, ABS(ROUND(VALUE(SUBSTITUTE(連結実質赤字比率に係る赤字・黒字の構成分析!G$42,"▲", "-")), 2)), NA())</f>
        <v>#N/A</v>
      </c>
      <c r="F28" s="169">
        <f>IF(ROUND(VALUE(SUBSTITUTE(連結実質赤字比率に係る赤字・黒字の構成分析!H$42,"▲", "-")), 2) &lt; 0, ABS(ROUND(VALUE(SUBSTITUTE(連結実質赤字比率に係る赤字・黒字の構成分析!H$42,"▲", "-")), 2)), NA())</f>
        <v>0.25</v>
      </c>
      <c r="G28" s="169" t="e">
        <f>IF(ROUND(VALUE(SUBSTITUTE(連結実質赤字比率に係る赤字・黒字の構成分析!H$42,"▲", "-")), 2) &gt;= 0, ABS(ROUND(VALUE(SUBSTITUTE(連結実質赤字比率に係る赤字・黒字の構成分析!H$42,"▲", "-")), 2)), NA())</f>
        <v>#N/A</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1.01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0.36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0.92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1.4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0.81</v>
      </c>
    </row>
    <row r="31" spans="1:11" x14ac:dyDescent="0.15">
      <c r="A31" s="169" t="str">
        <f>IF(連結実質赤字比率に係る赤字・黒字の構成分析!C$39="",NA(),連結実質赤字比率に係る赤字・黒字の構成分析!C$39)</f>
        <v>介護保険事業特別会計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1.18</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0.34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1.32</v>
      </c>
    </row>
    <row r="32" spans="1:11" x14ac:dyDescent="0.15">
      <c r="A32" s="169" t="str">
        <f>IF(連結実質赤字比率に係る赤字・黒字の構成分析!C$38="",NA(),連結実質赤字比率に係る赤字・黒字の構成分析!C$38)</f>
        <v>観光事業会計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3.96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3.75</v>
      </c>
    </row>
    <row r="33" spans="1:16" x14ac:dyDescent="0.15">
      <c r="A33" s="169" t="str">
        <f>IF(連結実質赤字比率に係る赤字・黒字の構成分析!C$37="",NA(),連結実質赤字比率に係る赤字・黒字の構成分析!C$37)</f>
        <v>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4.34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2.61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3.19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4.24</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5.52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4.05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6.35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4.93</v>
      </c>
    </row>
    <row r="35" spans="1:16" x14ac:dyDescent="0.15">
      <c r="A35" s="169" t="str">
        <f>IF(連結実質赤字比率に係る赤字・黒字の構成分析!C$35="",NA(),連結実質赤字比率に係る赤字・黒字の構成分析!C$35)</f>
        <v>病院等事業会計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5.95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7.44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7.88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9.2799999999999994</v>
      </c>
    </row>
    <row r="36" spans="1:16" x14ac:dyDescent="0.15">
      <c r="A36" s="169" t="str">
        <f>IF(連結実質赤字比率に係る赤字・黒字の構成分析!C$34="",NA(),連結実質赤字比率に係る赤字・黒字の構成分析!C$34)</f>
        <v>下水道事業会計</v>
      </c>
      <c r="B36" s="169" t="e">
        <f>IF(ROUND(VALUE(SUBSTITUTE(連結実質赤字比率に係る赤字・黒字の構成分析!F$34,"▲", "-")), 2) &lt; 0, ABS(ROUND(VALUE(SUBSTITUTE(連結実質赤字比率に係る赤字・黒字の構成分析!F$34,"▲", "-")), 2)), NA())</f>
        <v>#VALUE!</v>
      </c>
      <c r="C36" s="169" t="e">
        <f>IF(ROUND(VALUE(SUBSTITUTE(連結実質赤字比率に係る赤字・黒字の構成分析!F$34,"▲", "-")), 2) &gt;= 0, ABS(ROUND(VALUE(SUBSTITUTE(連結実質赤字比率に係る赤字・黒字の構成分析!F$34,"▲", "-")), 2)), NA())</f>
        <v>#VALUE!</v>
      </c>
      <c r="D36" s="169" t="e">
        <f>IF(ROUND(VALUE(SUBSTITUTE(連結実質赤字比率に係る赤字・黒字の構成分析!G$34,"▲", "-")), 2) &lt; 0, ABS(ROUND(VALUE(SUBSTITUTE(連結実質赤字比率に係る赤字・黒字の構成分析!G$34,"▲", "-")), 2)), NA())</f>
        <v>#VALUE!</v>
      </c>
      <c r="E36" s="169" t="e">
        <f>IF(ROUND(VALUE(SUBSTITUTE(連結実質赤字比率に係る赤字・黒字の構成分析!G$34,"▲", "-")), 2) &gt;= 0, ABS(ROUND(VALUE(SUBSTITUTE(連結実質赤字比率に係る赤字・黒字の構成分析!G$34,"▲", "-")), 2)), NA())</f>
        <v>#VALUE!</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9.23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10.64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12.01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1771</v>
      </c>
      <c r="E42" s="170"/>
      <c r="F42" s="170"/>
      <c r="G42" s="170">
        <f>'実質公債費比率（分子）の構造'!L$52</f>
        <v>1735</v>
      </c>
      <c r="H42" s="170"/>
      <c r="I42" s="170"/>
      <c r="J42" s="170">
        <f>'実質公債費比率（分子）の構造'!M$52</f>
        <v>1748</v>
      </c>
      <c r="K42" s="170"/>
      <c r="L42" s="170"/>
      <c r="M42" s="170">
        <f>'実質公債費比率（分子）の構造'!N$52</f>
        <v>1654</v>
      </c>
      <c r="N42" s="170"/>
      <c r="O42" s="170"/>
      <c r="P42" s="170">
        <f>'実質公債費比率（分子）の構造'!O$52</f>
        <v>1724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32</v>
      </c>
      <c r="C44" s="170"/>
      <c r="D44" s="170"/>
      <c r="E44" s="170">
        <f>'実質公債費比率（分子）の構造'!L$50</f>
        <v>27</v>
      </c>
      <c r="F44" s="170"/>
      <c r="G44" s="170"/>
      <c r="H44" s="170">
        <f>'実質公債費比率（分子）の構造'!M$50</f>
        <v>18</v>
      </c>
      <c r="I44" s="170"/>
      <c r="J44" s="170"/>
      <c r="K44" s="170">
        <f>'実質公債費比率（分子）の構造'!N$50</f>
        <v>11</v>
      </c>
      <c r="L44" s="170"/>
      <c r="M44" s="170"/>
      <c r="N44" s="170">
        <f>'実質公債費比率（分子）の構造'!O$50</f>
        <v>3</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763</v>
      </c>
      <c r="C46" s="170"/>
      <c r="D46" s="170"/>
      <c r="E46" s="170">
        <f>'実質公債費比率（分子）の構造'!L$48</f>
        <v>689</v>
      </c>
      <c r="F46" s="170"/>
      <c r="G46" s="170"/>
      <c r="H46" s="170">
        <f>'実質公債費比率（分子）の構造'!M$48</f>
        <v>690</v>
      </c>
      <c r="I46" s="170"/>
      <c r="J46" s="170"/>
      <c r="K46" s="170">
        <f>'実質公債費比率（分子）の構造'!N$48</f>
        <v>694</v>
      </c>
      <c r="L46" s="170"/>
      <c r="M46" s="170"/>
      <c r="N46" s="170">
        <f>'実質公債費比率（分子）の構造'!O$48</f>
        <v>695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1829</v>
      </c>
      <c r="C49" s="170"/>
      <c r="D49" s="170"/>
      <c r="E49" s="170">
        <f>'実質公債費比率（分子）の構造'!L$45</f>
        <v>1719</v>
      </c>
      <c r="F49" s="170"/>
      <c r="G49" s="170"/>
      <c r="H49" s="170">
        <f>'実質公債費比率（分子）の構造'!M$45</f>
        <v>1693</v>
      </c>
      <c r="I49" s="170"/>
      <c r="J49" s="170"/>
      <c r="K49" s="170">
        <f>'実質公債費比率（分子）の構造'!N$45</f>
        <v>1628</v>
      </c>
      <c r="L49" s="170"/>
      <c r="M49" s="170"/>
      <c r="N49" s="170">
        <f>'実質公債費比率（分子）の構造'!O$45</f>
        <v>1746</v>
      </c>
      <c r="O49" s="170"/>
      <c r="P49" s="170"/>
    </row>
    <row r="50" spans="1:16" x14ac:dyDescent="0.15">
      <c r="A50" s="170" t="s">
        <v>73</v>
      </c>
      <c r="B50" s="170" t="e">
        <f>NA()</f>
        <v>#N/A</v>
      </c>
      <c r="C50" s="170">
        <f>IF(ISNUMBER('実質公債費比率（分子）の構造'!K$53),'実質公債費比率（分子）の構造'!K$53,NA())</f>
        <v>853</v>
      </c>
      <c r="D50" s="170" t="e">
        <f>NA()</f>
        <v>#N/A</v>
      </c>
      <c r="E50" s="170" t="e">
        <f>NA()</f>
        <v>#N/A</v>
      </c>
      <c r="F50" s="170">
        <f>IF(ISNUMBER('実質公債費比率（分子）の構造'!L$53),'実質公債費比率（分子）の構造'!L$53,NA())</f>
        <v>700</v>
      </c>
      <c r="G50" s="170" t="e">
        <f>NA()</f>
        <v>#N/A</v>
      </c>
      <c r="H50" s="170" t="e">
        <f>NA()</f>
        <v>#N/A</v>
      </c>
      <c r="I50" s="170">
        <f>IF(ISNUMBER('実質公債費比率（分子）の構造'!M$53),'実質公債費比率（分子）の構造'!M$53,NA())</f>
        <v>653</v>
      </c>
      <c r="J50" s="170" t="e">
        <f>NA()</f>
        <v>#N/A</v>
      </c>
      <c r="K50" s="170" t="e">
        <f>NA()</f>
        <v>#N/A</v>
      </c>
      <c r="L50" s="170">
        <f>IF(ISNUMBER('実質公債費比率（分子）の構造'!N$53),'実質公債費比率（分子）の構造'!N$53,NA())</f>
        <v>679</v>
      </c>
      <c r="M50" s="170" t="e">
        <f>NA()</f>
        <v>#N/A</v>
      </c>
      <c r="N50" s="170" t="e">
        <f>NA()</f>
        <v>#N/A</v>
      </c>
      <c r="O50" s="170">
        <f>IF(ISNUMBER('実質公債費比率（分子）の構造'!O$53),'実質公債費比率（分子）の構造'!O$53,NA())</f>
        <v>720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15074</v>
      </c>
      <c r="E56" s="169"/>
      <c r="F56" s="169"/>
      <c r="G56" s="169">
        <f>'将来負担比率（分子）の構造'!J$52</f>
        <v>14656</v>
      </c>
      <c r="H56" s="169"/>
      <c r="I56" s="169"/>
      <c r="J56" s="169">
        <f>'将来負担比率（分子）の構造'!K$52</f>
        <v>14704</v>
      </c>
      <c r="K56" s="169"/>
      <c r="L56" s="169"/>
      <c r="M56" s="169">
        <f>'将来負担比率（分子）の構造'!L$52</f>
        <v>14232</v>
      </c>
      <c r="N56" s="169"/>
      <c r="O56" s="169"/>
      <c r="P56" s="169">
        <f>'将来負担比率（分子）の構造'!M$52</f>
        <v>13776</v>
      </c>
    </row>
    <row r="57" spans="1:16" x14ac:dyDescent="0.15">
      <c r="A57" s="169" t="s">
        <v>44</v>
      </c>
      <c r="B57" s="169"/>
      <c r="C57" s="169"/>
      <c r="D57" s="169">
        <f>'将来負担比率（分子）の構造'!I$51</f>
        <v>1174</v>
      </c>
      <c r="E57" s="169"/>
      <c r="F57" s="169"/>
      <c r="G57" s="169">
        <f>'将来負担比率（分子）の構造'!J$51</f>
        <v>1042</v>
      </c>
      <c r="H57" s="169"/>
      <c r="I57" s="169"/>
      <c r="J57" s="169">
        <f>'将来負担比率（分子）の構造'!K$51</f>
        <v>939</v>
      </c>
      <c r="K57" s="169"/>
      <c r="L57" s="169"/>
      <c r="M57" s="169">
        <f>'将来負担比率（分子）の構造'!L$51</f>
        <v>833</v>
      </c>
      <c r="N57" s="169"/>
      <c r="O57" s="169"/>
      <c r="P57" s="169">
        <f>'将来負担比率（分子）の構造'!M$51</f>
        <v>755</v>
      </c>
    </row>
    <row r="58" spans="1:16" x14ac:dyDescent="0.15">
      <c r="A58" s="169" t="s">
        <v>43</v>
      </c>
      <c r="B58" s="169"/>
      <c r="C58" s="169"/>
      <c r="D58" s="169">
        <f>'将来負担比率（分子）の構造'!I$50</f>
        <v>6710</v>
      </c>
      <c r="E58" s="169"/>
      <c r="F58" s="169"/>
      <c r="G58" s="169">
        <f>'将来負担比率（分子）の構造'!J$50</f>
        <v>6575</v>
      </c>
      <c r="H58" s="169"/>
      <c r="I58" s="169"/>
      <c r="J58" s="169">
        <f>'将来負担比率（分子）の構造'!K$50</f>
        <v>6692</v>
      </c>
      <c r="K58" s="169"/>
      <c r="L58" s="169"/>
      <c r="M58" s="169">
        <f>'将来負担比率（分子）の構造'!L$50</f>
        <v>7203</v>
      </c>
      <c r="N58" s="169"/>
      <c r="O58" s="169"/>
      <c r="P58" s="169">
        <f>'将来負担比率（分子）の構造'!M$50</f>
        <v>7103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2938</v>
      </c>
      <c r="C62" s="169"/>
      <c r="D62" s="169"/>
      <c r="E62" s="169">
        <f>'将来負担比率（分子）の構造'!J$45</f>
        <v>2978</v>
      </c>
      <c r="F62" s="169"/>
      <c r="G62" s="169"/>
      <c r="H62" s="169">
        <f>'将来負担比率（分子）の構造'!K$45</f>
        <v>3012</v>
      </c>
      <c r="I62" s="169"/>
      <c r="J62" s="169"/>
      <c r="K62" s="169">
        <f>'将来負担比率（分子）の構造'!L$45</f>
        <v>3002</v>
      </c>
      <c r="L62" s="169"/>
      <c r="M62" s="169"/>
      <c r="N62" s="169">
        <f>'将来負担比率（分子）の構造'!M$45</f>
        <v>2856</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6042</v>
      </c>
      <c r="C64" s="169"/>
      <c r="D64" s="169"/>
      <c r="E64" s="169">
        <f>'将来負担比率（分子）の構造'!J$43</f>
        <v>5754</v>
      </c>
      <c r="F64" s="169"/>
      <c r="G64" s="169"/>
      <c r="H64" s="169">
        <f>'将来負担比率（分子）の構造'!K$43</f>
        <v>5542</v>
      </c>
      <c r="I64" s="169"/>
      <c r="J64" s="169"/>
      <c r="K64" s="169">
        <f>'将来負担比率（分子）の構造'!L$43</f>
        <v>5699</v>
      </c>
      <c r="L64" s="169"/>
      <c r="M64" s="169"/>
      <c r="N64" s="169">
        <f>'将来負担比率（分子）の構造'!M$43</f>
        <v>5942</v>
      </c>
      <c r="O64" s="169"/>
      <c r="P64" s="169"/>
    </row>
    <row r="65" spans="1:16" x14ac:dyDescent="0.15">
      <c r="A65" s="169" t="s">
        <v>34</v>
      </c>
      <c r="B65" s="169">
        <f>'将来負担比率（分子）の構造'!I$42</f>
        <v>50</v>
      </c>
      <c r="C65" s="169"/>
      <c r="D65" s="169"/>
      <c r="E65" s="169">
        <f>'将来負担比率（分子）の構造'!J$42</f>
        <v>27</v>
      </c>
      <c r="F65" s="169"/>
      <c r="G65" s="169"/>
      <c r="H65" s="169">
        <f>'将来負担比率（分子）の構造'!K$42</f>
        <v>11</v>
      </c>
      <c r="I65" s="169"/>
      <c r="J65" s="169"/>
      <c r="K65" s="169">
        <f>'将来負担比率（分子）の構造'!L$42</f>
        <v>2</v>
      </c>
      <c r="L65" s="169"/>
      <c r="M65" s="169"/>
      <c r="N65" s="169" t="str">
        <f>'将来負担比率（分子）の構造'!M$42</f>
        <v>-</v>
      </c>
      <c r="O65" s="169"/>
      <c r="P65" s="169"/>
    </row>
    <row r="66" spans="1:16" x14ac:dyDescent="0.15">
      <c r="A66" s="169" t="s">
        <v>33</v>
      </c>
      <c r="B66" s="169">
        <f>'将来負担比率（分子）の構造'!I$41</f>
        <v>16294</v>
      </c>
      <c r="C66" s="169"/>
      <c r="D66" s="169"/>
      <c r="E66" s="169">
        <f>'将来負担比率（分子）の構造'!J$41</f>
        <v>15641</v>
      </c>
      <c r="F66" s="169"/>
      <c r="G66" s="169"/>
      <c r="H66" s="169">
        <f>'将来負担比率（分子）の構造'!K$41</f>
        <v>16091</v>
      </c>
      <c r="I66" s="169"/>
      <c r="J66" s="169"/>
      <c r="K66" s="169">
        <f>'将来負担比率（分子）の構造'!L$41</f>
        <v>15749</v>
      </c>
      <c r="L66" s="169"/>
      <c r="M66" s="169"/>
      <c r="N66" s="169">
        <f>'将来負担比率（分子）の構造'!M$41</f>
        <v>16529</v>
      </c>
      <c r="O66" s="169"/>
      <c r="P66" s="169"/>
    </row>
    <row r="67" spans="1:16" x14ac:dyDescent="0.15">
      <c r="A67" s="169" t="s">
        <v>77</v>
      </c>
      <c r="B67" s="169" t="e">
        <f>NA()</f>
        <v>#N/A</v>
      </c>
      <c r="C67" s="169">
        <f>IF(ISNUMBER('将来負担比率（分子）の構造'!I$53), IF('将来負担比率（分子）の構造'!I$53 &lt; 0, 0, '将来負担比率（分子）の構造'!I$53), NA())</f>
        <v>2367</v>
      </c>
      <c r="D67" s="169" t="e">
        <f>NA()</f>
        <v>#N/A</v>
      </c>
      <c r="E67" s="169" t="e">
        <f>NA()</f>
        <v>#N/A</v>
      </c>
      <c r="F67" s="169">
        <f>IF(ISNUMBER('将来負担比率（分子）の構造'!J$53), IF('将来負担比率（分子）の構造'!J$53 &lt; 0, 0, '将来負担比率（分子）の構造'!J$53), NA())</f>
        <v>2128</v>
      </c>
      <c r="G67" s="169" t="e">
        <f>NA()</f>
        <v>#N/A</v>
      </c>
      <c r="H67" s="169" t="e">
        <f>NA()</f>
        <v>#N/A</v>
      </c>
      <c r="I67" s="169">
        <f>IF(ISNUMBER('将来負担比率（分子）の構造'!K$53), IF('将来負担比率（分子）の構造'!K$53 &lt; 0, 0, '将来負担比率（分子）の構造'!K$53), NA())</f>
        <v>2321</v>
      </c>
      <c r="J67" s="169" t="e">
        <f>NA()</f>
        <v>#N/A</v>
      </c>
      <c r="K67" s="169" t="e">
        <f>NA()</f>
        <v>#N/A</v>
      </c>
      <c r="L67" s="169">
        <f>IF(ISNUMBER('将来負担比率（分子）の構造'!L$53), IF('将来負担比率（分子）の構造'!L$53 &lt; 0, 0, '将来負担比率（分子）の構造'!L$53), NA())</f>
        <v>2184</v>
      </c>
      <c r="M67" s="169" t="e">
        <f>NA()</f>
        <v>#N/A</v>
      </c>
      <c r="N67" s="169" t="e">
        <f>NA()</f>
        <v>#N/A</v>
      </c>
      <c r="O67" s="169">
        <f>IF(ISNUMBER('将来負担比率（分子）の構造'!M$53), IF('将来負担比率（分子）の構造'!M$53 &lt; 0, 0, '将来負担比率（分子）の構造'!M$53), NA())</f>
        <v>3693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2452</v>
      </c>
      <c r="C72" s="173">
        <f>基金残高に係る経年分析!G55</f>
        <v>2726</v>
      </c>
      <c r="D72" s="173">
        <f>基金残高に係る経年分析!H55</f>
        <v>2726</v>
      </c>
    </row>
    <row r="73" spans="1:16" x14ac:dyDescent="0.15">
      <c r="A73" s="172" t="s">
        <v>80</v>
      </c>
      <c r="B73" s="173">
        <f>基金残高に係る経年分析!F56</f>
        <v>287</v>
      </c>
      <c r="C73" s="173">
        <f>基金残高に係る経年分析!G56</f>
        <v>404</v>
      </c>
      <c r="D73" s="173">
        <f>基金残高に係る経年分析!H56</f>
        <v>404</v>
      </c>
    </row>
    <row r="74" spans="1:16" x14ac:dyDescent="0.15">
      <c r="A74" s="172" t="s">
        <v>81</v>
      </c>
      <c r="B74" s="173">
        <f>基金残高に係る経年分析!F57</f>
        <v>2923</v>
      </c>
      <c r="C74" s="173">
        <f>基金残高に係る経年分析!G57</f>
        <v>2987</v>
      </c>
      <c r="D74" s="173">
        <f>基金残高に係る経年分析!H57</f>
        <v>2838</v>
      </c>
    </row>
  </sheetData>
  <sheetProtection algorithmName="SHA-512" hashValue="ietEI7TMgUN8Rh/h6DRuBXfkmhUxq8tKtjagtq4P4rGkP2I4V/3S9uR2AsouCsXo50jFav0suYg/QMxDbmYeHA==" saltValue="qP5Q0lzo2t407P1apcHm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3734025</v>
      </c>
      <c r="S5" s="600"/>
      <c r="T5" s="600"/>
      <c r="U5" s="600"/>
      <c r="V5" s="600"/>
      <c r="W5" s="600"/>
      <c r="X5" s="600"/>
      <c r="Y5" s="601"/>
      <c r="Z5" s="602">
        <v>19.5</v>
      </c>
      <c r="AA5" s="602"/>
      <c r="AB5" s="602"/>
      <c r="AC5" s="602"/>
      <c r="AD5" s="603">
        <v>3646215</v>
      </c>
      <c r="AE5" s="603"/>
      <c r="AF5" s="603"/>
      <c r="AG5" s="603"/>
      <c r="AH5" s="603"/>
      <c r="AI5" s="603"/>
      <c r="AJ5" s="603"/>
      <c r="AK5" s="603"/>
      <c r="AL5" s="604">
        <v>36.6</v>
      </c>
      <c r="AM5" s="605"/>
      <c r="AN5" s="605"/>
      <c r="AO5" s="606"/>
      <c r="AP5" s="596" t="s">
        <v>231</v>
      </c>
      <c r="AQ5" s="597"/>
      <c r="AR5" s="597"/>
      <c r="AS5" s="597"/>
      <c r="AT5" s="597"/>
      <c r="AU5" s="597"/>
      <c r="AV5" s="597"/>
      <c r="AW5" s="597"/>
      <c r="AX5" s="597"/>
      <c r="AY5" s="597"/>
      <c r="AZ5" s="597"/>
      <c r="BA5" s="597"/>
      <c r="BB5" s="597"/>
      <c r="BC5" s="597"/>
      <c r="BD5" s="597"/>
      <c r="BE5" s="597"/>
      <c r="BF5" s="598"/>
      <c r="BG5" s="610">
        <v>3645375</v>
      </c>
      <c r="BH5" s="611"/>
      <c r="BI5" s="611"/>
      <c r="BJ5" s="611"/>
      <c r="BK5" s="611"/>
      <c r="BL5" s="611"/>
      <c r="BM5" s="611"/>
      <c r="BN5" s="612"/>
      <c r="BO5" s="613">
        <v>97.6</v>
      </c>
      <c r="BP5" s="613"/>
      <c r="BQ5" s="613"/>
      <c r="BR5" s="613"/>
      <c r="BS5" s="614">
        <v>41384</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221964</v>
      </c>
      <c r="S6" s="611"/>
      <c r="T6" s="611"/>
      <c r="U6" s="611"/>
      <c r="V6" s="611"/>
      <c r="W6" s="611"/>
      <c r="X6" s="611"/>
      <c r="Y6" s="612"/>
      <c r="Z6" s="613">
        <v>1.2</v>
      </c>
      <c r="AA6" s="613"/>
      <c r="AB6" s="613"/>
      <c r="AC6" s="613"/>
      <c r="AD6" s="614">
        <v>221964</v>
      </c>
      <c r="AE6" s="614"/>
      <c r="AF6" s="614"/>
      <c r="AG6" s="614"/>
      <c r="AH6" s="614"/>
      <c r="AI6" s="614"/>
      <c r="AJ6" s="614"/>
      <c r="AK6" s="614"/>
      <c r="AL6" s="615">
        <v>2.2000000000000002</v>
      </c>
      <c r="AM6" s="616"/>
      <c r="AN6" s="616"/>
      <c r="AO6" s="617"/>
      <c r="AP6" s="607" t="s">
        <v>236</v>
      </c>
      <c r="AQ6" s="608"/>
      <c r="AR6" s="608"/>
      <c r="AS6" s="608"/>
      <c r="AT6" s="608"/>
      <c r="AU6" s="608"/>
      <c r="AV6" s="608"/>
      <c r="AW6" s="608"/>
      <c r="AX6" s="608"/>
      <c r="AY6" s="608"/>
      <c r="AZ6" s="608"/>
      <c r="BA6" s="608"/>
      <c r="BB6" s="608"/>
      <c r="BC6" s="608"/>
      <c r="BD6" s="608"/>
      <c r="BE6" s="608"/>
      <c r="BF6" s="609"/>
      <c r="BG6" s="610">
        <v>3645375</v>
      </c>
      <c r="BH6" s="611"/>
      <c r="BI6" s="611"/>
      <c r="BJ6" s="611"/>
      <c r="BK6" s="611"/>
      <c r="BL6" s="611"/>
      <c r="BM6" s="611"/>
      <c r="BN6" s="612"/>
      <c r="BO6" s="613">
        <v>97.6</v>
      </c>
      <c r="BP6" s="613"/>
      <c r="BQ6" s="613"/>
      <c r="BR6" s="613"/>
      <c r="BS6" s="614">
        <v>41384</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133621</v>
      </c>
      <c r="CS6" s="611"/>
      <c r="CT6" s="611"/>
      <c r="CU6" s="611"/>
      <c r="CV6" s="611"/>
      <c r="CW6" s="611"/>
      <c r="CX6" s="611"/>
      <c r="CY6" s="612"/>
      <c r="CZ6" s="604">
        <v>0.7</v>
      </c>
      <c r="DA6" s="605"/>
      <c r="DB6" s="605"/>
      <c r="DC6" s="621"/>
      <c r="DD6" s="619" t="s">
        <v>238</v>
      </c>
      <c r="DE6" s="611"/>
      <c r="DF6" s="611"/>
      <c r="DG6" s="611"/>
      <c r="DH6" s="611"/>
      <c r="DI6" s="611"/>
      <c r="DJ6" s="611"/>
      <c r="DK6" s="611"/>
      <c r="DL6" s="611"/>
      <c r="DM6" s="611"/>
      <c r="DN6" s="611"/>
      <c r="DO6" s="611"/>
      <c r="DP6" s="612"/>
      <c r="DQ6" s="619">
        <v>133597</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1756</v>
      </c>
      <c r="S7" s="611"/>
      <c r="T7" s="611"/>
      <c r="U7" s="611"/>
      <c r="V7" s="611"/>
      <c r="W7" s="611"/>
      <c r="X7" s="611"/>
      <c r="Y7" s="612"/>
      <c r="Z7" s="613">
        <v>0</v>
      </c>
      <c r="AA7" s="613"/>
      <c r="AB7" s="613"/>
      <c r="AC7" s="613"/>
      <c r="AD7" s="614">
        <v>1756</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1128557</v>
      </c>
      <c r="BH7" s="611"/>
      <c r="BI7" s="611"/>
      <c r="BJ7" s="611"/>
      <c r="BK7" s="611"/>
      <c r="BL7" s="611"/>
      <c r="BM7" s="611"/>
      <c r="BN7" s="612"/>
      <c r="BO7" s="613">
        <v>30.2</v>
      </c>
      <c r="BP7" s="613"/>
      <c r="BQ7" s="613"/>
      <c r="BR7" s="613"/>
      <c r="BS7" s="614">
        <v>41384</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4308967</v>
      </c>
      <c r="CS7" s="611"/>
      <c r="CT7" s="611"/>
      <c r="CU7" s="611"/>
      <c r="CV7" s="611"/>
      <c r="CW7" s="611"/>
      <c r="CX7" s="611"/>
      <c r="CY7" s="612"/>
      <c r="CZ7" s="613">
        <v>23.3</v>
      </c>
      <c r="DA7" s="613"/>
      <c r="DB7" s="613"/>
      <c r="DC7" s="613"/>
      <c r="DD7" s="619">
        <v>1996269</v>
      </c>
      <c r="DE7" s="611"/>
      <c r="DF7" s="611"/>
      <c r="DG7" s="611"/>
      <c r="DH7" s="611"/>
      <c r="DI7" s="611"/>
      <c r="DJ7" s="611"/>
      <c r="DK7" s="611"/>
      <c r="DL7" s="611"/>
      <c r="DM7" s="611"/>
      <c r="DN7" s="611"/>
      <c r="DO7" s="611"/>
      <c r="DP7" s="612"/>
      <c r="DQ7" s="619">
        <v>1946004</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12600</v>
      </c>
      <c r="S8" s="611"/>
      <c r="T8" s="611"/>
      <c r="U8" s="611"/>
      <c r="V8" s="611"/>
      <c r="W8" s="611"/>
      <c r="X8" s="611"/>
      <c r="Y8" s="612"/>
      <c r="Z8" s="613">
        <v>0.1</v>
      </c>
      <c r="AA8" s="613"/>
      <c r="AB8" s="613"/>
      <c r="AC8" s="613"/>
      <c r="AD8" s="614">
        <v>12600</v>
      </c>
      <c r="AE8" s="614"/>
      <c r="AF8" s="614"/>
      <c r="AG8" s="614"/>
      <c r="AH8" s="614"/>
      <c r="AI8" s="614"/>
      <c r="AJ8" s="614"/>
      <c r="AK8" s="614"/>
      <c r="AL8" s="615">
        <v>0.1</v>
      </c>
      <c r="AM8" s="616"/>
      <c r="AN8" s="616"/>
      <c r="AO8" s="617"/>
      <c r="AP8" s="607" t="s">
        <v>243</v>
      </c>
      <c r="AQ8" s="608"/>
      <c r="AR8" s="608"/>
      <c r="AS8" s="608"/>
      <c r="AT8" s="608"/>
      <c r="AU8" s="608"/>
      <c r="AV8" s="608"/>
      <c r="AW8" s="608"/>
      <c r="AX8" s="608"/>
      <c r="AY8" s="608"/>
      <c r="AZ8" s="608"/>
      <c r="BA8" s="608"/>
      <c r="BB8" s="608"/>
      <c r="BC8" s="608"/>
      <c r="BD8" s="608"/>
      <c r="BE8" s="608"/>
      <c r="BF8" s="609"/>
      <c r="BG8" s="610">
        <v>40794</v>
      </c>
      <c r="BH8" s="611"/>
      <c r="BI8" s="611"/>
      <c r="BJ8" s="611"/>
      <c r="BK8" s="611"/>
      <c r="BL8" s="611"/>
      <c r="BM8" s="611"/>
      <c r="BN8" s="612"/>
      <c r="BO8" s="613">
        <v>1.1000000000000001</v>
      </c>
      <c r="BP8" s="613"/>
      <c r="BQ8" s="613"/>
      <c r="BR8" s="613"/>
      <c r="BS8" s="614" t="s">
        <v>138</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4615042</v>
      </c>
      <c r="CS8" s="611"/>
      <c r="CT8" s="611"/>
      <c r="CU8" s="611"/>
      <c r="CV8" s="611"/>
      <c r="CW8" s="611"/>
      <c r="CX8" s="611"/>
      <c r="CY8" s="612"/>
      <c r="CZ8" s="613">
        <v>24.9</v>
      </c>
      <c r="DA8" s="613"/>
      <c r="DB8" s="613"/>
      <c r="DC8" s="613"/>
      <c r="DD8" s="619">
        <v>1694</v>
      </c>
      <c r="DE8" s="611"/>
      <c r="DF8" s="611"/>
      <c r="DG8" s="611"/>
      <c r="DH8" s="611"/>
      <c r="DI8" s="611"/>
      <c r="DJ8" s="611"/>
      <c r="DK8" s="611"/>
      <c r="DL8" s="611"/>
      <c r="DM8" s="611"/>
      <c r="DN8" s="611"/>
      <c r="DO8" s="611"/>
      <c r="DP8" s="612"/>
      <c r="DQ8" s="619">
        <v>2477336</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9263</v>
      </c>
      <c r="S9" s="611"/>
      <c r="T9" s="611"/>
      <c r="U9" s="611"/>
      <c r="V9" s="611"/>
      <c r="W9" s="611"/>
      <c r="X9" s="611"/>
      <c r="Y9" s="612"/>
      <c r="Z9" s="613">
        <v>0</v>
      </c>
      <c r="AA9" s="613"/>
      <c r="AB9" s="613"/>
      <c r="AC9" s="613"/>
      <c r="AD9" s="614">
        <v>9263</v>
      </c>
      <c r="AE9" s="614"/>
      <c r="AF9" s="614"/>
      <c r="AG9" s="614"/>
      <c r="AH9" s="614"/>
      <c r="AI9" s="614"/>
      <c r="AJ9" s="614"/>
      <c r="AK9" s="614"/>
      <c r="AL9" s="615">
        <v>0.1</v>
      </c>
      <c r="AM9" s="616"/>
      <c r="AN9" s="616"/>
      <c r="AO9" s="617"/>
      <c r="AP9" s="607" t="s">
        <v>246</v>
      </c>
      <c r="AQ9" s="608"/>
      <c r="AR9" s="608"/>
      <c r="AS9" s="608"/>
      <c r="AT9" s="608"/>
      <c r="AU9" s="608"/>
      <c r="AV9" s="608"/>
      <c r="AW9" s="608"/>
      <c r="AX9" s="608"/>
      <c r="AY9" s="608"/>
      <c r="AZ9" s="608"/>
      <c r="BA9" s="608"/>
      <c r="BB9" s="608"/>
      <c r="BC9" s="608"/>
      <c r="BD9" s="608"/>
      <c r="BE9" s="608"/>
      <c r="BF9" s="609"/>
      <c r="BG9" s="610">
        <v>866894</v>
      </c>
      <c r="BH9" s="611"/>
      <c r="BI9" s="611"/>
      <c r="BJ9" s="611"/>
      <c r="BK9" s="611"/>
      <c r="BL9" s="611"/>
      <c r="BM9" s="611"/>
      <c r="BN9" s="612"/>
      <c r="BO9" s="613">
        <v>23.2</v>
      </c>
      <c r="BP9" s="613"/>
      <c r="BQ9" s="613"/>
      <c r="BR9" s="613"/>
      <c r="BS9" s="614" t="s">
        <v>138</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2463587</v>
      </c>
      <c r="CS9" s="611"/>
      <c r="CT9" s="611"/>
      <c r="CU9" s="611"/>
      <c r="CV9" s="611"/>
      <c r="CW9" s="611"/>
      <c r="CX9" s="611"/>
      <c r="CY9" s="612"/>
      <c r="CZ9" s="613">
        <v>13.3</v>
      </c>
      <c r="DA9" s="613"/>
      <c r="DB9" s="613"/>
      <c r="DC9" s="613"/>
      <c r="DD9" s="619">
        <v>42730</v>
      </c>
      <c r="DE9" s="611"/>
      <c r="DF9" s="611"/>
      <c r="DG9" s="611"/>
      <c r="DH9" s="611"/>
      <c r="DI9" s="611"/>
      <c r="DJ9" s="611"/>
      <c r="DK9" s="611"/>
      <c r="DL9" s="611"/>
      <c r="DM9" s="611"/>
      <c r="DN9" s="611"/>
      <c r="DO9" s="611"/>
      <c r="DP9" s="612"/>
      <c r="DQ9" s="619">
        <v>2082856</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138</v>
      </c>
      <c r="S10" s="611"/>
      <c r="T10" s="611"/>
      <c r="U10" s="611"/>
      <c r="V10" s="611"/>
      <c r="W10" s="611"/>
      <c r="X10" s="611"/>
      <c r="Y10" s="612"/>
      <c r="Z10" s="613" t="s">
        <v>238</v>
      </c>
      <c r="AA10" s="613"/>
      <c r="AB10" s="613"/>
      <c r="AC10" s="613"/>
      <c r="AD10" s="614" t="s">
        <v>138</v>
      </c>
      <c r="AE10" s="614"/>
      <c r="AF10" s="614"/>
      <c r="AG10" s="614"/>
      <c r="AH10" s="614"/>
      <c r="AI10" s="614"/>
      <c r="AJ10" s="614"/>
      <c r="AK10" s="614"/>
      <c r="AL10" s="615" t="s">
        <v>238</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75931</v>
      </c>
      <c r="BH10" s="611"/>
      <c r="BI10" s="611"/>
      <c r="BJ10" s="611"/>
      <c r="BK10" s="611"/>
      <c r="BL10" s="611"/>
      <c r="BM10" s="611"/>
      <c r="BN10" s="612"/>
      <c r="BO10" s="613">
        <v>2</v>
      </c>
      <c r="BP10" s="613"/>
      <c r="BQ10" s="613"/>
      <c r="BR10" s="613"/>
      <c r="BS10" s="614" t="s">
        <v>138</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55860</v>
      </c>
      <c r="CS10" s="611"/>
      <c r="CT10" s="611"/>
      <c r="CU10" s="611"/>
      <c r="CV10" s="611"/>
      <c r="CW10" s="611"/>
      <c r="CX10" s="611"/>
      <c r="CY10" s="612"/>
      <c r="CZ10" s="613">
        <v>0.3</v>
      </c>
      <c r="DA10" s="613"/>
      <c r="DB10" s="613"/>
      <c r="DC10" s="613"/>
      <c r="DD10" s="619" t="s">
        <v>238</v>
      </c>
      <c r="DE10" s="611"/>
      <c r="DF10" s="611"/>
      <c r="DG10" s="611"/>
      <c r="DH10" s="611"/>
      <c r="DI10" s="611"/>
      <c r="DJ10" s="611"/>
      <c r="DK10" s="611"/>
      <c r="DL10" s="611"/>
      <c r="DM10" s="611"/>
      <c r="DN10" s="611"/>
      <c r="DO10" s="611"/>
      <c r="DP10" s="612"/>
      <c r="DQ10" s="619">
        <v>52292</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581820</v>
      </c>
      <c r="S11" s="611"/>
      <c r="T11" s="611"/>
      <c r="U11" s="611"/>
      <c r="V11" s="611"/>
      <c r="W11" s="611"/>
      <c r="X11" s="611"/>
      <c r="Y11" s="612"/>
      <c r="Z11" s="615">
        <v>3</v>
      </c>
      <c r="AA11" s="616"/>
      <c r="AB11" s="616"/>
      <c r="AC11" s="622"/>
      <c r="AD11" s="619">
        <v>581820</v>
      </c>
      <c r="AE11" s="611"/>
      <c r="AF11" s="611"/>
      <c r="AG11" s="611"/>
      <c r="AH11" s="611"/>
      <c r="AI11" s="611"/>
      <c r="AJ11" s="611"/>
      <c r="AK11" s="612"/>
      <c r="AL11" s="615">
        <v>5.8</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144938</v>
      </c>
      <c r="BH11" s="611"/>
      <c r="BI11" s="611"/>
      <c r="BJ11" s="611"/>
      <c r="BK11" s="611"/>
      <c r="BL11" s="611"/>
      <c r="BM11" s="611"/>
      <c r="BN11" s="612"/>
      <c r="BO11" s="613">
        <v>3.9</v>
      </c>
      <c r="BP11" s="613"/>
      <c r="BQ11" s="613"/>
      <c r="BR11" s="613"/>
      <c r="BS11" s="614">
        <v>41384</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1060767</v>
      </c>
      <c r="CS11" s="611"/>
      <c r="CT11" s="611"/>
      <c r="CU11" s="611"/>
      <c r="CV11" s="611"/>
      <c r="CW11" s="611"/>
      <c r="CX11" s="611"/>
      <c r="CY11" s="612"/>
      <c r="CZ11" s="613">
        <v>5.7</v>
      </c>
      <c r="DA11" s="613"/>
      <c r="DB11" s="613"/>
      <c r="DC11" s="613"/>
      <c r="DD11" s="619">
        <v>181541</v>
      </c>
      <c r="DE11" s="611"/>
      <c r="DF11" s="611"/>
      <c r="DG11" s="611"/>
      <c r="DH11" s="611"/>
      <c r="DI11" s="611"/>
      <c r="DJ11" s="611"/>
      <c r="DK11" s="611"/>
      <c r="DL11" s="611"/>
      <c r="DM11" s="611"/>
      <c r="DN11" s="611"/>
      <c r="DO11" s="611"/>
      <c r="DP11" s="612"/>
      <c r="DQ11" s="619">
        <v>570946</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18051</v>
      </c>
      <c r="S12" s="611"/>
      <c r="T12" s="611"/>
      <c r="U12" s="611"/>
      <c r="V12" s="611"/>
      <c r="W12" s="611"/>
      <c r="X12" s="611"/>
      <c r="Y12" s="612"/>
      <c r="Z12" s="613">
        <v>0.1</v>
      </c>
      <c r="AA12" s="613"/>
      <c r="AB12" s="613"/>
      <c r="AC12" s="613"/>
      <c r="AD12" s="614">
        <v>18051</v>
      </c>
      <c r="AE12" s="614"/>
      <c r="AF12" s="614"/>
      <c r="AG12" s="614"/>
      <c r="AH12" s="614"/>
      <c r="AI12" s="614"/>
      <c r="AJ12" s="614"/>
      <c r="AK12" s="614"/>
      <c r="AL12" s="615">
        <v>0.2</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2183858</v>
      </c>
      <c r="BH12" s="611"/>
      <c r="BI12" s="611"/>
      <c r="BJ12" s="611"/>
      <c r="BK12" s="611"/>
      <c r="BL12" s="611"/>
      <c r="BM12" s="611"/>
      <c r="BN12" s="612"/>
      <c r="BO12" s="613">
        <v>58.5</v>
      </c>
      <c r="BP12" s="613"/>
      <c r="BQ12" s="613"/>
      <c r="BR12" s="613"/>
      <c r="BS12" s="614" t="s">
        <v>238</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728771</v>
      </c>
      <c r="CS12" s="611"/>
      <c r="CT12" s="611"/>
      <c r="CU12" s="611"/>
      <c r="CV12" s="611"/>
      <c r="CW12" s="611"/>
      <c r="CX12" s="611"/>
      <c r="CY12" s="612"/>
      <c r="CZ12" s="613">
        <v>3.9</v>
      </c>
      <c r="DA12" s="613"/>
      <c r="DB12" s="613"/>
      <c r="DC12" s="613"/>
      <c r="DD12" s="619">
        <v>27192</v>
      </c>
      <c r="DE12" s="611"/>
      <c r="DF12" s="611"/>
      <c r="DG12" s="611"/>
      <c r="DH12" s="611"/>
      <c r="DI12" s="611"/>
      <c r="DJ12" s="611"/>
      <c r="DK12" s="611"/>
      <c r="DL12" s="611"/>
      <c r="DM12" s="611"/>
      <c r="DN12" s="611"/>
      <c r="DO12" s="611"/>
      <c r="DP12" s="612"/>
      <c r="DQ12" s="619">
        <v>515963</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138</v>
      </c>
      <c r="S13" s="611"/>
      <c r="T13" s="611"/>
      <c r="U13" s="611"/>
      <c r="V13" s="611"/>
      <c r="W13" s="611"/>
      <c r="X13" s="611"/>
      <c r="Y13" s="612"/>
      <c r="Z13" s="613" t="s">
        <v>138</v>
      </c>
      <c r="AA13" s="613"/>
      <c r="AB13" s="613"/>
      <c r="AC13" s="613"/>
      <c r="AD13" s="614" t="s">
        <v>138</v>
      </c>
      <c r="AE13" s="614"/>
      <c r="AF13" s="614"/>
      <c r="AG13" s="614"/>
      <c r="AH13" s="614"/>
      <c r="AI13" s="614"/>
      <c r="AJ13" s="614"/>
      <c r="AK13" s="614"/>
      <c r="AL13" s="615" t="s">
        <v>138</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2171978</v>
      </c>
      <c r="BH13" s="611"/>
      <c r="BI13" s="611"/>
      <c r="BJ13" s="611"/>
      <c r="BK13" s="611"/>
      <c r="BL13" s="611"/>
      <c r="BM13" s="611"/>
      <c r="BN13" s="612"/>
      <c r="BO13" s="613">
        <v>58.2</v>
      </c>
      <c r="BP13" s="613"/>
      <c r="BQ13" s="613"/>
      <c r="BR13" s="613"/>
      <c r="BS13" s="614" t="s">
        <v>238</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983104</v>
      </c>
      <c r="CS13" s="611"/>
      <c r="CT13" s="611"/>
      <c r="CU13" s="611"/>
      <c r="CV13" s="611"/>
      <c r="CW13" s="611"/>
      <c r="CX13" s="611"/>
      <c r="CY13" s="612"/>
      <c r="CZ13" s="613">
        <v>5.3</v>
      </c>
      <c r="DA13" s="613"/>
      <c r="DB13" s="613"/>
      <c r="DC13" s="613"/>
      <c r="DD13" s="619">
        <v>328005</v>
      </c>
      <c r="DE13" s="611"/>
      <c r="DF13" s="611"/>
      <c r="DG13" s="611"/>
      <c r="DH13" s="611"/>
      <c r="DI13" s="611"/>
      <c r="DJ13" s="611"/>
      <c r="DK13" s="611"/>
      <c r="DL13" s="611"/>
      <c r="DM13" s="611"/>
      <c r="DN13" s="611"/>
      <c r="DO13" s="611"/>
      <c r="DP13" s="612"/>
      <c r="DQ13" s="619">
        <v>727115</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t="s">
        <v>138</v>
      </c>
      <c r="S14" s="611"/>
      <c r="T14" s="611"/>
      <c r="U14" s="611"/>
      <c r="V14" s="611"/>
      <c r="W14" s="611"/>
      <c r="X14" s="611"/>
      <c r="Y14" s="612"/>
      <c r="Z14" s="613" t="s">
        <v>138</v>
      </c>
      <c r="AA14" s="613"/>
      <c r="AB14" s="613"/>
      <c r="AC14" s="613"/>
      <c r="AD14" s="614" t="s">
        <v>138</v>
      </c>
      <c r="AE14" s="614"/>
      <c r="AF14" s="614"/>
      <c r="AG14" s="614"/>
      <c r="AH14" s="614"/>
      <c r="AI14" s="614"/>
      <c r="AJ14" s="614"/>
      <c r="AK14" s="614"/>
      <c r="AL14" s="615" t="s">
        <v>138</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110244</v>
      </c>
      <c r="BH14" s="611"/>
      <c r="BI14" s="611"/>
      <c r="BJ14" s="611"/>
      <c r="BK14" s="611"/>
      <c r="BL14" s="611"/>
      <c r="BM14" s="611"/>
      <c r="BN14" s="612"/>
      <c r="BO14" s="613">
        <v>3</v>
      </c>
      <c r="BP14" s="613"/>
      <c r="BQ14" s="613"/>
      <c r="BR14" s="613"/>
      <c r="BS14" s="614" t="s">
        <v>138</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587037</v>
      </c>
      <c r="CS14" s="611"/>
      <c r="CT14" s="611"/>
      <c r="CU14" s="611"/>
      <c r="CV14" s="611"/>
      <c r="CW14" s="611"/>
      <c r="CX14" s="611"/>
      <c r="CY14" s="612"/>
      <c r="CZ14" s="613">
        <v>3.2</v>
      </c>
      <c r="DA14" s="613"/>
      <c r="DB14" s="613"/>
      <c r="DC14" s="613"/>
      <c r="DD14" s="619">
        <v>43882</v>
      </c>
      <c r="DE14" s="611"/>
      <c r="DF14" s="611"/>
      <c r="DG14" s="611"/>
      <c r="DH14" s="611"/>
      <c r="DI14" s="611"/>
      <c r="DJ14" s="611"/>
      <c r="DK14" s="611"/>
      <c r="DL14" s="611"/>
      <c r="DM14" s="611"/>
      <c r="DN14" s="611"/>
      <c r="DO14" s="611"/>
      <c r="DP14" s="612"/>
      <c r="DQ14" s="619">
        <v>538338</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138</v>
      </c>
      <c r="S15" s="611"/>
      <c r="T15" s="611"/>
      <c r="U15" s="611"/>
      <c r="V15" s="611"/>
      <c r="W15" s="611"/>
      <c r="X15" s="611"/>
      <c r="Y15" s="612"/>
      <c r="Z15" s="613" t="s">
        <v>238</v>
      </c>
      <c r="AA15" s="613"/>
      <c r="AB15" s="613"/>
      <c r="AC15" s="613"/>
      <c r="AD15" s="614" t="s">
        <v>138</v>
      </c>
      <c r="AE15" s="614"/>
      <c r="AF15" s="614"/>
      <c r="AG15" s="614"/>
      <c r="AH15" s="614"/>
      <c r="AI15" s="614"/>
      <c r="AJ15" s="614"/>
      <c r="AK15" s="614"/>
      <c r="AL15" s="615" t="s">
        <v>238</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165751</v>
      </c>
      <c r="BH15" s="611"/>
      <c r="BI15" s="611"/>
      <c r="BJ15" s="611"/>
      <c r="BK15" s="611"/>
      <c r="BL15" s="611"/>
      <c r="BM15" s="611"/>
      <c r="BN15" s="612"/>
      <c r="BO15" s="613">
        <v>4.4000000000000004</v>
      </c>
      <c r="BP15" s="613"/>
      <c r="BQ15" s="613"/>
      <c r="BR15" s="613"/>
      <c r="BS15" s="614" t="s">
        <v>238</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1562084</v>
      </c>
      <c r="CS15" s="611"/>
      <c r="CT15" s="611"/>
      <c r="CU15" s="611"/>
      <c r="CV15" s="611"/>
      <c r="CW15" s="611"/>
      <c r="CX15" s="611"/>
      <c r="CY15" s="612"/>
      <c r="CZ15" s="613">
        <v>8.4</v>
      </c>
      <c r="DA15" s="613"/>
      <c r="DB15" s="613"/>
      <c r="DC15" s="613"/>
      <c r="DD15" s="619">
        <v>255721</v>
      </c>
      <c r="DE15" s="611"/>
      <c r="DF15" s="611"/>
      <c r="DG15" s="611"/>
      <c r="DH15" s="611"/>
      <c r="DI15" s="611"/>
      <c r="DJ15" s="611"/>
      <c r="DK15" s="611"/>
      <c r="DL15" s="611"/>
      <c r="DM15" s="611"/>
      <c r="DN15" s="611"/>
      <c r="DO15" s="611"/>
      <c r="DP15" s="612"/>
      <c r="DQ15" s="619">
        <v>1257641</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18536</v>
      </c>
      <c r="S16" s="611"/>
      <c r="T16" s="611"/>
      <c r="U16" s="611"/>
      <c r="V16" s="611"/>
      <c r="W16" s="611"/>
      <c r="X16" s="611"/>
      <c r="Y16" s="612"/>
      <c r="Z16" s="613">
        <v>0.1</v>
      </c>
      <c r="AA16" s="613"/>
      <c r="AB16" s="613"/>
      <c r="AC16" s="613"/>
      <c r="AD16" s="614">
        <v>18536</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v>56965</v>
      </c>
      <c r="BH16" s="611"/>
      <c r="BI16" s="611"/>
      <c r="BJ16" s="611"/>
      <c r="BK16" s="611"/>
      <c r="BL16" s="611"/>
      <c r="BM16" s="611"/>
      <c r="BN16" s="612"/>
      <c r="BO16" s="613">
        <v>1.5</v>
      </c>
      <c r="BP16" s="613"/>
      <c r="BQ16" s="613"/>
      <c r="BR16" s="613"/>
      <c r="BS16" s="614" t="s">
        <v>138</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258311</v>
      </c>
      <c r="CS16" s="611"/>
      <c r="CT16" s="611"/>
      <c r="CU16" s="611"/>
      <c r="CV16" s="611"/>
      <c r="CW16" s="611"/>
      <c r="CX16" s="611"/>
      <c r="CY16" s="612"/>
      <c r="CZ16" s="613">
        <v>1.4</v>
      </c>
      <c r="DA16" s="613"/>
      <c r="DB16" s="613"/>
      <c r="DC16" s="613"/>
      <c r="DD16" s="619" t="s">
        <v>138</v>
      </c>
      <c r="DE16" s="611"/>
      <c r="DF16" s="611"/>
      <c r="DG16" s="611"/>
      <c r="DH16" s="611"/>
      <c r="DI16" s="611"/>
      <c r="DJ16" s="611"/>
      <c r="DK16" s="611"/>
      <c r="DL16" s="611"/>
      <c r="DM16" s="611"/>
      <c r="DN16" s="611"/>
      <c r="DO16" s="611"/>
      <c r="DP16" s="612"/>
      <c r="DQ16" s="619">
        <v>120053</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57798</v>
      </c>
      <c r="S17" s="611"/>
      <c r="T17" s="611"/>
      <c r="U17" s="611"/>
      <c r="V17" s="611"/>
      <c r="W17" s="611"/>
      <c r="X17" s="611"/>
      <c r="Y17" s="612"/>
      <c r="Z17" s="613">
        <v>0.3</v>
      </c>
      <c r="AA17" s="613"/>
      <c r="AB17" s="613"/>
      <c r="AC17" s="613"/>
      <c r="AD17" s="614">
        <v>57798</v>
      </c>
      <c r="AE17" s="614"/>
      <c r="AF17" s="614"/>
      <c r="AG17" s="614"/>
      <c r="AH17" s="614"/>
      <c r="AI17" s="614"/>
      <c r="AJ17" s="614"/>
      <c r="AK17" s="614"/>
      <c r="AL17" s="615">
        <v>0.6</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238</v>
      </c>
      <c r="BH17" s="611"/>
      <c r="BI17" s="611"/>
      <c r="BJ17" s="611"/>
      <c r="BK17" s="611"/>
      <c r="BL17" s="611"/>
      <c r="BM17" s="611"/>
      <c r="BN17" s="612"/>
      <c r="BO17" s="613" t="s">
        <v>238</v>
      </c>
      <c r="BP17" s="613"/>
      <c r="BQ17" s="613"/>
      <c r="BR17" s="613"/>
      <c r="BS17" s="614" t="s">
        <v>138</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1746483</v>
      </c>
      <c r="CS17" s="611"/>
      <c r="CT17" s="611"/>
      <c r="CU17" s="611"/>
      <c r="CV17" s="611"/>
      <c r="CW17" s="611"/>
      <c r="CX17" s="611"/>
      <c r="CY17" s="612"/>
      <c r="CZ17" s="613">
        <v>9.4</v>
      </c>
      <c r="DA17" s="613"/>
      <c r="DB17" s="613"/>
      <c r="DC17" s="613"/>
      <c r="DD17" s="619" t="s">
        <v>138</v>
      </c>
      <c r="DE17" s="611"/>
      <c r="DF17" s="611"/>
      <c r="DG17" s="611"/>
      <c r="DH17" s="611"/>
      <c r="DI17" s="611"/>
      <c r="DJ17" s="611"/>
      <c r="DK17" s="611"/>
      <c r="DL17" s="611"/>
      <c r="DM17" s="611"/>
      <c r="DN17" s="611"/>
      <c r="DO17" s="611"/>
      <c r="DP17" s="612"/>
      <c r="DQ17" s="619">
        <v>1666981</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8865</v>
      </c>
      <c r="S18" s="611"/>
      <c r="T18" s="611"/>
      <c r="U18" s="611"/>
      <c r="V18" s="611"/>
      <c r="W18" s="611"/>
      <c r="X18" s="611"/>
      <c r="Y18" s="612"/>
      <c r="Z18" s="613">
        <v>0</v>
      </c>
      <c r="AA18" s="613"/>
      <c r="AB18" s="613"/>
      <c r="AC18" s="613"/>
      <c r="AD18" s="614">
        <v>8865</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238</v>
      </c>
      <c r="BH18" s="611"/>
      <c r="BI18" s="611"/>
      <c r="BJ18" s="611"/>
      <c r="BK18" s="611"/>
      <c r="BL18" s="611"/>
      <c r="BM18" s="611"/>
      <c r="BN18" s="612"/>
      <c r="BO18" s="613" t="s">
        <v>138</v>
      </c>
      <c r="BP18" s="613"/>
      <c r="BQ18" s="613"/>
      <c r="BR18" s="613"/>
      <c r="BS18" s="614" t="s">
        <v>138</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138</v>
      </c>
      <c r="CS18" s="611"/>
      <c r="CT18" s="611"/>
      <c r="CU18" s="611"/>
      <c r="CV18" s="611"/>
      <c r="CW18" s="611"/>
      <c r="CX18" s="611"/>
      <c r="CY18" s="612"/>
      <c r="CZ18" s="613" t="s">
        <v>238</v>
      </c>
      <c r="DA18" s="613"/>
      <c r="DB18" s="613"/>
      <c r="DC18" s="613"/>
      <c r="DD18" s="619" t="s">
        <v>238</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8865</v>
      </c>
      <c r="S19" s="611"/>
      <c r="T19" s="611"/>
      <c r="U19" s="611"/>
      <c r="V19" s="611"/>
      <c r="W19" s="611"/>
      <c r="X19" s="611"/>
      <c r="Y19" s="612"/>
      <c r="Z19" s="613">
        <v>0</v>
      </c>
      <c r="AA19" s="613"/>
      <c r="AB19" s="613"/>
      <c r="AC19" s="613"/>
      <c r="AD19" s="614">
        <v>8865</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88650</v>
      </c>
      <c r="BH19" s="611"/>
      <c r="BI19" s="611"/>
      <c r="BJ19" s="611"/>
      <c r="BK19" s="611"/>
      <c r="BL19" s="611"/>
      <c r="BM19" s="611"/>
      <c r="BN19" s="612"/>
      <c r="BO19" s="613">
        <v>2.4</v>
      </c>
      <c r="BP19" s="613"/>
      <c r="BQ19" s="613"/>
      <c r="BR19" s="613"/>
      <c r="BS19" s="614" t="s">
        <v>238</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238</v>
      </c>
      <c r="CS19" s="611"/>
      <c r="CT19" s="611"/>
      <c r="CU19" s="611"/>
      <c r="CV19" s="611"/>
      <c r="CW19" s="611"/>
      <c r="CX19" s="611"/>
      <c r="CY19" s="612"/>
      <c r="CZ19" s="613" t="s">
        <v>138</v>
      </c>
      <c r="DA19" s="613"/>
      <c r="DB19" s="613"/>
      <c r="DC19" s="613"/>
      <c r="DD19" s="619" t="s">
        <v>138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t="s">
        <v>138</v>
      </c>
      <c r="S20" s="611"/>
      <c r="T20" s="611"/>
      <c r="U20" s="611"/>
      <c r="V20" s="611"/>
      <c r="W20" s="611"/>
      <c r="X20" s="611"/>
      <c r="Y20" s="612"/>
      <c r="Z20" s="613" t="s">
        <v>238</v>
      </c>
      <c r="AA20" s="613"/>
      <c r="AB20" s="613"/>
      <c r="AC20" s="613"/>
      <c r="AD20" s="614" t="s">
        <v>138</v>
      </c>
      <c r="AE20" s="614"/>
      <c r="AF20" s="614"/>
      <c r="AG20" s="614"/>
      <c r="AH20" s="614"/>
      <c r="AI20" s="614"/>
      <c r="AJ20" s="614"/>
      <c r="AK20" s="614"/>
      <c r="AL20" s="615" t="s">
        <v>138</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88650</v>
      </c>
      <c r="BH20" s="611"/>
      <c r="BI20" s="611"/>
      <c r="BJ20" s="611"/>
      <c r="BK20" s="611"/>
      <c r="BL20" s="611"/>
      <c r="BM20" s="611"/>
      <c r="BN20" s="612"/>
      <c r="BO20" s="613">
        <v>2.4</v>
      </c>
      <c r="BP20" s="613"/>
      <c r="BQ20" s="613"/>
      <c r="BR20" s="613"/>
      <c r="BS20" s="614" t="s">
        <v>138</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18503634</v>
      </c>
      <c r="CS20" s="611"/>
      <c r="CT20" s="611"/>
      <c r="CU20" s="611"/>
      <c r="CV20" s="611"/>
      <c r="CW20" s="611"/>
      <c r="CX20" s="611"/>
      <c r="CY20" s="612"/>
      <c r="CZ20" s="613">
        <v>100</v>
      </c>
      <c r="DA20" s="613"/>
      <c r="DB20" s="613"/>
      <c r="DC20" s="613"/>
      <c r="DD20" s="619">
        <v>2877034</v>
      </c>
      <c r="DE20" s="611"/>
      <c r="DF20" s="611"/>
      <c r="DG20" s="611"/>
      <c r="DH20" s="611"/>
      <c r="DI20" s="611"/>
      <c r="DJ20" s="611"/>
      <c r="DK20" s="611"/>
      <c r="DL20" s="611"/>
      <c r="DM20" s="611"/>
      <c r="DN20" s="611"/>
      <c r="DO20" s="611"/>
      <c r="DP20" s="612"/>
      <c r="DQ20" s="619">
        <v>12089122</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6658457</v>
      </c>
      <c r="S21" s="611"/>
      <c r="T21" s="611"/>
      <c r="U21" s="611"/>
      <c r="V21" s="611"/>
      <c r="W21" s="611"/>
      <c r="X21" s="611"/>
      <c r="Y21" s="612"/>
      <c r="Z21" s="613">
        <v>34.799999999999997</v>
      </c>
      <c r="AA21" s="613"/>
      <c r="AB21" s="613"/>
      <c r="AC21" s="613"/>
      <c r="AD21" s="614">
        <v>5352146</v>
      </c>
      <c r="AE21" s="614"/>
      <c r="AF21" s="614"/>
      <c r="AG21" s="614"/>
      <c r="AH21" s="614"/>
      <c r="AI21" s="614"/>
      <c r="AJ21" s="614"/>
      <c r="AK21" s="614"/>
      <c r="AL21" s="615">
        <v>53.8</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840</v>
      </c>
      <c r="BH21" s="611"/>
      <c r="BI21" s="611"/>
      <c r="BJ21" s="611"/>
      <c r="BK21" s="611"/>
      <c r="BL21" s="611"/>
      <c r="BM21" s="611"/>
      <c r="BN21" s="612"/>
      <c r="BO21" s="613">
        <v>0</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5352146</v>
      </c>
      <c r="S22" s="611"/>
      <c r="T22" s="611"/>
      <c r="U22" s="611"/>
      <c r="V22" s="611"/>
      <c r="W22" s="611"/>
      <c r="X22" s="611"/>
      <c r="Y22" s="612"/>
      <c r="Z22" s="613">
        <v>28</v>
      </c>
      <c r="AA22" s="613"/>
      <c r="AB22" s="613"/>
      <c r="AC22" s="613"/>
      <c r="AD22" s="614">
        <v>5352146</v>
      </c>
      <c r="AE22" s="614"/>
      <c r="AF22" s="614"/>
      <c r="AG22" s="614"/>
      <c r="AH22" s="614"/>
      <c r="AI22" s="614"/>
      <c r="AJ22" s="614"/>
      <c r="AK22" s="614"/>
      <c r="AL22" s="615">
        <v>53.8</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138</v>
      </c>
      <c r="BH22" s="611"/>
      <c r="BI22" s="611"/>
      <c r="BJ22" s="611"/>
      <c r="BK22" s="611"/>
      <c r="BL22" s="611"/>
      <c r="BM22" s="611"/>
      <c r="BN22" s="612"/>
      <c r="BO22" s="613" t="s">
        <v>238</v>
      </c>
      <c r="BP22" s="613"/>
      <c r="BQ22" s="613"/>
      <c r="BR22" s="613"/>
      <c r="BS22" s="614" t="s">
        <v>238</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1306311</v>
      </c>
      <c r="S23" s="611"/>
      <c r="T23" s="611"/>
      <c r="U23" s="611"/>
      <c r="V23" s="611"/>
      <c r="W23" s="611"/>
      <c r="X23" s="611"/>
      <c r="Y23" s="612"/>
      <c r="Z23" s="613">
        <v>6.8</v>
      </c>
      <c r="AA23" s="613"/>
      <c r="AB23" s="613"/>
      <c r="AC23" s="613"/>
      <c r="AD23" s="614" t="s">
        <v>138</v>
      </c>
      <c r="AE23" s="614"/>
      <c r="AF23" s="614"/>
      <c r="AG23" s="614"/>
      <c r="AH23" s="614"/>
      <c r="AI23" s="614"/>
      <c r="AJ23" s="614"/>
      <c r="AK23" s="614"/>
      <c r="AL23" s="615" t="s">
        <v>238</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87810</v>
      </c>
      <c r="BH23" s="611"/>
      <c r="BI23" s="611"/>
      <c r="BJ23" s="611"/>
      <c r="BK23" s="611"/>
      <c r="BL23" s="611"/>
      <c r="BM23" s="611"/>
      <c r="BN23" s="612"/>
      <c r="BO23" s="613">
        <v>2.4</v>
      </c>
      <c r="BP23" s="613"/>
      <c r="BQ23" s="613"/>
      <c r="BR23" s="613"/>
      <c r="BS23" s="614" t="s">
        <v>238</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138</v>
      </c>
      <c r="S24" s="611"/>
      <c r="T24" s="611"/>
      <c r="U24" s="611"/>
      <c r="V24" s="611"/>
      <c r="W24" s="611"/>
      <c r="X24" s="611"/>
      <c r="Y24" s="612"/>
      <c r="Z24" s="613" t="s">
        <v>138</v>
      </c>
      <c r="AA24" s="613"/>
      <c r="AB24" s="613"/>
      <c r="AC24" s="613"/>
      <c r="AD24" s="614" t="s">
        <v>238</v>
      </c>
      <c r="AE24" s="614"/>
      <c r="AF24" s="614"/>
      <c r="AG24" s="614"/>
      <c r="AH24" s="614"/>
      <c r="AI24" s="614"/>
      <c r="AJ24" s="614"/>
      <c r="AK24" s="614"/>
      <c r="AL24" s="615" t="s">
        <v>138</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238</v>
      </c>
      <c r="BH24" s="611"/>
      <c r="BI24" s="611"/>
      <c r="BJ24" s="611"/>
      <c r="BK24" s="611"/>
      <c r="BL24" s="611"/>
      <c r="BM24" s="611"/>
      <c r="BN24" s="612"/>
      <c r="BO24" s="613" t="s">
        <v>138</v>
      </c>
      <c r="BP24" s="613"/>
      <c r="BQ24" s="613"/>
      <c r="BR24" s="613"/>
      <c r="BS24" s="614" t="s">
        <v>138</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7308819</v>
      </c>
      <c r="CS24" s="600"/>
      <c r="CT24" s="600"/>
      <c r="CU24" s="600"/>
      <c r="CV24" s="600"/>
      <c r="CW24" s="600"/>
      <c r="CX24" s="600"/>
      <c r="CY24" s="601"/>
      <c r="CZ24" s="604">
        <v>39.5</v>
      </c>
      <c r="DA24" s="605"/>
      <c r="DB24" s="605"/>
      <c r="DC24" s="621"/>
      <c r="DD24" s="645">
        <v>5323007</v>
      </c>
      <c r="DE24" s="600"/>
      <c r="DF24" s="600"/>
      <c r="DG24" s="600"/>
      <c r="DH24" s="600"/>
      <c r="DI24" s="600"/>
      <c r="DJ24" s="600"/>
      <c r="DK24" s="601"/>
      <c r="DL24" s="645">
        <v>5170236</v>
      </c>
      <c r="DM24" s="600"/>
      <c r="DN24" s="600"/>
      <c r="DO24" s="600"/>
      <c r="DP24" s="600"/>
      <c r="DQ24" s="600"/>
      <c r="DR24" s="600"/>
      <c r="DS24" s="600"/>
      <c r="DT24" s="600"/>
      <c r="DU24" s="600"/>
      <c r="DV24" s="601"/>
      <c r="DW24" s="604">
        <v>51.3</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11323135</v>
      </c>
      <c r="S25" s="611"/>
      <c r="T25" s="611"/>
      <c r="U25" s="611"/>
      <c r="V25" s="611"/>
      <c r="W25" s="611"/>
      <c r="X25" s="611"/>
      <c r="Y25" s="612"/>
      <c r="Z25" s="613">
        <v>59.3</v>
      </c>
      <c r="AA25" s="613"/>
      <c r="AB25" s="613"/>
      <c r="AC25" s="613"/>
      <c r="AD25" s="614">
        <v>9929014</v>
      </c>
      <c r="AE25" s="614"/>
      <c r="AF25" s="614"/>
      <c r="AG25" s="614"/>
      <c r="AH25" s="614"/>
      <c r="AI25" s="614"/>
      <c r="AJ25" s="614"/>
      <c r="AK25" s="614"/>
      <c r="AL25" s="615">
        <v>99.8</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238</v>
      </c>
      <c r="BH25" s="611"/>
      <c r="BI25" s="611"/>
      <c r="BJ25" s="611"/>
      <c r="BK25" s="611"/>
      <c r="BL25" s="611"/>
      <c r="BM25" s="611"/>
      <c r="BN25" s="612"/>
      <c r="BO25" s="613" t="s">
        <v>238</v>
      </c>
      <c r="BP25" s="613"/>
      <c r="BQ25" s="613"/>
      <c r="BR25" s="613"/>
      <c r="BS25" s="614" t="s">
        <v>238</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3289318</v>
      </c>
      <c r="CS25" s="642"/>
      <c r="CT25" s="642"/>
      <c r="CU25" s="642"/>
      <c r="CV25" s="642"/>
      <c r="CW25" s="642"/>
      <c r="CX25" s="642"/>
      <c r="CY25" s="643"/>
      <c r="CZ25" s="615">
        <v>17.8</v>
      </c>
      <c r="DA25" s="640"/>
      <c r="DB25" s="640"/>
      <c r="DC25" s="644"/>
      <c r="DD25" s="619">
        <v>3095438</v>
      </c>
      <c r="DE25" s="642"/>
      <c r="DF25" s="642"/>
      <c r="DG25" s="642"/>
      <c r="DH25" s="642"/>
      <c r="DI25" s="642"/>
      <c r="DJ25" s="642"/>
      <c r="DK25" s="643"/>
      <c r="DL25" s="619">
        <v>2944910</v>
      </c>
      <c r="DM25" s="642"/>
      <c r="DN25" s="642"/>
      <c r="DO25" s="642"/>
      <c r="DP25" s="642"/>
      <c r="DQ25" s="642"/>
      <c r="DR25" s="642"/>
      <c r="DS25" s="642"/>
      <c r="DT25" s="642"/>
      <c r="DU25" s="642"/>
      <c r="DV25" s="643"/>
      <c r="DW25" s="615">
        <v>29.2</v>
      </c>
      <c r="DX25" s="640"/>
      <c r="DY25" s="640"/>
      <c r="DZ25" s="640"/>
      <c r="EA25" s="640"/>
      <c r="EB25" s="640"/>
      <c r="EC25" s="641"/>
    </row>
    <row r="26" spans="2:133" ht="11.25" customHeight="1" x14ac:dyDescent="0.15">
      <c r="B26" s="607" t="s">
        <v>299</v>
      </c>
      <c r="C26" s="608"/>
      <c r="D26" s="608"/>
      <c r="E26" s="608"/>
      <c r="F26" s="608"/>
      <c r="G26" s="608"/>
      <c r="H26" s="608"/>
      <c r="I26" s="608"/>
      <c r="J26" s="608"/>
      <c r="K26" s="608"/>
      <c r="L26" s="608"/>
      <c r="M26" s="608"/>
      <c r="N26" s="608"/>
      <c r="O26" s="608"/>
      <c r="P26" s="608"/>
      <c r="Q26" s="609"/>
      <c r="R26" s="610">
        <v>2830</v>
      </c>
      <c r="S26" s="611"/>
      <c r="T26" s="611"/>
      <c r="U26" s="611"/>
      <c r="V26" s="611"/>
      <c r="W26" s="611"/>
      <c r="X26" s="611"/>
      <c r="Y26" s="612"/>
      <c r="Z26" s="613">
        <v>0</v>
      </c>
      <c r="AA26" s="613"/>
      <c r="AB26" s="613"/>
      <c r="AC26" s="613"/>
      <c r="AD26" s="614">
        <v>2830</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238</v>
      </c>
      <c r="BP26" s="613"/>
      <c r="BQ26" s="613"/>
      <c r="BR26" s="613"/>
      <c r="BS26" s="614" t="s">
        <v>238</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1951679</v>
      </c>
      <c r="CS26" s="611"/>
      <c r="CT26" s="611"/>
      <c r="CU26" s="611"/>
      <c r="CV26" s="611"/>
      <c r="CW26" s="611"/>
      <c r="CX26" s="611"/>
      <c r="CY26" s="612"/>
      <c r="CZ26" s="615">
        <v>10.5</v>
      </c>
      <c r="DA26" s="640"/>
      <c r="DB26" s="640"/>
      <c r="DC26" s="644"/>
      <c r="DD26" s="619">
        <v>1864814</v>
      </c>
      <c r="DE26" s="611"/>
      <c r="DF26" s="611"/>
      <c r="DG26" s="611"/>
      <c r="DH26" s="611"/>
      <c r="DI26" s="611"/>
      <c r="DJ26" s="611"/>
      <c r="DK26" s="612"/>
      <c r="DL26" s="619" t="s">
        <v>138</v>
      </c>
      <c r="DM26" s="611"/>
      <c r="DN26" s="611"/>
      <c r="DO26" s="611"/>
      <c r="DP26" s="611"/>
      <c r="DQ26" s="611"/>
      <c r="DR26" s="611"/>
      <c r="DS26" s="611"/>
      <c r="DT26" s="611"/>
      <c r="DU26" s="611"/>
      <c r="DV26" s="612"/>
      <c r="DW26" s="615" t="s">
        <v>238</v>
      </c>
      <c r="DX26" s="640"/>
      <c r="DY26" s="640"/>
      <c r="DZ26" s="640"/>
      <c r="EA26" s="640"/>
      <c r="EB26" s="640"/>
      <c r="EC26" s="641"/>
    </row>
    <row r="27" spans="2:133" ht="11.25" customHeight="1" x14ac:dyDescent="0.15">
      <c r="B27" s="607" t="s">
        <v>302</v>
      </c>
      <c r="C27" s="608"/>
      <c r="D27" s="608"/>
      <c r="E27" s="608"/>
      <c r="F27" s="608"/>
      <c r="G27" s="608"/>
      <c r="H27" s="608"/>
      <c r="I27" s="608"/>
      <c r="J27" s="608"/>
      <c r="K27" s="608"/>
      <c r="L27" s="608"/>
      <c r="M27" s="608"/>
      <c r="N27" s="608"/>
      <c r="O27" s="608"/>
      <c r="P27" s="608"/>
      <c r="Q27" s="609"/>
      <c r="R27" s="610">
        <v>50304</v>
      </c>
      <c r="S27" s="611"/>
      <c r="T27" s="611"/>
      <c r="U27" s="611"/>
      <c r="V27" s="611"/>
      <c r="W27" s="611"/>
      <c r="X27" s="611"/>
      <c r="Y27" s="612"/>
      <c r="Z27" s="613">
        <v>0.3</v>
      </c>
      <c r="AA27" s="613"/>
      <c r="AB27" s="613"/>
      <c r="AC27" s="613"/>
      <c r="AD27" s="614" t="s">
        <v>138</v>
      </c>
      <c r="AE27" s="614"/>
      <c r="AF27" s="614"/>
      <c r="AG27" s="614"/>
      <c r="AH27" s="614"/>
      <c r="AI27" s="614"/>
      <c r="AJ27" s="614"/>
      <c r="AK27" s="614"/>
      <c r="AL27" s="615" t="s">
        <v>138</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3734025</v>
      </c>
      <c r="BH27" s="611"/>
      <c r="BI27" s="611"/>
      <c r="BJ27" s="611"/>
      <c r="BK27" s="611"/>
      <c r="BL27" s="611"/>
      <c r="BM27" s="611"/>
      <c r="BN27" s="612"/>
      <c r="BO27" s="613">
        <v>100</v>
      </c>
      <c r="BP27" s="613"/>
      <c r="BQ27" s="613"/>
      <c r="BR27" s="613"/>
      <c r="BS27" s="614">
        <v>41384</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2273018</v>
      </c>
      <c r="CS27" s="642"/>
      <c r="CT27" s="642"/>
      <c r="CU27" s="642"/>
      <c r="CV27" s="642"/>
      <c r="CW27" s="642"/>
      <c r="CX27" s="642"/>
      <c r="CY27" s="643"/>
      <c r="CZ27" s="615">
        <v>12.3</v>
      </c>
      <c r="DA27" s="640"/>
      <c r="DB27" s="640"/>
      <c r="DC27" s="644"/>
      <c r="DD27" s="619">
        <v>560588</v>
      </c>
      <c r="DE27" s="642"/>
      <c r="DF27" s="642"/>
      <c r="DG27" s="642"/>
      <c r="DH27" s="642"/>
      <c r="DI27" s="642"/>
      <c r="DJ27" s="642"/>
      <c r="DK27" s="643"/>
      <c r="DL27" s="619">
        <v>558345</v>
      </c>
      <c r="DM27" s="642"/>
      <c r="DN27" s="642"/>
      <c r="DO27" s="642"/>
      <c r="DP27" s="642"/>
      <c r="DQ27" s="642"/>
      <c r="DR27" s="642"/>
      <c r="DS27" s="642"/>
      <c r="DT27" s="642"/>
      <c r="DU27" s="642"/>
      <c r="DV27" s="643"/>
      <c r="DW27" s="615">
        <v>5.5</v>
      </c>
      <c r="DX27" s="640"/>
      <c r="DY27" s="640"/>
      <c r="DZ27" s="640"/>
      <c r="EA27" s="640"/>
      <c r="EB27" s="640"/>
      <c r="EC27" s="641"/>
    </row>
    <row r="28" spans="2:133" ht="11.25" customHeight="1" x14ac:dyDescent="0.15">
      <c r="B28" s="607" t="s">
        <v>305</v>
      </c>
      <c r="C28" s="608"/>
      <c r="D28" s="608"/>
      <c r="E28" s="608"/>
      <c r="F28" s="608"/>
      <c r="G28" s="608"/>
      <c r="H28" s="608"/>
      <c r="I28" s="608"/>
      <c r="J28" s="608"/>
      <c r="K28" s="608"/>
      <c r="L28" s="608"/>
      <c r="M28" s="608"/>
      <c r="N28" s="608"/>
      <c r="O28" s="608"/>
      <c r="P28" s="608"/>
      <c r="Q28" s="609"/>
      <c r="R28" s="610">
        <v>265626</v>
      </c>
      <c r="S28" s="611"/>
      <c r="T28" s="611"/>
      <c r="U28" s="611"/>
      <c r="V28" s="611"/>
      <c r="W28" s="611"/>
      <c r="X28" s="611"/>
      <c r="Y28" s="612"/>
      <c r="Z28" s="613">
        <v>1.4</v>
      </c>
      <c r="AA28" s="613"/>
      <c r="AB28" s="613"/>
      <c r="AC28" s="613"/>
      <c r="AD28" s="614">
        <v>14913</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1746483</v>
      </c>
      <c r="CS28" s="611"/>
      <c r="CT28" s="611"/>
      <c r="CU28" s="611"/>
      <c r="CV28" s="611"/>
      <c r="CW28" s="611"/>
      <c r="CX28" s="611"/>
      <c r="CY28" s="612"/>
      <c r="CZ28" s="615">
        <v>9.4</v>
      </c>
      <c r="DA28" s="640"/>
      <c r="DB28" s="640"/>
      <c r="DC28" s="644"/>
      <c r="DD28" s="619">
        <v>1666981</v>
      </c>
      <c r="DE28" s="611"/>
      <c r="DF28" s="611"/>
      <c r="DG28" s="611"/>
      <c r="DH28" s="611"/>
      <c r="DI28" s="611"/>
      <c r="DJ28" s="611"/>
      <c r="DK28" s="612"/>
      <c r="DL28" s="619">
        <v>1666981</v>
      </c>
      <c r="DM28" s="611"/>
      <c r="DN28" s="611"/>
      <c r="DO28" s="611"/>
      <c r="DP28" s="611"/>
      <c r="DQ28" s="611"/>
      <c r="DR28" s="611"/>
      <c r="DS28" s="611"/>
      <c r="DT28" s="611"/>
      <c r="DU28" s="611"/>
      <c r="DV28" s="612"/>
      <c r="DW28" s="615">
        <v>16.600000000000001</v>
      </c>
      <c r="DX28" s="640"/>
      <c r="DY28" s="640"/>
      <c r="DZ28" s="640"/>
      <c r="EA28" s="640"/>
      <c r="EB28" s="640"/>
      <c r="EC28" s="641"/>
    </row>
    <row r="29" spans="2:133" ht="11.25" customHeight="1" x14ac:dyDescent="0.15">
      <c r="B29" s="607" t="s">
        <v>307</v>
      </c>
      <c r="C29" s="608"/>
      <c r="D29" s="608"/>
      <c r="E29" s="608"/>
      <c r="F29" s="608"/>
      <c r="G29" s="608"/>
      <c r="H29" s="608"/>
      <c r="I29" s="608"/>
      <c r="J29" s="608"/>
      <c r="K29" s="608"/>
      <c r="L29" s="608"/>
      <c r="M29" s="608"/>
      <c r="N29" s="608"/>
      <c r="O29" s="608"/>
      <c r="P29" s="608"/>
      <c r="Q29" s="609"/>
      <c r="R29" s="610">
        <v>60638</v>
      </c>
      <c r="S29" s="611"/>
      <c r="T29" s="611"/>
      <c r="U29" s="611"/>
      <c r="V29" s="611"/>
      <c r="W29" s="611"/>
      <c r="X29" s="611"/>
      <c r="Y29" s="612"/>
      <c r="Z29" s="613">
        <v>0.3</v>
      </c>
      <c r="AA29" s="613"/>
      <c r="AB29" s="613"/>
      <c r="AC29" s="613"/>
      <c r="AD29" s="614" t="s">
        <v>138</v>
      </c>
      <c r="AE29" s="614"/>
      <c r="AF29" s="614"/>
      <c r="AG29" s="614"/>
      <c r="AH29" s="614"/>
      <c r="AI29" s="614"/>
      <c r="AJ29" s="614"/>
      <c r="AK29" s="614"/>
      <c r="AL29" s="615" t="s">
        <v>138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72</v>
      </c>
      <c r="CG29" s="608"/>
      <c r="CH29" s="608"/>
      <c r="CI29" s="608"/>
      <c r="CJ29" s="608"/>
      <c r="CK29" s="608"/>
      <c r="CL29" s="608"/>
      <c r="CM29" s="608"/>
      <c r="CN29" s="608"/>
      <c r="CO29" s="608"/>
      <c r="CP29" s="608"/>
      <c r="CQ29" s="609"/>
      <c r="CR29" s="610">
        <v>1746483</v>
      </c>
      <c r="CS29" s="642"/>
      <c r="CT29" s="642"/>
      <c r="CU29" s="642"/>
      <c r="CV29" s="642"/>
      <c r="CW29" s="642"/>
      <c r="CX29" s="642"/>
      <c r="CY29" s="643"/>
      <c r="CZ29" s="615">
        <v>9.4</v>
      </c>
      <c r="DA29" s="640"/>
      <c r="DB29" s="640"/>
      <c r="DC29" s="644"/>
      <c r="DD29" s="619">
        <v>1666981</v>
      </c>
      <c r="DE29" s="642"/>
      <c r="DF29" s="642"/>
      <c r="DG29" s="642"/>
      <c r="DH29" s="642"/>
      <c r="DI29" s="642"/>
      <c r="DJ29" s="642"/>
      <c r="DK29" s="643"/>
      <c r="DL29" s="619">
        <v>1666981</v>
      </c>
      <c r="DM29" s="642"/>
      <c r="DN29" s="642"/>
      <c r="DO29" s="642"/>
      <c r="DP29" s="642"/>
      <c r="DQ29" s="642"/>
      <c r="DR29" s="642"/>
      <c r="DS29" s="642"/>
      <c r="DT29" s="642"/>
      <c r="DU29" s="642"/>
      <c r="DV29" s="643"/>
      <c r="DW29" s="615">
        <v>16.600000000000001</v>
      </c>
      <c r="DX29" s="640"/>
      <c r="DY29" s="640"/>
      <c r="DZ29" s="640"/>
      <c r="EA29" s="640"/>
      <c r="EB29" s="640"/>
      <c r="EC29" s="641"/>
    </row>
    <row r="30" spans="2:133" ht="11.25" customHeight="1" x14ac:dyDescent="0.15">
      <c r="B30" s="607" t="s">
        <v>309</v>
      </c>
      <c r="C30" s="608"/>
      <c r="D30" s="608"/>
      <c r="E30" s="608"/>
      <c r="F30" s="608"/>
      <c r="G30" s="608"/>
      <c r="H30" s="608"/>
      <c r="I30" s="608"/>
      <c r="J30" s="608"/>
      <c r="K30" s="608"/>
      <c r="L30" s="608"/>
      <c r="M30" s="608"/>
      <c r="N30" s="608"/>
      <c r="O30" s="608"/>
      <c r="P30" s="608"/>
      <c r="Q30" s="609"/>
      <c r="R30" s="610">
        <v>2332948</v>
      </c>
      <c r="S30" s="611"/>
      <c r="T30" s="611"/>
      <c r="U30" s="611"/>
      <c r="V30" s="611"/>
      <c r="W30" s="611"/>
      <c r="X30" s="611"/>
      <c r="Y30" s="612"/>
      <c r="Z30" s="613">
        <v>12.2</v>
      </c>
      <c r="AA30" s="613"/>
      <c r="AB30" s="613"/>
      <c r="AC30" s="613"/>
      <c r="AD30" s="614" t="s">
        <v>138</v>
      </c>
      <c r="AE30" s="614"/>
      <c r="AF30" s="614"/>
      <c r="AG30" s="614"/>
      <c r="AH30" s="614"/>
      <c r="AI30" s="614"/>
      <c r="AJ30" s="614"/>
      <c r="AK30" s="614"/>
      <c r="AL30" s="615" t="s">
        <v>238</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310</v>
      </c>
      <c r="BH30" s="652"/>
      <c r="BI30" s="652"/>
      <c r="BJ30" s="652"/>
      <c r="BK30" s="652"/>
      <c r="BL30" s="652"/>
      <c r="BM30" s="652"/>
      <c r="BN30" s="652"/>
      <c r="BO30" s="652"/>
      <c r="BP30" s="652"/>
      <c r="BQ30" s="653"/>
      <c r="BR30" s="592" t="s">
        <v>311</v>
      </c>
      <c r="BS30" s="652"/>
      <c r="BT30" s="652"/>
      <c r="BU30" s="652"/>
      <c r="BV30" s="652"/>
      <c r="BW30" s="652"/>
      <c r="BX30" s="652"/>
      <c r="BY30" s="652"/>
      <c r="BZ30" s="652"/>
      <c r="CA30" s="652"/>
      <c r="CB30" s="653"/>
      <c r="CD30" s="648"/>
      <c r="CE30" s="649"/>
      <c r="CF30" s="607" t="s">
        <v>312</v>
      </c>
      <c r="CG30" s="608"/>
      <c r="CH30" s="608"/>
      <c r="CI30" s="608"/>
      <c r="CJ30" s="608"/>
      <c r="CK30" s="608"/>
      <c r="CL30" s="608"/>
      <c r="CM30" s="608"/>
      <c r="CN30" s="608"/>
      <c r="CO30" s="608"/>
      <c r="CP30" s="608"/>
      <c r="CQ30" s="609"/>
      <c r="CR30" s="610">
        <v>1690329</v>
      </c>
      <c r="CS30" s="611"/>
      <c r="CT30" s="611"/>
      <c r="CU30" s="611"/>
      <c r="CV30" s="611"/>
      <c r="CW30" s="611"/>
      <c r="CX30" s="611"/>
      <c r="CY30" s="612"/>
      <c r="CZ30" s="615">
        <v>9.1</v>
      </c>
      <c r="DA30" s="640"/>
      <c r="DB30" s="640"/>
      <c r="DC30" s="644"/>
      <c r="DD30" s="619">
        <v>1619647</v>
      </c>
      <c r="DE30" s="611"/>
      <c r="DF30" s="611"/>
      <c r="DG30" s="611"/>
      <c r="DH30" s="611"/>
      <c r="DI30" s="611"/>
      <c r="DJ30" s="611"/>
      <c r="DK30" s="612"/>
      <c r="DL30" s="619">
        <v>1619647</v>
      </c>
      <c r="DM30" s="611"/>
      <c r="DN30" s="611"/>
      <c r="DO30" s="611"/>
      <c r="DP30" s="611"/>
      <c r="DQ30" s="611"/>
      <c r="DR30" s="611"/>
      <c r="DS30" s="611"/>
      <c r="DT30" s="611"/>
      <c r="DU30" s="611"/>
      <c r="DV30" s="612"/>
      <c r="DW30" s="615">
        <v>16.100000000000001</v>
      </c>
      <c r="DX30" s="640"/>
      <c r="DY30" s="640"/>
      <c r="DZ30" s="640"/>
      <c r="EA30" s="640"/>
      <c r="EB30" s="640"/>
      <c r="EC30" s="641"/>
    </row>
    <row r="31" spans="2:133" ht="11.25" customHeight="1" x14ac:dyDescent="0.15">
      <c r="B31" s="623" t="s">
        <v>313</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238</v>
      </c>
      <c r="AA31" s="613"/>
      <c r="AB31" s="613"/>
      <c r="AC31" s="613"/>
      <c r="AD31" s="614" t="s">
        <v>138</v>
      </c>
      <c r="AE31" s="614"/>
      <c r="AF31" s="614"/>
      <c r="AG31" s="614"/>
      <c r="AH31" s="614"/>
      <c r="AI31" s="614"/>
      <c r="AJ31" s="614"/>
      <c r="AK31" s="614"/>
      <c r="AL31" s="615" t="s">
        <v>138</v>
      </c>
      <c r="AM31" s="616"/>
      <c r="AN31" s="616"/>
      <c r="AO31" s="617"/>
      <c r="AP31" s="656" t="s">
        <v>314</v>
      </c>
      <c r="AQ31" s="657"/>
      <c r="AR31" s="657"/>
      <c r="AS31" s="657"/>
      <c r="AT31" s="662" t="s">
        <v>315</v>
      </c>
      <c r="AU31" s="212"/>
      <c r="AV31" s="212"/>
      <c r="AW31" s="212"/>
      <c r="AX31" s="596" t="s">
        <v>191</v>
      </c>
      <c r="AY31" s="597"/>
      <c r="AZ31" s="597"/>
      <c r="BA31" s="597"/>
      <c r="BB31" s="597"/>
      <c r="BC31" s="597"/>
      <c r="BD31" s="597"/>
      <c r="BE31" s="597"/>
      <c r="BF31" s="598"/>
      <c r="BG31" s="666">
        <v>99.3</v>
      </c>
      <c r="BH31" s="654"/>
      <c r="BI31" s="654"/>
      <c r="BJ31" s="654"/>
      <c r="BK31" s="654"/>
      <c r="BL31" s="654"/>
      <c r="BM31" s="605">
        <v>96.1</v>
      </c>
      <c r="BN31" s="654"/>
      <c r="BO31" s="654"/>
      <c r="BP31" s="654"/>
      <c r="BQ31" s="655"/>
      <c r="BR31" s="666">
        <v>99.4</v>
      </c>
      <c r="BS31" s="654"/>
      <c r="BT31" s="654"/>
      <c r="BU31" s="654"/>
      <c r="BV31" s="654"/>
      <c r="BW31" s="654"/>
      <c r="BX31" s="605">
        <v>96.1</v>
      </c>
      <c r="BY31" s="654"/>
      <c r="BZ31" s="654"/>
      <c r="CA31" s="654"/>
      <c r="CB31" s="655"/>
      <c r="CD31" s="648"/>
      <c r="CE31" s="649"/>
      <c r="CF31" s="607" t="s">
        <v>316</v>
      </c>
      <c r="CG31" s="608"/>
      <c r="CH31" s="608"/>
      <c r="CI31" s="608"/>
      <c r="CJ31" s="608"/>
      <c r="CK31" s="608"/>
      <c r="CL31" s="608"/>
      <c r="CM31" s="608"/>
      <c r="CN31" s="608"/>
      <c r="CO31" s="608"/>
      <c r="CP31" s="608"/>
      <c r="CQ31" s="609"/>
      <c r="CR31" s="610">
        <v>56154</v>
      </c>
      <c r="CS31" s="642"/>
      <c r="CT31" s="642"/>
      <c r="CU31" s="642"/>
      <c r="CV31" s="642"/>
      <c r="CW31" s="642"/>
      <c r="CX31" s="642"/>
      <c r="CY31" s="643"/>
      <c r="CZ31" s="615">
        <v>0.3</v>
      </c>
      <c r="DA31" s="640"/>
      <c r="DB31" s="640"/>
      <c r="DC31" s="644"/>
      <c r="DD31" s="619">
        <v>47334</v>
      </c>
      <c r="DE31" s="642"/>
      <c r="DF31" s="642"/>
      <c r="DG31" s="642"/>
      <c r="DH31" s="642"/>
      <c r="DI31" s="642"/>
      <c r="DJ31" s="642"/>
      <c r="DK31" s="643"/>
      <c r="DL31" s="619">
        <v>47334</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317</v>
      </c>
      <c r="C32" s="608"/>
      <c r="D32" s="608"/>
      <c r="E32" s="608"/>
      <c r="F32" s="608"/>
      <c r="G32" s="608"/>
      <c r="H32" s="608"/>
      <c r="I32" s="608"/>
      <c r="J32" s="608"/>
      <c r="K32" s="608"/>
      <c r="L32" s="608"/>
      <c r="M32" s="608"/>
      <c r="N32" s="608"/>
      <c r="O32" s="608"/>
      <c r="P32" s="608"/>
      <c r="Q32" s="609"/>
      <c r="R32" s="610">
        <v>1225657</v>
      </c>
      <c r="S32" s="611"/>
      <c r="T32" s="611"/>
      <c r="U32" s="611"/>
      <c r="V32" s="611"/>
      <c r="W32" s="611"/>
      <c r="X32" s="611"/>
      <c r="Y32" s="612"/>
      <c r="Z32" s="613">
        <v>6.4</v>
      </c>
      <c r="AA32" s="613"/>
      <c r="AB32" s="613"/>
      <c r="AC32" s="613"/>
      <c r="AD32" s="614" t="s">
        <v>238</v>
      </c>
      <c r="AE32" s="614"/>
      <c r="AF32" s="614"/>
      <c r="AG32" s="614"/>
      <c r="AH32" s="614"/>
      <c r="AI32" s="614"/>
      <c r="AJ32" s="614"/>
      <c r="AK32" s="614"/>
      <c r="AL32" s="615" t="s">
        <v>238</v>
      </c>
      <c r="AM32" s="616"/>
      <c r="AN32" s="616"/>
      <c r="AO32" s="617"/>
      <c r="AP32" s="658"/>
      <c r="AQ32" s="659"/>
      <c r="AR32" s="659"/>
      <c r="AS32" s="659"/>
      <c r="AT32" s="663"/>
      <c r="AU32" s="208" t="s">
        <v>318</v>
      </c>
      <c r="AX32" s="607" t="s">
        <v>319</v>
      </c>
      <c r="AY32" s="608"/>
      <c r="AZ32" s="608"/>
      <c r="BA32" s="608"/>
      <c r="BB32" s="608"/>
      <c r="BC32" s="608"/>
      <c r="BD32" s="608"/>
      <c r="BE32" s="608"/>
      <c r="BF32" s="609"/>
      <c r="BG32" s="667">
        <v>99.4</v>
      </c>
      <c r="BH32" s="642"/>
      <c r="BI32" s="642"/>
      <c r="BJ32" s="642"/>
      <c r="BK32" s="642"/>
      <c r="BL32" s="642"/>
      <c r="BM32" s="616">
        <v>99</v>
      </c>
      <c r="BN32" s="642"/>
      <c r="BO32" s="642"/>
      <c r="BP32" s="642"/>
      <c r="BQ32" s="665"/>
      <c r="BR32" s="667">
        <v>99.5</v>
      </c>
      <c r="BS32" s="642"/>
      <c r="BT32" s="642"/>
      <c r="BU32" s="642"/>
      <c r="BV32" s="642"/>
      <c r="BW32" s="642"/>
      <c r="BX32" s="616">
        <v>99.1</v>
      </c>
      <c r="BY32" s="642"/>
      <c r="BZ32" s="642"/>
      <c r="CA32" s="642"/>
      <c r="CB32" s="665"/>
      <c r="CD32" s="650"/>
      <c r="CE32" s="651"/>
      <c r="CF32" s="607" t="s">
        <v>320</v>
      </c>
      <c r="CG32" s="608"/>
      <c r="CH32" s="608"/>
      <c r="CI32" s="608"/>
      <c r="CJ32" s="608"/>
      <c r="CK32" s="608"/>
      <c r="CL32" s="608"/>
      <c r="CM32" s="608"/>
      <c r="CN32" s="608"/>
      <c r="CO32" s="608"/>
      <c r="CP32" s="608"/>
      <c r="CQ32" s="609"/>
      <c r="CR32" s="610" t="s">
        <v>138</v>
      </c>
      <c r="CS32" s="611"/>
      <c r="CT32" s="611"/>
      <c r="CU32" s="611"/>
      <c r="CV32" s="611"/>
      <c r="CW32" s="611"/>
      <c r="CX32" s="611"/>
      <c r="CY32" s="612"/>
      <c r="CZ32" s="615" t="s">
        <v>238</v>
      </c>
      <c r="DA32" s="640"/>
      <c r="DB32" s="640"/>
      <c r="DC32" s="644"/>
      <c r="DD32" s="619" t="s">
        <v>238</v>
      </c>
      <c r="DE32" s="611"/>
      <c r="DF32" s="611"/>
      <c r="DG32" s="611"/>
      <c r="DH32" s="611"/>
      <c r="DI32" s="611"/>
      <c r="DJ32" s="611"/>
      <c r="DK32" s="612"/>
      <c r="DL32" s="619" t="s">
        <v>138</v>
      </c>
      <c r="DM32" s="611"/>
      <c r="DN32" s="611"/>
      <c r="DO32" s="611"/>
      <c r="DP32" s="611"/>
      <c r="DQ32" s="611"/>
      <c r="DR32" s="611"/>
      <c r="DS32" s="611"/>
      <c r="DT32" s="611"/>
      <c r="DU32" s="611"/>
      <c r="DV32" s="612"/>
      <c r="DW32" s="615" t="s">
        <v>238</v>
      </c>
      <c r="DX32" s="640"/>
      <c r="DY32" s="640"/>
      <c r="DZ32" s="640"/>
      <c r="EA32" s="640"/>
      <c r="EB32" s="640"/>
      <c r="EC32" s="641"/>
    </row>
    <row r="33" spans="2:133" ht="11.25" customHeight="1" x14ac:dyDescent="0.15">
      <c r="B33" s="607" t="s">
        <v>321</v>
      </c>
      <c r="C33" s="608"/>
      <c r="D33" s="608"/>
      <c r="E33" s="608"/>
      <c r="F33" s="608"/>
      <c r="G33" s="608"/>
      <c r="H33" s="608"/>
      <c r="I33" s="608"/>
      <c r="J33" s="608"/>
      <c r="K33" s="608"/>
      <c r="L33" s="608"/>
      <c r="M33" s="608"/>
      <c r="N33" s="608"/>
      <c r="O33" s="608"/>
      <c r="P33" s="608"/>
      <c r="Q33" s="609"/>
      <c r="R33" s="610">
        <v>77381</v>
      </c>
      <c r="S33" s="611"/>
      <c r="T33" s="611"/>
      <c r="U33" s="611"/>
      <c r="V33" s="611"/>
      <c r="W33" s="611"/>
      <c r="X33" s="611"/>
      <c r="Y33" s="612"/>
      <c r="Z33" s="613">
        <v>0.4</v>
      </c>
      <c r="AA33" s="613"/>
      <c r="AB33" s="613"/>
      <c r="AC33" s="613"/>
      <c r="AD33" s="614">
        <v>5619</v>
      </c>
      <c r="AE33" s="614"/>
      <c r="AF33" s="614"/>
      <c r="AG33" s="614"/>
      <c r="AH33" s="614"/>
      <c r="AI33" s="614"/>
      <c r="AJ33" s="614"/>
      <c r="AK33" s="614"/>
      <c r="AL33" s="615">
        <v>0.1</v>
      </c>
      <c r="AM33" s="616"/>
      <c r="AN33" s="616"/>
      <c r="AO33" s="617"/>
      <c r="AP33" s="660"/>
      <c r="AQ33" s="661"/>
      <c r="AR33" s="661"/>
      <c r="AS33" s="661"/>
      <c r="AT33" s="664"/>
      <c r="AU33" s="213"/>
      <c r="AV33" s="213"/>
      <c r="AW33" s="213"/>
      <c r="AX33" s="631" t="s">
        <v>322</v>
      </c>
      <c r="AY33" s="632"/>
      <c r="AZ33" s="632"/>
      <c r="BA33" s="632"/>
      <c r="BB33" s="632"/>
      <c r="BC33" s="632"/>
      <c r="BD33" s="632"/>
      <c r="BE33" s="632"/>
      <c r="BF33" s="633"/>
      <c r="BG33" s="668">
        <v>99.1</v>
      </c>
      <c r="BH33" s="669"/>
      <c r="BI33" s="669"/>
      <c r="BJ33" s="669"/>
      <c r="BK33" s="669"/>
      <c r="BL33" s="669"/>
      <c r="BM33" s="670">
        <v>94.2</v>
      </c>
      <c r="BN33" s="669"/>
      <c r="BO33" s="669"/>
      <c r="BP33" s="669"/>
      <c r="BQ33" s="671"/>
      <c r="BR33" s="668">
        <v>99.2</v>
      </c>
      <c r="BS33" s="669"/>
      <c r="BT33" s="669"/>
      <c r="BU33" s="669"/>
      <c r="BV33" s="669"/>
      <c r="BW33" s="669"/>
      <c r="BX33" s="670">
        <v>93.9</v>
      </c>
      <c r="BY33" s="669"/>
      <c r="BZ33" s="669"/>
      <c r="CA33" s="669"/>
      <c r="CB33" s="671"/>
      <c r="CD33" s="607" t="s">
        <v>323</v>
      </c>
      <c r="CE33" s="608"/>
      <c r="CF33" s="608"/>
      <c r="CG33" s="608"/>
      <c r="CH33" s="608"/>
      <c r="CI33" s="608"/>
      <c r="CJ33" s="608"/>
      <c r="CK33" s="608"/>
      <c r="CL33" s="608"/>
      <c r="CM33" s="608"/>
      <c r="CN33" s="608"/>
      <c r="CO33" s="608"/>
      <c r="CP33" s="608"/>
      <c r="CQ33" s="609"/>
      <c r="CR33" s="610">
        <v>8059470</v>
      </c>
      <c r="CS33" s="642"/>
      <c r="CT33" s="642"/>
      <c r="CU33" s="642"/>
      <c r="CV33" s="642"/>
      <c r="CW33" s="642"/>
      <c r="CX33" s="642"/>
      <c r="CY33" s="643"/>
      <c r="CZ33" s="615">
        <v>43.6</v>
      </c>
      <c r="DA33" s="640"/>
      <c r="DB33" s="640"/>
      <c r="DC33" s="644"/>
      <c r="DD33" s="619">
        <v>6215666</v>
      </c>
      <c r="DE33" s="642"/>
      <c r="DF33" s="642"/>
      <c r="DG33" s="642"/>
      <c r="DH33" s="642"/>
      <c r="DI33" s="642"/>
      <c r="DJ33" s="642"/>
      <c r="DK33" s="643"/>
      <c r="DL33" s="619">
        <v>4501053</v>
      </c>
      <c r="DM33" s="642"/>
      <c r="DN33" s="642"/>
      <c r="DO33" s="642"/>
      <c r="DP33" s="642"/>
      <c r="DQ33" s="642"/>
      <c r="DR33" s="642"/>
      <c r="DS33" s="642"/>
      <c r="DT33" s="642"/>
      <c r="DU33" s="642"/>
      <c r="DV33" s="643"/>
      <c r="DW33" s="615">
        <v>44.7</v>
      </c>
      <c r="DX33" s="640"/>
      <c r="DY33" s="640"/>
      <c r="DZ33" s="640"/>
      <c r="EA33" s="640"/>
      <c r="EB33" s="640"/>
      <c r="EC33" s="641"/>
    </row>
    <row r="34" spans="2:133" ht="11.25" customHeight="1" x14ac:dyDescent="0.15">
      <c r="B34" s="607" t="s">
        <v>324</v>
      </c>
      <c r="C34" s="608"/>
      <c r="D34" s="608"/>
      <c r="E34" s="608"/>
      <c r="F34" s="608"/>
      <c r="G34" s="608"/>
      <c r="H34" s="608"/>
      <c r="I34" s="608"/>
      <c r="J34" s="608"/>
      <c r="K34" s="608"/>
      <c r="L34" s="608"/>
      <c r="M34" s="608"/>
      <c r="N34" s="608"/>
      <c r="O34" s="608"/>
      <c r="P34" s="608"/>
      <c r="Q34" s="609"/>
      <c r="R34" s="610">
        <v>61669</v>
      </c>
      <c r="S34" s="611"/>
      <c r="T34" s="611"/>
      <c r="U34" s="611"/>
      <c r="V34" s="611"/>
      <c r="W34" s="611"/>
      <c r="X34" s="611"/>
      <c r="Y34" s="612"/>
      <c r="Z34" s="613">
        <v>0.3</v>
      </c>
      <c r="AA34" s="613"/>
      <c r="AB34" s="613"/>
      <c r="AC34" s="613"/>
      <c r="AD34" s="614" t="s">
        <v>238</v>
      </c>
      <c r="AE34" s="614"/>
      <c r="AF34" s="614"/>
      <c r="AG34" s="614"/>
      <c r="AH34" s="614"/>
      <c r="AI34" s="614"/>
      <c r="AJ34" s="614"/>
      <c r="AK34" s="614"/>
      <c r="AL34" s="615" t="s">
        <v>238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608"/>
      <c r="CF34" s="608"/>
      <c r="CG34" s="608"/>
      <c r="CH34" s="608"/>
      <c r="CI34" s="608"/>
      <c r="CJ34" s="608"/>
      <c r="CK34" s="608"/>
      <c r="CL34" s="608"/>
      <c r="CM34" s="608"/>
      <c r="CN34" s="608"/>
      <c r="CO34" s="608"/>
      <c r="CP34" s="608"/>
      <c r="CQ34" s="609"/>
      <c r="CR34" s="610">
        <v>2874743</v>
      </c>
      <c r="CS34" s="611"/>
      <c r="CT34" s="611"/>
      <c r="CU34" s="611"/>
      <c r="CV34" s="611"/>
      <c r="CW34" s="611"/>
      <c r="CX34" s="611"/>
      <c r="CY34" s="612"/>
      <c r="CZ34" s="615">
        <v>15.5</v>
      </c>
      <c r="DA34" s="640"/>
      <c r="DB34" s="640"/>
      <c r="DC34" s="644"/>
      <c r="DD34" s="619">
        <v>2069041</v>
      </c>
      <c r="DE34" s="611"/>
      <c r="DF34" s="611"/>
      <c r="DG34" s="611"/>
      <c r="DH34" s="611"/>
      <c r="DI34" s="611"/>
      <c r="DJ34" s="611"/>
      <c r="DK34" s="612"/>
      <c r="DL34" s="619">
        <v>1598992</v>
      </c>
      <c r="DM34" s="611"/>
      <c r="DN34" s="611"/>
      <c r="DO34" s="611"/>
      <c r="DP34" s="611"/>
      <c r="DQ34" s="611"/>
      <c r="DR34" s="611"/>
      <c r="DS34" s="611"/>
      <c r="DT34" s="611"/>
      <c r="DU34" s="611"/>
      <c r="DV34" s="612"/>
      <c r="DW34" s="615">
        <v>15.9</v>
      </c>
      <c r="DX34" s="640"/>
      <c r="DY34" s="640"/>
      <c r="DZ34" s="640"/>
      <c r="EA34" s="640"/>
      <c r="EB34" s="640"/>
      <c r="EC34" s="641"/>
    </row>
    <row r="35" spans="2:133" ht="11.25" customHeight="1" x14ac:dyDescent="0.15">
      <c r="B35" s="607" t="s">
        <v>326</v>
      </c>
      <c r="C35" s="608"/>
      <c r="D35" s="608"/>
      <c r="E35" s="608"/>
      <c r="F35" s="608"/>
      <c r="G35" s="608"/>
      <c r="H35" s="608"/>
      <c r="I35" s="608"/>
      <c r="J35" s="608"/>
      <c r="K35" s="608"/>
      <c r="L35" s="608"/>
      <c r="M35" s="608"/>
      <c r="N35" s="608"/>
      <c r="O35" s="608"/>
      <c r="P35" s="608"/>
      <c r="Q35" s="609"/>
      <c r="R35" s="610">
        <v>223815</v>
      </c>
      <c r="S35" s="611"/>
      <c r="T35" s="611"/>
      <c r="U35" s="611"/>
      <c r="V35" s="611"/>
      <c r="W35" s="611"/>
      <c r="X35" s="611"/>
      <c r="Y35" s="612"/>
      <c r="Z35" s="613">
        <v>1.2</v>
      </c>
      <c r="AA35" s="613"/>
      <c r="AB35" s="613"/>
      <c r="AC35" s="613"/>
      <c r="AD35" s="614" t="s">
        <v>138</v>
      </c>
      <c r="AE35" s="614"/>
      <c r="AF35" s="614"/>
      <c r="AG35" s="614"/>
      <c r="AH35" s="614"/>
      <c r="AI35" s="614"/>
      <c r="AJ35" s="614"/>
      <c r="AK35" s="614"/>
      <c r="AL35" s="615" t="s">
        <v>138</v>
      </c>
      <c r="AM35" s="616"/>
      <c r="AN35" s="616"/>
      <c r="AO35" s="617"/>
      <c r="AP35" s="216"/>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141238</v>
      </c>
      <c r="CS35" s="642"/>
      <c r="CT35" s="642"/>
      <c r="CU35" s="642"/>
      <c r="CV35" s="642"/>
      <c r="CW35" s="642"/>
      <c r="CX35" s="642"/>
      <c r="CY35" s="643"/>
      <c r="CZ35" s="615">
        <v>0.8</v>
      </c>
      <c r="DA35" s="640"/>
      <c r="DB35" s="640"/>
      <c r="DC35" s="644"/>
      <c r="DD35" s="619">
        <v>108222</v>
      </c>
      <c r="DE35" s="642"/>
      <c r="DF35" s="642"/>
      <c r="DG35" s="642"/>
      <c r="DH35" s="642"/>
      <c r="DI35" s="642"/>
      <c r="DJ35" s="642"/>
      <c r="DK35" s="643"/>
      <c r="DL35" s="619">
        <v>98917</v>
      </c>
      <c r="DM35" s="642"/>
      <c r="DN35" s="642"/>
      <c r="DO35" s="642"/>
      <c r="DP35" s="642"/>
      <c r="DQ35" s="642"/>
      <c r="DR35" s="642"/>
      <c r="DS35" s="642"/>
      <c r="DT35" s="642"/>
      <c r="DU35" s="642"/>
      <c r="DV35" s="643"/>
      <c r="DW35" s="615">
        <v>1</v>
      </c>
      <c r="DX35" s="640"/>
      <c r="DY35" s="640"/>
      <c r="DZ35" s="640"/>
      <c r="EA35" s="640"/>
      <c r="EB35" s="640"/>
      <c r="EC35" s="641"/>
    </row>
    <row r="36" spans="2:133" ht="11.25" customHeight="1" x14ac:dyDescent="0.15">
      <c r="B36" s="607" t="s">
        <v>330</v>
      </c>
      <c r="C36" s="608"/>
      <c r="D36" s="608"/>
      <c r="E36" s="608"/>
      <c r="F36" s="608"/>
      <c r="G36" s="608"/>
      <c r="H36" s="608"/>
      <c r="I36" s="608"/>
      <c r="J36" s="608"/>
      <c r="K36" s="608"/>
      <c r="L36" s="608"/>
      <c r="M36" s="608"/>
      <c r="N36" s="608"/>
      <c r="O36" s="608"/>
      <c r="P36" s="608"/>
      <c r="Q36" s="609"/>
      <c r="R36" s="610">
        <v>685580</v>
      </c>
      <c r="S36" s="611"/>
      <c r="T36" s="611"/>
      <c r="U36" s="611"/>
      <c r="V36" s="611"/>
      <c r="W36" s="611"/>
      <c r="X36" s="611"/>
      <c r="Y36" s="612"/>
      <c r="Z36" s="613">
        <v>3.6</v>
      </c>
      <c r="AA36" s="613"/>
      <c r="AB36" s="613"/>
      <c r="AC36" s="613"/>
      <c r="AD36" s="614" t="s">
        <v>138</v>
      </c>
      <c r="AE36" s="614"/>
      <c r="AF36" s="614"/>
      <c r="AG36" s="614"/>
      <c r="AH36" s="614"/>
      <c r="AI36" s="614"/>
      <c r="AJ36" s="614"/>
      <c r="AK36" s="614"/>
      <c r="AL36" s="615" t="s">
        <v>238</v>
      </c>
      <c r="AM36" s="616"/>
      <c r="AN36" s="616"/>
      <c r="AO36" s="617"/>
      <c r="AP36" s="216"/>
      <c r="AQ36" s="676" t="s">
        <v>331</v>
      </c>
      <c r="AR36" s="677"/>
      <c r="AS36" s="677"/>
      <c r="AT36" s="677"/>
      <c r="AU36" s="677"/>
      <c r="AV36" s="677"/>
      <c r="AW36" s="677"/>
      <c r="AX36" s="677"/>
      <c r="AY36" s="678"/>
      <c r="AZ36" s="599">
        <v>3266338</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80344</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3121029</v>
      </c>
      <c r="CS36" s="611"/>
      <c r="CT36" s="611"/>
      <c r="CU36" s="611"/>
      <c r="CV36" s="611"/>
      <c r="CW36" s="611"/>
      <c r="CX36" s="611"/>
      <c r="CY36" s="612"/>
      <c r="CZ36" s="615">
        <v>16.899999999999999</v>
      </c>
      <c r="DA36" s="640"/>
      <c r="DB36" s="640"/>
      <c r="DC36" s="644"/>
      <c r="DD36" s="619">
        <v>2576485</v>
      </c>
      <c r="DE36" s="611"/>
      <c r="DF36" s="611"/>
      <c r="DG36" s="611"/>
      <c r="DH36" s="611"/>
      <c r="DI36" s="611"/>
      <c r="DJ36" s="611"/>
      <c r="DK36" s="612"/>
      <c r="DL36" s="619">
        <v>1695184</v>
      </c>
      <c r="DM36" s="611"/>
      <c r="DN36" s="611"/>
      <c r="DO36" s="611"/>
      <c r="DP36" s="611"/>
      <c r="DQ36" s="611"/>
      <c r="DR36" s="611"/>
      <c r="DS36" s="611"/>
      <c r="DT36" s="611"/>
      <c r="DU36" s="611"/>
      <c r="DV36" s="612"/>
      <c r="DW36" s="615">
        <v>16.8</v>
      </c>
      <c r="DX36" s="640"/>
      <c r="DY36" s="640"/>
      <c r="DZ36" s="640"/>
      <c r="EA36" s="640"/>
      <c r="EB36" s="640"/>
      <c r="EC36" s="641"/>
    </row>
    <row r="37" spans="2:133" ht="11.25" customHeight="1" x14ac:dyDescent="0.15">
      <c r="B37" s="607" t="s">
        <v>334</v>
      </c>
      <c r="C37" s="608"/>
      <c r="D37" s="608"/>
      <c r="E37" s="608"/>
      <c r="F37" s="608"/>
      <c r="G37" s="608"/>
      <c r="H37" s="608"/>
      <c r="I37" s="608"/>
      <c r="J37" s="608"/>
      <c r="K37" s="608"/>
      <c r="L37" s="608"/>
      <c r="M37" s="608"/>
      <c r="N37" s="608"/>
      <c r="O37" s="608"/>
      <c r="P37" s="608"/>
      <c r="Q37" s="609"/>
      <c r="R37" s="610">
        <v>361793</v>
      </c>
      <c r="S37" s="611"/>
      <c r="T37" s="611"/>
      <c r="U37" s="611"/>
      <c r="V37" s="611"/>
      <c r="W37" s="611"/>
      <c r="X37" s="611"/>
      <c r="Y37" s="612"/>
      <c r="Z37" s="613">
        <v>1.9</v>
      </c>
      <c r="AA37" s="613"/>
      <c r="AB37" s="613"/>
      <c r="AC37" s="613"/>
      <c r="AD37" s="614">
        <v>1</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990530</v>
      </c>
      <c r="BA37" s="611"/>
      <c r="BB37" s="611"/>
      <c r="BC37" s="611"/>
      <c r="BD37" s="642"/>
      <c r="BE37" s="642"/>
      <c r="BF37" s="665"/>
      <c r="BG37" s="607" t="s">
        <v>336</v>
      </c>
      <c r="BH37" s="608"/>
      <c r="BI37" s="608"/>
      <c r="BJ37" s="608"/>
      <c r="BK37" s="608"/>
      <c r="BL37" s="608"/>
      <c r="BM37" s="608"/>
      <c r="BN37" s="608"/>
      <c r="BO37" s="608"/>
      <c r="BP37" s="608"/>
      <c r="BQ37" s="608"/>
      <c r="BR37" s="608"/>
      <c r="BS37" s="608"/>
      <c r="BT37" s="608"/>
      <c r="BU37" s="609"/>
      <c r="BV37" s="610">
        <v>17303</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25393</v>
      </c>
      <c r="CS37" s="642"/>
      <c r="CT37" s="642"/>
      <c r="CU37" s="642"/>
      <c r="CV37" s="642"/>
      <c r="CW37" s="642"/>
      <c r="CX37" s="642"/>
      <c r="CY37" s="643"/>
      <c r="CZ37" s="615">
        <v>0.1</v>
      </c>
      <c r="DA37" s="640"/>
      <c r="DB37" s="640"/>
      <c r="DC37" s="644"/>
      <c r="DD37" s="619">
        <v>25393</v>
      </c>
      <c r="DE37" s="642"/>
      <c r="DF37" s="642"/>
      <c r="DG37" s="642"/>
      <c r="DH37" s="642"/>
      <c r="DI37" s="642"/>
      <c r="DJ37" s="642"/>
      <c r="DK37" s="643"/>
      <c r="DL37" s="619">
        <v>24913</v>
      </c>
      <c r="DM37" s="642"/>
      <c r="DN37" s="642"/>
      <c r="DO37" s="642"/>
      <c r="DP37" s="642"/>
      <c r="DQ37" s="642"/>
      <c r="DR37" s="642"/>
      <c r="DS37" s="642"/>
      <c r="DT37" s="642"/>
      <c r="DU37" s="642"/>
      <c r="DV37" s="643"/>
      <c r="DW37" s="615">
        <v>0.2</v>
      </c>
      <c r="DX37" s="640"/>
      <c r="DY37" s="640"/>
      <c r="DZ37" s="640"/>
      <c r="EA37" s="640"/>
      <c r="EB37" s="640"/>
      <c r="EC37" s="641"/>
    </row>
    <row r="38" spans="2:133" ht="11.25" customHeight="1" x14ac:dyDescent="0.15">
      <c r="B38" s="607" t="s">
        <v>338</v>
      </c>
      <c r="C38" s="608"/>
      <c r="D38" s="608"/>
      <c r="E38" s="608"/>
      <c r="F38" s="608"/>
      <c r="G38" s="608"/>
      <c r="H38" s="608"/>
      <c r="I38" s="608"/>
      <c r="J38" s="608"/>
      <c r="K38" s="608"/>
      <c r="L38" s="608"/>
      <c r="M38" s="608"/>
      <c r="N38" s="608"/>
      <c r="O38" s="608"/>
      <c r="P38" s="608"/>
      <c r="Q38" s="609"/>
      <c r="R38" s="610">
        <v>2436100</v>
      </c>
      <c r="S38" s="611"/>
      <c r="T38" s="611"/>
      <c r="U38" s="611"/>
      <c r="V38" s="611"/>
      <c r="W38" s="611"/>
      <c r="X38" s="611"/>
      <c r="Y38" s="612"/>
      <c r="Z38" s="613">
        <v>12.7</v>
      </c>
      <c r="AA38" s="613"/>
      <c r="AB38" s="613"/>
      <c r="AC38" s="613"/>
      <c r="AD38" s="614" t="s">
        <v>138</v>
      </c>
      <c r="AE38" s="614"/>
      <c r="AF38" s="614"/>
      <c r="AG38" s="614"/>
      <c r="AH38" s="614"/>
      <c r="AI38" s="614"/>
      <c r="AJ38" s="614"/>
      <c r="AK38" s="614"/>
      <c r="AL38" s="615" t="s">
        <v>238</v>
      </c>
      <c r="AM38" s="616"/>
      <c r="AN38" s="616"/>
      <c r="AO38" s="617"/>
      <c r="AQ38" s="673" t="s">
        <v>339</v>
      </c>
      <c r="AR38" s="674"/>
      <c r="AS38" s="674"/>
      <c r="AT38" s="674"/>
      <c r="AU38" s="674"/>
      <c r="AV38" s="674"/>
      <c r="AW38" s="674"/>
      <c r="AX38" s="674"/>
      <c r="AY38" s="675"/>
      <c r="AZ38" s="610">
        <v>460559</v>
      </c>
      <c r="BA38" s="611"/>
      <c r="BB38" s="611"/>
      <c r="BC38" s="611"/>
      <c r="BD38" s="642"/>
      <c r="BE38" s="642"/>
      <c r="BF38" s="665"/>
      <c r="BG38" s="607" t="s">
        <v>340</v>
      </c>
      <c r="BH38" s="608"/>
      <c r="BI38" s="608"/>
      <c r="BJ38" s="608"/>
      <c r="BK38" s="608"/>
      <c r="BL38" s="608"/>
      <c r="BM38" s="608"/>
      <c r="BN38" s="608"/>
      <c r="BO38" s="608"/>
      <c r="BP38" s="608"/>
      <c r="BQ38" s="608"/>
      <c r="BR38" s="608"/>
      <c r="BS38" s="608"/>
      <c r="BT38" s="608"/>
      <c r="BU38" s="609"/>
      <c r="BV38" s="610">
        <v>3228</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1407074</v>
      </c>
      <c r="CS38" s="611"/>
      <c r="CT38" s="611"/>
      <c r="CU38" s="611"/>
      <c r="CV38" s="611"/>
      <c r="CW38" s="611"/>
      <c r="CX38" s="611"/>
      <c r="CY38" s="612"/>
      <c r="CZ38" s="615">
        <v>7.6</v>
      </c>
      <c r="DA38" s="640"/>
      <c r="DB38" s="640"/>
      <c r="DC38" s="644"/>
      <c r="DD38" s="619">
        <v>1165832</v>
      </c>
      <c r="DE38" s="611"/>
      <c r="DF38" s="611"/>
      <c r="DG38" s="611"/>
      <c r="DH38" s="611"/>
      <c r="DI38" s="611"/>
      <c r="DJ38" s="611"/>
      <c r="DK38" s="612"/>
      <c r="DL38" s="619">
        <v>1107960</v>
      </c>
      <c r="DM38" s="611"/>
      <c r="DN38" s="611"/>
      <c r="DO38" s="611"/>
      <c r="DP38" s="611"/>
      <c r="DQ38" s="611"/>
      <c r="DR38" s="611"/>
      <c r="DS38" s="611"/>
      <c r="DT38" s="611"/>
      <c r="DU38" s="611"/>
      <c r="DV38" s="612"/>
      <c r="DW38" s="615">
        <v>11</v>
      </c>
      <c r="DX38" s="640"/>
      <c r="DY38" s="640"/>
      <c r="DZ38" s="640"/>
      <c r="EA38" s="640"/>
      <c r="EB38" s="640"/>
      <c r="EC38" s="641"/>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138</v>
      </c>
      <c r="S39" s="611"/>
      <c r="T39" s="611"/>
      <c r="U39" s="611"/>
      <c r="V39" s="611"/>
      <c r="W39" s="611"/>
      <c r="X39" s="611"/>
      <c r="Y39" s="612"/>
      <c r="Z39" s="613" t="s">
        <v>238</v>
      </c>
      <c r="AA39" s="613"/>
      <c r="AB39" s="613"/>
      <c r="AC39" s="613"/>
      <c r="AD39" s="614" t="s">
        <v>138</v>
      </c>
      <c r="AE39" s="614"/>
      <c r="AF39" s="614"/>
      <c r="AG39" s="614"/>
      <c r="AH39" s="614"/>
      <c r="AI39" s="614"/>
      <c r="AJ39" s="614"/>
      <c r="AK39" s="614"/>
      <c r="AL39" s="615" t="s">
        <v>138</v>
      </c>
      <c r="AM39" s="616"/>
      <c r="AN39" s="616"/>
      <c r="AO39" s="617"/>
      <c r="AQ39" s="673" t="s">
        <v>343</v>
      </c>
      <c r="AR39" s="674"/>
      <c r="AS39" s="674"/>
      <c r="AT39" s="674"/>
      <c r="AU39" s="674"/>
      <c r="AV39" s="674"/>
      <c r="AW39" s="674"/>
      <c r="AX39" s="674"/>
      <c r="AY39" s="675"/>
      <c r="AZ39" s="610">
        <v>336699</v>
      </c>
      <c r="BA39" s="611"/>
      <c r="BB39" s="611"/>
      <c r="BC39" s="611"/>
      <c r="BD39" s="642"/>
      <c r="BE39" s="642"/>
      <c r="BF39" s="665"/>
      <c r="BG39" s="607" t="s">
        <v>344</v>
      </c>
      <c r="BH39" s="608"/>
      <c r="BI39" s="608"/>
      <c r="BJ39" s="608"/>
      <c r="BK39" s="608"/>
      <c r="BL39" s="608"/>
      <c r="BM39" s="608"/>
      <c r="BN39" s="608"/>
      <c r="BO39" s="608"/>
      <c r="BP39" s="608"/>
      <c r="BQ39" s="608"/>
      <c r="BR39" s="608"/>
      <c r="BS39" s="608"/>
      <c r="BT39" s="608"/>
      <c r="BU39" s="609"/>
      <c r="BV39" s="610">
        <v>4699</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73556</v>
      </c>
      <c r="CS39" s="642"/>
      <c r="CT39" s="642"/>
      <c r="CU39" s="642"/>
      <c r="CV39" s="642"/>
      <c r="CW39" s="642"/>
      <c r="CX39" s="642"/>
      <c r="CY39" s="643"/>
      <c r="CZ39" s="615">
        <v>0.4</v>
      </c>
      <c r="DA39" s="640"/>
      <c r="DB39" s="640"/>
      <c r="DC39" s="644"/>
      <c r="DD39" s="619">
        <v>22234</v>
      </c>
      <c r="DE39" s="642"/>
      <c r="DF39" s="642"/>
      <c r="DG39" s="642"/>
      <c r="DH39" s="642"/>
      <c r="DI39" s="642"/>
      <c r="DJ39" s="642"/>
      <c r="DK39" s="643"/>
      <c r="DL39" s="619" t="s">
        <v>238</v>
      </c>
      <c r="DM39" s="642"/>
      <c r="DN39" s="642"/>
      <c r="DO39" s="642"/>
      <c r="DP39" s="642"/>
      <c r="DQ39" s="642"/>
      <c r="DR39" s="642"/>
      <c r="DS39" s="642"/>
      <c r="DT39" s="642"/>
      <c r="DU39" s="642"/>
      <c r="DV39" s="643"/>
      <c r="DW39" s="615" t="s">
        <v>138</v>
      </c>
      <c r="DX39" s="640"/>
      <c r="DY39" s="640"/>
      <c r="DZ39" s="640"/>
      <c r="EA39" s="640"/>
      <c r="EB39" s="640"/>
      <c r="EC39" s="641"/>
    </row>
    <row r="40" spans="2:133" ht="11.25" customHeight="1" x14ac:dyDescent="0.15">
      <c r="B40" s="607" t="s">
        <v>346</v>
      </c>
      <c r="C40" s="608"/>
      <c r="D40" s="608"/>
      <c r="E40" s="608"/>
      <c r="F40" s="608"/>
      <c r="G40" s="608"/>
      <c r="H40" s="608"/>
      <c r="I40" s="608"/>
      <c r="J40" s="608"/>
      <c r="K40" s="608"/>
      <c r="L40" s="608"/>
      <c r="M40" s="608"/>
      <c r="N40" s="608"/>
      <c r="O40" s="608"/>
      <c r="P40" s="608"/>
      <c r="Q40" s="609"/>
      <c r="R40" s="610">
        <v>116600</v>
      </c>
      <c r="S40" s="611"/>
      <c r="T40" s="611"/>
      <c r="U40" s="611"/>
      <c r="V40" s="611"/>
      <c r="W40" s="611"/>
      <c r="X40" s="611"/>
      <c r="Y40" s="612"/>
      <c r="Z40" s="613">
        <v>0.6</v>
      </c>
      <c r="AA40" s="613"/>
      <c r="AB40" s="613"/>
      <c r="AC40" s="613"/>
      <c r="AD40" s="614" t="s">
        <v>138</v>
      </c>
      <c r="AE40" s="614"/>
      <c r="AF40" s="614"/>
      <c r="AG40" s="614"/>
      <c r="AH40" s="614"/>
      <c r="AI40" s="614"/>
      <c r="AJ40" s="614"/>
      <c r="AK40" s="614"/>
      <c r="AL40" s="615" t="s">
        <v>238</v>
      </c>
      <c r="AM40" s="616"/>
      <c r="AN40" s="616"/>
      <c r="AO40" s="617"/>
      <c r="AQ40" s="673" t="s">
        <v>347</v>
      </c>
      <c r="AR40" s="674"/>
      <c r="AS40" s="674"/>
      <c r="AT40" s="674"/>
      <c r="AU40" s="674"/>
      <c r="AV40" s="674"/>
      <c r="AW40" s="674"/>
      <c r="AX40" s="674"/>
      <c r="AY40" s="675"/>
      <c r="AZ40" s="610">
        <v>71615</v>
      </c>
      <c r="BA40" s="611"/>
      <c r="BB40" s="611"/>
      <c r="BC40" s="611"/>
      <c r="BD40" s="642"/>
      <c r="BE40" s="642"/>
      <c r="BF40" s="665"/>
      <c r="BG40" s="658" t="s">
        <v>348</v>
      </c>
      <c r="BH40" s="659"/>
      <c r="BI40" s="659"/>
      <c r="BJ40" s="659"/>
      <c r="BK40" s="659"/>
      <c r="BL40" s="217"/>
      <c r="BM40" s="608" t="s">
        <v>349</v>
      </c>
      <c r="BN40" s="608"/>
      <c r="BO40" s="608"/>
      <c r="BP40" s="608"/>
      <c r="BQ40" s="608"/>
      <c r="BR40" s="608"/>
      <c r="BS40" s="608"/>
      <c r="BT40" s="608"/>
      <c r="BU40" s="609"/>
      <c r="BV40" s="610">
        <v>82</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441830</v>
      </c>
      <c r="CS40" s="611"/>
      <c r="CT40" s="611"/>
      <c r="CU40" s="611"/>
      <c r="CV40" s="611"/>
      <c r="CW40" s="611"/>
      <c r="CX40" s="611"/>
      <c r="CY40" s="612"/>
      <c r="CZ40" s="615">
        <v>2.4</v>
      </c>
      <c r="DA40" s="640"/>
      <c r="DB40" s="640"/>
      <c r="DC40" s="644"/>
      <c r="DD40" s="619">
        <v>273852</v>
      </c>
      <c r="DE40" s="611"/>
      <c r="DF40" s="611"/>
      <c r="DG40" s="611"/>
      <c r="DH40" s="611"/>
      <c r="DI40" s="611"/>
      <c r="DJ40" s="611"/>
      <c r="DK40" s="612"/>
      <c r="DL40" s="619" t="s">
        <v>138</v>
      </c>
      <c r="DM40" s="611"/>
      <c r="DN40" s="611"/>
      <c r="DO40" s="611"/>
      <c r="DP40" s="611"/>
      <c r="DQ40" s="611"/>
      <c r="DR40" s="611"/>
      <c r="DS40" s="611"/>
      <c r="DT40" s="611"/>
      <c r="DU40" s="611"/>
      <c r="DV40" s="612"/>
      <c r="DW40" s="615" t="s">
        <v>138</v>
      </c>
      <c r="DX40" s="640"/>
      <c r="DY40" s="640"/>
      <c r="DZ40" s="640"/>
      <c r="EA40" s="640"/>
      <c r="EB40" s="640"/>
      <c r="EC40" s="641"/>
    </row>
    <row r="41" spans="2:133" ht="11.25" customHeight="1" x14ac:dyDescent="0.15">
      <c r="B41" s="631" t="s">
        <v>351</v>
      </c>
      <c r="C41" s="632"/>
      <c r="D41" s="632"/>
      <c r="E41" s="632"/>
      <c r="F41" s="632"/>
      <c r="G41" s="632"/>
      <c r="H41" s="632"/>
      <c r="I41" s="632"/>
      <c r="J41" s="632"/>
      <c r="K41" s="632"/>
      <c r="L41" s="632"/>
      <c r="M41" s="632"/>
      <c r="N41" s="632"/>
      <c r="O41" s="632"/>
      <c r="P41" s="632"/>
      <c r="Q41" s="633"/>
      <c r="R41" s="682">
        <v>19107476</v>
      </c>
      <c r="S41" s="683"/>
      <c r="T41" s="683"/>
      <c r="U41" s="683"/>
      <c r="V41" s="683"/>
      <c r="W41" s="683"/>
      <c r="X41" s="683"/>
      <c r="Y41" s="687"/>
      <c r="Z41" s="688">
        <v>100</v>
      </c>
      <c r="AA41" s="688"/>
      <c r="AB41" s="688"/>
      <c r="AC41" s="688"/>
      <c r="AD41" s="689">
        <v>9952377</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275288</v>
      </c>
      <c r="BA41" s="611"/>
      <c r="BB41" s="611"/>
      <c r="BC41" s="611"/>
      <c r="BD41" s="642"/>
      <c r="BE41" s="642"/>
      <c r="BF41" s="665"/>
      <c r="BG41" s="658"/>
      <c r="BH41" s="659"/>
      <c r="BI41" s="659"/>
      <c r="BJ41" s="659"/>
      <c r="BK41" s="659"/>
      <c r="BL41" s="217"/>
      <c r="BM41" s="608" t="s">
        <v>353</v>
      </c>
      <c r="BN41" s="608"/>
      <c r="BO41" s="608"/>
      <c r="BP41" s="608"/>
      <c r="BQ41" s="608"/>
      <c r="BR41" s="608"/>
      <c r="BS41" s="608"/>
      <c r="BT41" s="608"/>
      <c r="BU41" s="609"/>
      <c r="BV41" s="610" t="s">
        <v>138</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238</v>
      </c>
      <c r="CS41" s="642"/>
      <c r="CT41" s="642"/>
      <c r="CU41" s="642"/>
      <c r="CV41" s="642"/>
      <c r="CW41" s="642"/>
      <c r="CX41" s="642"/>
      <c r="CY41" s="643"/>
      <c r="CZ41" s="615" t="s">
        <v>138</v>
      </c>
      <c r="DA41" s="640"/>
      <c r="DB41" s="640"/>
      <c r="DC41" s="644"/>
      <c r="DD41" s="619" t="s">
        <v>138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1131647</v>
      </c>
      <c r="BA42" s="683"/>
      <c r="BB42" s="683"/>
      <c r="BC42" s="683"/>
      <c r="BD42" s="669"/>
      <c r="BE42" s="669"/>
      <c r="BF42" s="671"/>
      <c r="BG42" s="660"/>
      <c r="BH42" s="661"/>
      <c r="BI42" s="661"/>
      <c r="BJ42" s="661"/>
      <c r="BK42" s="661"/>
      <c r="BL42" s="218"/>
      <c r="BM42" s="632" t="s">
        <v>356</v>
      </c>
      <c r="BN42" s="632"/>
      <c r="BO42" s="632"/>
      <c r="BP42" s="632"/>
      <c r="BQ42" s="632"/>
      <c r="BR42" s="632"/>
      <c r="BS42" s="632"/>
      <c r="BT42" s="632"/>
      <c r="BU42" s="633"/>
      <c r="BV42" s="682">
        <v>490</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3135345</v>
      </c>
      <c r="CS42" s="642"/>
      <c r="CT42" s="642"/>
      <c r="CU42" s="642"/>
      <c r="CV42" s="642"/>
      <c r="CW42" s="642"/>
      <c r="CX42" s="642"/>
      <c r="CY42" s="643"/>
      <c r="CZ42" s="615">
        <v>16.899999999999999</v>
      </c>
      <c r="DA42" s="640"/>
      <c r="DB42" s="640"/>
      <c r="DC42" s="644"/>
      <c r="DD42" s="619">
        <v>550449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65645</v>
      </c>
      <c r="CS43" s="642"/>
      <c r="CT43" s="642"/>
      <c r="CU43" s="642"/>
      <c r="CV43" s="642"/>
      <c r="CW43" s="642"/>
      <c r="CX43" s="642"/>
      <c r="CY43" s="643"/>
      <c r="CZ43" s="615">
        <v>0.4</v>
      </c>
      <c r="DA43" s="640"/>
      <c r="DB43" s="640"/>
      <c r="DC43" s="644"/>
      <c r="DD43" s="619">
        <v>65645</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361</v>
      </c>
      <c r="CG44" s="608"/>
      <c r="CH44" s="608"/>
      <c r="CI44" s="608"/>
      <c r="CJ44" s="608"/>
      <c r="CK44" s="608"/>
      <c r="CL44" s="608"/>
      <c r="CM44" s="608"/>
      <c r="CN44" s="608"/>
      <c r="CO44" s="608"/>
      <c r="CP44" s="608"/>
      <c r="CQ44" s="609"/>
      <c r="CR44" s="610">
        <v>2877034</v>
      </c>
      <c r="CS44" s="611"/>
      <c r="CT44" s="611"/>
      <c r="CU44" s="611"/>
      <c r="CV44" s="611"/>
      <c r="CW44" s="611"/>
      <c r="CX44" s="611"/>
      <c r="CY44" s="612"/>
      <c r="CZ44" s="615">
        <v>15.5</v>
      </c>
      <c r="DA44" s="616"/>
      <c r="DB44" s="616"/>
      <c r="DC44" s="622"/>
      <c r="DD44" s="619">
        <v>430396</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363</v>
      </c>
      <c r="CG45" s="608"/>
      <c r="CH45" s="608"/>
      <c r="CI45" s="608"/>
      <c r="CJ45" s="608"/>
      <c r="CK45" s="608"/>
      <c r="CL45" s="608"/>
      <c r="CM45" s="608"/>
      <c r="CN45" s="608"/>
      <c r="CO45" s="608"/>
      <c r="CP45" s="608"/>
      <c r="CQ45" s="609"/>
      <c r="CR45" s="610">
        <v>364529</v>
      </c>
      <c r="CS45" s="642"/>
      <c r="CT45" s="642"/>
      <c r="CU45" s="642"/>
      <c r="CV45" s="642"/>
      <c r="CW45" s="642"/>
      <c r="CX45" s="642"/>
      <c r="CY45" s="643"/>
      <c r="CZ45" s="615">
        <v>2</v>
      </c>
      <c r="DA45" s="640"/>
      <c r="DB45" s="640"/>
      <c r="DC45" s="644"/>
      <c r="DD45" s="619">
        <v>82968</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364</v>
      </c>
      <c r="CG46" s="608"/>
      <c r="CH46" s="608"/>
      <c r="CI46" s="608"/>
      <c r="CJ46" s="608"/>
      <c r="CK46" s="608"/>
      <c r="CL46" s="608"/>
      <c r="CM46" s="608"/>
      <c r="CN46" s="608"/>
      <c r="CO46" s="608"/>
      <c r="CP46" s="608"/>
      <c r="CQ46" s="609"/>
      <c r="CR46" s="610">
        <v>2473085</v>
      </c>
      <c r="CS46" s="611"/>
      <c r="CT46" s="611"/>
      <c r="CU46" s="611"/>
      <c r="CV46" s="611"/>
      <c r="CW46" s="611"/>
      <c r="CX46" s="611"/>
      <c r="CY46" s="612"/>
      <c r="CZ46" s="615">
        <v>13.4</v>
      </c>
      <c r="DA46" s="616"/>
      <c r="DB46" s="616"/>
      <c r="DC46" s="622"/>
      <c r="DD46" s="619">
        <v>335218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365</v>
      </c>
      <c r="CG47" s="608"/>
      <c r="CH47" s="608"/>
      <c r="CI47" s="608"/>
      <c r="CJ47" s="608"/>
      <c r="CK47" s="608"/>
      <c r="CL47" s="608"/>
      <c r="CM47" s="608"/>
      <c r="CN47" s="608"/>
      <c r="CO47" s="608"/>
      <c r="CP47" s="608"/>
      <c r="CQ47" s="609"/>
      <c r="CR47" s="610">
        <v>258311</v>
      </c>
      <c r="CS47" s="642"/>
      <c r="CT47" s="642"/>
      <c r="CU47" s="642"/>
      <c r="CV47" s="642"/>
      <c r="CW47" s="642"/>
      <c r="CX47" s="642"/>
      <c r="CY47" s="643"/>
      <c r="CZ47" s="615">
        <v>1.4</v>
      </c>
      <c r="DA47" s="640"/>
      <c r="DB47" s="640"/>
      <c r="DC47" s="644"/>
      <c r="DD47" s="619">
        <v>120053</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366</v>
      </c>
      <c r="CG48" s="608"/>
      <c r="CH48" s="608"/>
      <c r="CI48" s="608"/>
      <c r="CJ48" s="608"/>
      <c r="CK48" s="608"/>
      <c r="CL48" s="608"/>
      <c r="CM48" s="608"/>
      <c r="CN48" s="608"/>
      <c r="CO48" s="608"/>
      <c r="CP48" s="608"/>
      <c r="CQ48" s="609"/>
      <c r="CR48" s="610" t="s">
        <v>138</v>
      </c>
      <c r="CS48" s="611"/>
      <c r="CT48" s="611"/>
      <c r="CU48" s="611"/>
      <c r="CV48" s="611"/>
      <c r="CW48" s="611"/>
      <c r="CX48" s="611"/>
      <c r="CY48" s="612"/>
      <c r="CZ48" s="615" t="s">
        <v>238</v>
      </c>
      <c r="DA48" s="616"/>
      <c r="DB48" s="616"/>
      <c r="DC48" s="622"/>
      <c r="DD48" s="619" t="s">
        <v>138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367</v>
      </c>
      <c r="CE49" s="632"/>
      <c r="CF49" s="632"/>
      <c r="CG49" s="632"/>
      <c r="CH49" s="632"/>
      <c r="CI49" s="632"/>
      <c r="CJ49" s="632"/>
      <c r="CK49" s="632"/>
      <c r="CL49" s="632"/>
      <c r="CM49" s="632"/>
      <c r="CN49" s="632"/>
      <c r="CO49" s="632"/>
      <c r="CP49" s="632"/>
      <c r="CQ49" s="633"/>
      <c r="CR49" s="682">
        <v>18503634</v>
      </c>
      <c r="CS49" s="669"/>
      <c r="CT49" s="669"/>
      <c r="CU49" s="669"/>
      <c r="CV49" s="669"/>
      <c r="CW49" s="669"/>
      <c r="CX49" s="669"/>
      <c r="CY49" s="698"/>
      <c r="CZ49" s="690">
        <v>100</v>
      </c>
      <c r="DA49" s="699"/>
      <c r="DB49" s="699"/>
      <c r="DC49" s="700"/>
      <c r="DD49" s="701">
        <v>12089122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wWWJbm1priWO8D2d8W1tpWnoe47F4WzpNqscdXdzm8K8lU/Ib1WagrZdc3f4WEiHIw26p3gpNvFcEm7RLFWiuQ==" saltValue="Cb/F4J7BNbFd40kmAN7Q8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390</v>
      </c>
      <c r="C7" s="737"/>
      <c r="D7" s="737"/>
      <c r="E7" s="737"/>
      <c r="F7" s="737"/>
      <c r="G7" s="737"/>
      <c r="H7" s="737"/>
      <c r="I7" s="737"/>
      <c r="J7" s="737"/>
      <c r="K7" s="737"/>
      <c r="L7" s="737"/>
      <c r="M7" s="737"/>
      <c r="N7" s="737"/>
      <c r="O7" s="737"/>
      <c r="P7" s="738"/>
      <c r="Q7" s="739">
        <v>19107</v>
      </c>
      <c r="R7" s="740"/>
      <c r="S7" s="740"/>
      <c r="T7" s="740"/>
      <c r="U7" s="740"/>
      <c r="V7" s="740">
        <v>18504</v>
      </c>
      <c r="W7" s="740"/>
      <c r="X7" s="740"/>
      <c r="Y7" s="740"/>
      <c r="Z7" s="740"/>
      <c r="AA7" s="740">
        <v>604</v>
      </c>
      <c r="AB7" s="740"/>
      <c r="AC7" s="740"/>
      <c r="AD7" s="740"/>
      <c r="AE7" s="741"/>
      <c r="AF7" s="742">
        <v>488</v>
      </c>
      <c r="AG7" s="743"/>
      <c r="AH7" s="743"/>
      <c r="AI7" s="743"/>
      <c r="AJ7" s="744"/>
      <c r="AK7" s="745">
        <v>222</v>
      </c>
      <c r="AL7" s="746"/>
      <c r="AM7" s="746"/>
      <c r="AN7" s="746"/>
      <c r="AO7" s="746"/>
      <c r="AP7" s="746">
        <v>16473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597</v>
      </c>
      <c r="BT7" s="734"/>
      <c r="BU7" s="734"/>
      <c r="BV7" s="734"/>
      <c r="BW7" s="734"/>
      <c r="BX7" s="734"/>
      <c r="BY7" s="734"/>
      <c r="BZ7" s="734"/>
      <c r="CA7" s="734"/>
      <c r="CB7" s="734"/>
      <c r="CC7" s="734"/>
      <c r="CD7" s="734"/>
      <c r="CE7" s="734"/>
      <c r="CF7" s="734"/>
      <c r="CG7" s="749"/>
      <c r="CH7" s="730">
        <v>-3</v>
      </c>
      <c r="CI7" s="731"/>
      <c r="CJ7" s="731"/>
      <c r="CK7" s="731"/>
      <c r="CL7" s="732"/>
      <c r="CM7" s="730">
        <v>38</v>
      </c>
      <c r="CN7" s="731"/>
      <c r="CO7" s="731"/>
      <c r="CP7" s="731"/>
      <c r="CQ7" s="732"/>
      <c r="CR7" s="730">
        <v>50</v>
      </c>
      <c r="CS7" s="731"/>
      <c r="CT7" s="731"/>
      <c r="CU7" s="731"/>
      <c r="CV7" s="732"/>
      <c r="CW7" s="730" t="s">
        <v>521</v>
      </c>
      <c r="CX7" s="731"/>
      <c r="CY7" s="731"/>
      <c r="CZ7" s="731"/>
      <c r="DA7" s="732"/>
      <c r="DB7" s="730" t="s">
        <v>521</v>
      </c>
      <c r="DC7" s="731"/>
      <c r="DD7" s="731"/>
      <c r="DE7" s="731"/>
      <c r="DF7" s="732"/>
      <c r="DG7" s="730" t="s">
        <v>521</v>
      </c>
      <c r="DH7" s="731"/>
      <c r="DI7" s="731"/>
      <c r="DJ7" s="731"/>
      <c r="DK7" s="732"/>
      <c r="DL7" s="730" t="s">
        <v>521</v>
      </c>
      <c r="DM7" s="731"/>
      <c r="DN7" s="731"/>
      <c r="DO7" s="731"/>
      <c r="DP7" s="732"/>
      <c r="DQ7" s="730" t="s">
        <v>521</v>
      </c>
      <c r="DR7" s="731"/>
      <c r="DS7" s="731"/>
      <c r="DT7" s="731"/>
      <c r="DU7" s="732"/>
      <c r="DV7" s="733"/>
      <c r="DW7" s="734"/>
      <c r="DX7" s="734"/>
      <c r="DY7" s="734"/>
      <c r="DZ7" s="735"/>
      <c r="EA7" s="228"/>
    </row>
    <row r="8" spans="1:131" s="229" customFormat="1" ht="26.25" customHeight="1" x14ac:dyDescent="0.15">
      <c r="A8" s="232">
        <v>2</v>
      </c>
      <c r="B8" s="767" t="s">
        <v>391</v>
      </c>
      <c r="C8" s="768"/>
      <c r="D8" s="768"/>
      <c r="E8" s="768"/>
      <c r="F8" s="768"/>
      <c r="G8" s="768"/>
      <c r="H8" s="768"/>
      <c r="I8" s="768"/>
      <c r="J8" s="768"/>
      <c r="K8" s="768"/>
      <c r="L8" s="768"/>
      <c r="M8" s="768"/>
      <c r="N8" s="768"/>
      <c r="O8" s="768"/>
      <c r="P8" s="769"/>
      <c r="Q8" s="770">
        <v>85</v>
      </c>
      <c r="R8" s="771"/>
      <c r="S8" s="771"/>
      <c r="T8" s="771"/>
      <c r="U8" s="771"/>
      <c r="V8" s="771">
        <v>85</v>
      </c>
      <c r="W8" s="771"/>
      <c r="X8" s="771"/>
      <c r="Y8" s="771"/>
      <c r="Z8" s="771"/>
      <c r="AA8" s="771" t="s">
        <v>588</v>
      </c>
      <c r="AB8" s="771"/>
      <c r="AC8" s="771"/>
      <c r="AD8" s="771"/>
      <c r="AE8" s="772"/>
      <c r="AF8" s="773" t="s">
        <v>138</v>
      </c>
      <c r="AG8" s="774"/>
      <c r="AH8" s="774"/>
      <c r="AI8" s="774"/>
      <c r="AJ8" s="775"/>
      <c r="AK8" s="756">
        <v>19</v>
      </c>
      <c r="AL8" s="757"/>
      <c r="AM8" s="757"/>
      <c r="AN8" s="757"/>
      <c r="AO8" s="757"/>
      <c r="AP8" s="757">
        <v>56</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598</v>
      </c>
      <c r="BT8" s="761"/>
      <c r="BU8" s="761"/>
      <c r="BV8" s="761"/>
      <c r="BW8" s="761"/>
      <c r="BX8" s="761"/>
      <c r="BY8" s="761"/>
      <c r="BZ8" s="761"/>
      <c r="CA8" s="761"/>
      <c r="CB8" s="761"/>
      <c r="CC8" s="761"/>
      <c r="CD8" s="761"/>
      <c r="CE8" s="761"/>
      <c r="CF8" s="761"/>
      <c r="CG8" s="762"/>
      <c r="CH8" s="763">
        <v>4</v>
      </c>
      <c r="CI8" s="764"/>
      <c r="CJ8" s="764"/>
      <c r="CK8" s="764"/>
      <c r="CL8" s="765"/>
      <c r="CM8" s="763">
        <v>20</v>
      </c>
      <c r="CN8" s="764"/>
      <c r="CO8" s="764"/>
      <c r="CP8" s="764"/>
      <c r="CQ8" s="765"/>
      <c r="CR8" s="763">
        <v>20</v>
      </c>
      <c r="CS8" s="764"/>
      <c r="CT8" s="764"/>
      <c r="CU8" s="764"/>
      <c r="CV8" s="765"/>
      <c r="CW8" s="763">
        <v>14</v>
      </c>
      <c r="CX8" s="764"/>
      <c r="CY8" s="764"/>
      <c r="CZ8" s="764"/>
      <c r="DA8" s="765"/>
      <c r="DB8" s="763" t="s">
        <v>521</v>
      </c>
      <c r="DC8" s="764"/>
      <c r="DD8" s="764"/>
      <c r="DE8" s="764"/>
      <c r="DF8" s="765"/>
      <c r="DG8" s="763" t="s">
        <v>521</v>
      </c>
      <c r="DH8" s="764"/>
      <c r="DI8" s="764"/>
      <c r="DJ8" s="764"/>
      <c r="DK8" s="765"/>
      <c r="DL8" s="763" t="s">
        <v>521</v>
      </c>
      <c r="DM8" s="764"/>
      <c r="DN8" s="764"/>
      <c r="DO8" s="764"/>
      <c r="DP8" s="765"/>
      <c r="DQ8" s="763" t="s">
        <v>521</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393</v>
      </c>
      <c r="B23" s="776" t="s">
        <v>394</v>
      </c>
      <c r="C23" s="777"/>
      <c r="D23" s="777"/>
      <c r="E23" s="777"/>
      <c r="F23" s="777"/>
      <c r="G23" s="777"/>
      <c r="H23" s="777"/>
      <c r="I23" s="777"/>
      <c r="J23" s="777"/>
      <c r="K23" s="777"/>
      <c r="L23" s="777"/>
      <c r="M23" s="777"/>
      <c r="N23" s="777"/>
      <c r="O23" s="777"/>
      <c r="P23" s="778"/>
      <c r="Q23" s="779">
        <v>19176</v>
      </c>
      <c r="R23" s="780"/>
      <c r="S23" s="780"/>
      <c r="T23" s="780"/>
      <c r="U23" s="780"/>
      <c r="V23" s="780">
        <v>18572</v>
      </c>
      <c r="W23" s="780"/>
      <c r="X23" s="780"/>
      <c r="Y23" s="780"/>
      <c r="Z23" s="780"/>
      <c r="AA23" s="780">
        <v>604</v>
      </c>
      <c r="AB23" s="780"/>
      <c r="AC23" s="780"/>
      <c r="AD23" s="780"/>
      <c r="AE23" s="781"/>
      <c r="AF23" s="782">
        <v>488</v>
      </c>
      <c r="AG23" s="780"/>
      <c r="AH23" s="780"/>
      <c r="AI23" s="780"/>
      <c r="AJ23" s="783"/>
      <c r="AK23" s="784"/>
      <c r="AL23" s="785"/>
      <c r="AM23" s="785"/>
      <c r="AN23" s="785"/>
      <c r="AO23" s="785"/>
      <c r="AP23" s="780">
        <v>16529</v>
      </c>
      <c r="AQ23" s="780"/>
      <c r="AR23" s="780"/>
      <c r="AS23" s="780"/>
      <c r="AT23" s="780"/>
      <c r="AU23" s="796"/>
      <c r="AV23" s="796"/>
      <c r="AW23" s="796"/>
      <c r="AX23" s="796"/>
      <c r="AY23" s="797"/>
      <c r="AZ23" s="798" t="s">
        <v>138</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380</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405</v>
      </c>
      <c r="C28" s="737"/>
      <c r="D28" s="737"/>
      <c r="E28" s="737"/>
      <c r="F28" s="737"/>
      <c r="G28" s="737"/>
      <c r="H28" s="737"/>
      <c r="I28" s="737"/>
      <c r="J28" s="737"/>
      <c r="K28" s="737"/>
      <c r="L28" s="737"/>
      <c r="M28" s="737"/>
      <c r="N28" s="737"/>
      <c r="O28" s="737"/>
      <c r="P28" s="738"/>
      <c r="Q28" s="809">
        <v>3183</v>
      </c>
      <c r="R28" s="810"/>
      <c r="S28" s="810"/>
      <c r="T28" s="810"/>
      <c r="U28" s="810"/>
      <c r="V28" s="810">
        <v>3103</v>
      </c>
      <c r="W28" s="810"/>
      <c r="X28" s="810"/>
      <c r="Y28" s="810"/>
      <c r="Z28" s="810"/>
      <c r="AA28" s="810">
        <v>80</v>
      </c>
      <c r="AB28" s="810"/>
      <c r="AC28" s="810"/>
      <c r="AD28" s="810"/>
      <c r="AE28" s="811"/>
      <c r="AF28" s="812">
        <v>80</v>
      </c>
      <c r="AG28" s="810"/>
      <c r="AH28" s="810"/>
      <c r="AI28" s="810"/>
      <c r="AJ28" s="813"/>
      <c r="AK28" s="814">
        <v>275</v>
      </c>
      <c r="AL28" s="815"/>
      <c r="AM28" s="815"/>
      <c r="AN28" s="815"/>
      <c r="AO28" s="815"/>
      <c r="AP28" s="815" t="s">
        <v>588</v>
      </c>
      <c r="AQ28" s="815"/>
      <c r="AR28" s="815"/>
      <c r="AS28" s="815"/>
      <c r="AT28" s="815"/>
      <c r="AU28" s="815" t="s">
        <v>588</v>
      </c>
      <c r="AV28" s="815"/>
      <c r="AW28" s="815"/>
      <c r="AX28" s="815"/>
      <c r="AY28" s="815"/>
      <c r="AZ28" s="816" t="s">
        <v>588</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406</v>
      </c>
      <c r="C29" s="768"/>
      <c r="D29" s="768"/>
      <c r="E29" s="768"/>
      <c r="F29" s="768"/>
      <c r="G29" s="768"/>
      <c r="H29" s="768"/>
      <c r="I29" s="768"/>
      <c r="J29" s="768"/>
      <c r="K29" s="768"/>
      <c r="L29" s="768"/>
      <c r="M29" s="768"/>
      <c r="N29" s="768"/>
      <c r="O29" s="768"/>
      <c r="P29" s="769"/>
      <c r="Q29" s="770">
        <v>3314</v>
      </c>
      <c r="R29" s="771"/>
      <c r="S29" s="771"/>
      <c r="T29" s="771"/>
      <c r="U29" s="771"/>
      <c r="V29" s="771">
        <v>3182</v>
      </c>
      <c r="W29" s="771"/>
      <c r="X29" s="771"/>
      <c r="Y29" s="771"/>
      <c r="Z29" s="771"/>
      <c r="AA29" s="771">
        <v>131</v>
      </c>
      <c r="AB29" s="771"/>
      <c r="AC29" s="771"/>
      <c r="AD29" s="771"/>
      <c r="AE29" s="772"/>
      <c r="AF29" s="773">
        <v>131</v>
      </c>
      <c r="AG29" s="774"/>
      <c r="AH29" s="774"/>
      <c r="AI29" s="774"/>
      <c r="AJ29" s="775"/>
      <c r="AK29" s="821">
        <v>500</v>
      </c>
      <c r="AL29" s="817"/>
      <c r="AM29" s="817"/>
      <c r="AN29" s="817"/>
      <c r="AO29" s="817"/>
      <c r="AP29" s="817" t="s">
        <v>588</v>
      </c>
      <c r="AQ29" s="817"/>
      <c r="AR29" s="817"/>
      <c r="AS29" s="817"/>
      <c r="AT29" s="817"/>
      <c r="AU29" s="817" t="s">
        <v>588</v>
      </c>
      <c r="AV29" s="817"/>
      <c r="AW29" s="817"/>
      <c r="AX29" s="817"/>
      <c r="AY29" s="817"/>
      <c r="AZ29" s="818" t="s">
        <v>588</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407</v>
      </c>
      <c r="C30" s="768"/>
      <c r="D30" s="768"/>
      <c r="E30" s="768"/>
      <c r="F30" s="768"/>
      <c r="G30" s="768"/>
      <c r="H30" s="768"/>
      <c r="I30" s="768"/>
      <c r="J30" s="768"/>
      <c r="K30" s="768"/>
      <c r="L30" s="768"/>
      <c r="M30" s="768"/>
      <c r="N30" s="768"/>
      <c r="O30" s="768"/>
      <c r="P30" s="769"/>
      <c r="Q30" s="770">
        <v>487</v>
      </c>
      <c r="R30" s="771"/>
      <c r="S30" s="771"/>
      <c r="T30" s="771"/>
      <c r="U30" s="771"/>
      <c r="V30" s="771">
        <v>487</v>
      </c>
      <c r="W30" s="771"/>
      <c r="X30" s="771"/>
      <c r="Y30" s="771"/>
      <c r="Z30" s="771"/>
      <c r="AA30" s="771">
        <v>1</v>
      </c>
      <c r="AB30" s="771"/>
      <c r="AC30" s="771"/>
      <c r="AD30" s="771"/>
      <c r="AE30" s="772"/>
      <c r="AF30" s="773">
        <v>1</v>
      </c>
      <c r="AG30" s="774"/>
      <c r="AH30" s="774"/>
      <c r="AI30" s="774"/>
      <c r="AJ30" s="775"/>
      <c r="AK30" s="821">
        <v>142</v>
      </c>
      <c r="AL30" s="817"/>
      <c r="AM30" s="817"/>
      <c r="AN30" s="817"/>
      <c r="AO30" s="817"/>
      <c r="AP30" s="817" t="s">
        <v>588</v>
      </c>
      <c r="AQ30" s="817"/>
      <c r="AR30" s="817"/>
      <c r="AS30" s="817"/>
      <c r="AT30" s="817"/>
      <c r="AU30" s="817" t="s">
        <v>588</v>
      </c>
      <c r="AV30" s="817"/>
      <c r="AW30" s="817"/>
      <c r="AX30" s="817"/>
      <c r="AY30" s="817"/>
      <c r="AZ30" s="818" t="s">
        <v>588</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408</v>
      </c>
      <c r="C31" s="768"/>
      <c r="D31" s="768"/>
      <c r="E31" s="768"/>
      <c r="F31" s="768"/>
      <c r="G31" s="768"/>
      <c r="H31" s="768"/>
      <c r="I31" s="768"/>
      <c r="J31" s="768"/>
      <c r="K31" s="768"/>
      <c r="L31" s="768"/>
      <c r="M31" s="768"/>
      <c r="N31" s="768"/>
      <c r="O31" s="768"/>
      <c r="P31" s="769"/>
      <c r="Q31" s="770">
        <v>724</v>
      </c>
      <c r="R31" s="771"/>
      <c r="S31" s="771"/>
      <c r="T31" s="771"/>
      <c r="U31" s="771"/>
      <c r="V31" s="771">
        <v>704</v>
      </c>
      <c r="W31" s="771"/>
      <c r="X31" s="771"/>
      <c r="Y31" s="771"/>
      <c r="Z31" s="771"/>
      <c r="AA31" s="771">
        <v>19</v>
      </c>
      <c r="AB31" s="771"/>
      <c r="AC31" s="771"/>
      <c r="AD31" s="771"/>
      <c r="AE31" s="772"/>
      <c r="AF31" s="773">
        <v>420</v>
      </c>
      <c r="AG31" s="774"/>
      <c r="AH31" s="774"/>
      <c r="AI31" s="774"/>
      <c r="AJ31" s="775"/>
      <c r="AK31" s="821">
        <v>339</v>
      </c>
      <c r="AL31" s="817"/>
      <c r="AM31" s="817"/>
      <c r="AN31" s="817"/>
      <c r="AO31" s="817"/>
      <c r="AP31" s="817">
        <v>5133</v>
      </c>
      <c r="AQ31" s="817"/>
      <c r="AR31" s="817"/>
      <c r="AS31" s="817"/>
      <c r="AT31" s="817"/>
      <c r="AU31" s="817">
        <v>2695</v>
      </c>
      <c r="AV31" s="817"/>
      <c r="AW31" s="817"/>
      <c r="AX31" s="817"/>
      <c r="AY31" s="817"/>
      <c r="AZ31" s="818" t="s">
        <v>588</v>
      </c>
      <c r="BA31" s="818"/>
      <c r="BB31" s="818"/>
      <c r="BC31" s="818"/>
      <c r="BD31" s="818"/>
      <c r="BE31" s="819" t="s">
        <v>409</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410</v>
      </c>
      <c r="C32" s="768"/>
      <c r="D32" s="768"/>
      <c r="E32" s="768"/>
      <c r="F32" s="768"/>
      <c r="G32" s="768"/>
      <c r="H32" s="768"/>
      <c r="I32" s="768"/>
      <c r="J32" s="768"/>
      <c r="K32" s="768"/>
      <c r="L32" s="768"/>
      <c r="M32" s="768"/>
      <c r="N32" s="768"/>
      <c r="O32" s="768"/>
      <c r="P32" s="769"/>
      <c r="Q32" s="770">
        <v>4221</v>
      </c>
      <c r="R32" s="771"/>
      <c r="S32" s="771"/>
      <c r="T32" s="771"/>
      <c r="U32" s="771"/>
      <c r="V32" s="771">
        <v>4113</v>
      </c>
      <c r="W32" s="771"/>
      <c r="X32" s="771"/>
      <c r="Y32" s="771"/>
      <c r="Z32" s="771"/>
      <c r="AA32" s="771">
        <v>108</v>
      </c>
      <c r="AB32" s="771"/>
      <c r="AC32" s="771"/>
      <c r="AD32" s="771"/>
      <c r="AE32" s="772"/>
      <c r="AF32" s="773">
        <v>917</v>
      </c>
      <c r="AG32" s="774"/>
      <c r="AH32" s="774"/>
      <c r="AI32" s="774"/>
      <c r="AJ32" s="775"/>
      <c r="AK32" s="821">
        <v>991</v>
      </c>
      <c r="AL32" s="817"/>
      <c r="AM32" s="817"/>
      <c r="AN32" s="817"/>
      <c r="AO32" s="817"/>
      <c r="AP32" s="817">
        <v>2057</v>
      </c>
      <c r="AQ32" s="817"/>
      <c r="AR32" s="817"/>
      <c r="AS32" s="817"/>
      <c r="AT32" s="817"/>
      <c r="AU32" s="817">
        <v>1318</v>
      </c>
      <c r="AV32" s="817"/>
      <c r="AW32" s="817"/>
      <c r="AX32" s="817"/>
      <c r="AY32" s="817"/>
      <c r="AZ32" s="818" t="s">
        <v>588</v>
      </c>
      <c r="BA32" s="818"/>
      <c r="BB32" s="818"/>
      <c r="BC32" s="818"/>
      <c r="BD32" s="818"/>
      <c r="BE32" s="819" t="s">
        <v>411</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412</v>
      </c>
      <c r="C33" s="768"/>
      <c r="D33" s="768"/>
      <c r="E33" s="768"/>
      <c r="F33" s="768"/>
      <c r="G33" s="768"/>
      <c r="H33" s="768"/>
      <c r="I33" s="768"/>
      <c r="J33" s="768"/>
      <c r="K33" s="768"/>
      <c r="L33" s="768"/>
      <c r="M33" s="768"/>
      <c r="N33" s="768"/>
      <c r="O33" s="768"/>
      <c r="P33" s="769"/>
      <c r="Q33" s="770">
        <v>752</v>
      </c>
      <c r="R33" s="771"/>
      <c r="S33" s="771"/>
      <c r="T33" s="771"/>
      <c r="U33" s="771"/>
      <c r="V33" s="771">
        <v>728</v>
      </c>
      <c r="W33" s="771"/>
      <c r="X33" s="771"/>
      <c r="Y33" s="771"/>
      <c r="Z33" s="771"/>
      <c r="AA33" s="771">
        <v>25</v>
      </c>
      <c r="AB33" s="771"/>
      <c r="AC33" s="771"/>
      <c r="AD33" s="771"/>
      <c r="AE33" s="772"/>
      <c r="AF33" s="773">
        <v>1188</v>
      </c>
      <c r="AG33" s="774"/>
      <c r="AH33" s="774"/>
      <c r="AI33" s="774"/>
      <c r="AJ33" s="775"/>
      <c r="AK33" s="821">
        <v>460</v>
      </c>
      <c r="AL33" s="817"/>
      <c r="AM33" s="817"/>
      <c r="AN33" s="817"/>
      <c r="AO33" s="817"/>
      <c r="AP33" s="817">
        <v>1969</v>
      </c>
      <c r="AQ33" s="817"/>
      <c r="AR33" s="817"/>
      <c r="AS33" s="817"/>
      <c r="AT33" s="817"/>
      <c r="AU33" s="817">
        <v>1908</v>
      </c>
      <c r="AV33" s="817"/>
      <c r="AW33" s="817"/>
      <c r="AX33" s="817"/>
      <c r="AY33" s="817"/>
      <c r="AZ33" s="818" t="s">
        <v>588</v>
      </c>
      <c r="BA33" s="818"/>
      <c r="BB33" s="818"/>
      <c r="BC33" s="818"/>
      <c r="BD33" s="818"/>
      <c r="BE33" s="819" t="s">
        <v>409</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413</v>
      </c>
      <c r="C34" s="768"/>
      <c r="D34" s="768"/>
      <c r="E34" s="768"/>
      <c r="F34" s="768"/>
      <c r="G34" s="768"/>
      <c r="H34" s="768"/>
      <c r="I34" s="768"/>
      <c r="J34" s="768"/>
      <c r="K34" s="768"/>
      <c r="L34" s="768"/>
      <c r="M34" s="768"/>
      <c r="N34" s="768"/>
      <c r="O34" s="768"/>
      <c r="P34" s="769"/>
      <c r="Q34" s="770">
        <v>525</v>
      </c>
      <c r="R34" s="771"/>
      <c r="S34" s="771"/>
      <c r="T34" s="771"/>
      <c r="U34" s="771"/>
      <c r="V34" s="771">
        <v>474</v>
      </c>
      <c r="W34" s="771"/>
      <c r="X34" s="771"/>
      <c r="Y34" s="771"/>
      <c r="Z34" s="771"/>
      <c r="AA34" s="771">
        <v>51</v>
      </c>
      <c r="AB34" s="771"/>
      <c r="AC34" s="771"/>
      <c r="AD34" s="771"/>
      <c r="AE34" s="772"/>
      <c r="AF34" s="773">
        <v>372</v>
      </c>
      <c r="AG34" s="774"/>
      <c r="AH34" s="774"/>
      <c r="AI34" s="774"/>
      <c r="AJ34" s="775"/>
      <c r="AK34" s="821">
        <v>7</v>
      </c>
      <c r="AL34" s="817"/>
      <c r="AM34" s="817"/>
      <c r="AN34" s="817"/>
      <c r="AO34" s="817"/>
      <c r="AP34" s="817">
        <v>32</v>
      </c>
      <c r="AQ34" s="817"/>
      <c r="AR34" s="817"/>
      <c r="AS34" s="817"/>
      <c r="AT34" s="817"/>
      <c r="AU34" s="817">
        <v>21</v>
      </c>
      <c r="AV34" s="817"/>
      <c r="AW34" s="817"/>
      <c r="AX34" s="817"/>
      <c r="AY34" s="817"/>
      <c r="AZ34" s="818" t="s">
        <v>588</v>
      </c>
      <c r="BA34" s="818"/>
      <c r="BB34" s="818"/>
      <c r="BC34" s="818"/>
      <c r="BD34" s="818"/>
      <c r="BE34" s="819" t="s">
        <v>414</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393</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3109</v>
      </c>
      <c r="AG63" s="831"/>
      <c r="AH63" s="831"/>
      <c r="AI63" s="831"/>
      <c r="AJ63" s="832"/>
      <c r="AK63" s="833"/>
      <c r="AL63" s="828"/>
      <c r="AM63" s="828"/>
      <c r="AN63" s="828"/>
      <c r="AO63" s="828"/>
      <c r="AP63" s="831">
        <v>9191</v>
      </c>
      <c r="AQ63" s="831"/>
      <c r="AR63" s="831"/>
      <c r="AS63" s="831"/>
      <c r="AT63" s="831"/>
      <c r="AU63" s="831">
        <v>5942</v>
      </c>
      <c r="AV63" s="831"/>
      <c r="AW63" s="831"/>
      <c r="AX63" s="831"/>
      <c r="AY63" s="831"/>
      <c r="AZ63" s="835"/>
      <c r="BA63" s="835"/>
      <c r="BB63" s="835"/>
      <c r="BC63" s="835"/>
      <c r="BD63" s="835"/>
      <c r="BE63" s="836"/>
      <c r="BF63" s="836"/>
      <c r="BG63" s="836"/>
      <c r="BH63" s="836"/>
      <c r="BI63" s="837"/>
      <c r="BJ63" s="838" t="s">
        <v>417</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420</v>
      </c>
      <c r="R66" s="721"/>
      <c r="S66" s="721"/>
      <c r="T66" s="721"/>
      <c r="U66" s="722"/>
      <c r="V66" s="720" t="s">
        <v>421</v>
      </c>
      <c r="W66" s="721"/>
      <c r="X66" s="721"/>
      <c r="Y66" s="721"/>
      <c r="Z66" s="722"/>
      <c r="AA66" s="720" t="s">
        <v>422</v>
      </c>
      <c r="AB66" s="721"/>
      <c r="AC66" s="721"/>
      <c r="AD66" s="721"/>
      <c r="AE66" s="722"/>
      <c r="AF66" s="841" t="s">
        <v>423</v>
      </c>
      <c r="AG66" s="802"/>
      <c r="AH66" s="802"/>
      <c r="AI66" s="802"/>
      <c r="AJ66" s="842"/>
      <c r="AK66" s="720" t="s">
        <v>424</v>
      </c>
      <c r="AL66" s="715"/>
      <c r="AM66" s="715"/>
      <c r="AN66" s="715"/>
      <c r="AO66" s="716"/>
      <c r="AP66" s="720" t="s">
        <v>425</v>
      </c>
      <c r="AQ66" s="721"/>
      <c r="AR66" s="721"/>
      <c r="AS66" s="721"/>
      <c r="AT66" s="722"/>
      <c r="AU66" s="720" t="s">
        <v>426</v>
      </c>
      <c r="AV66" s="721"/>
      <c r="AW66" s="721"/>
      <c r="AX66" s="721"/>
      <c r="AY66" s="722"/>
      <c r="AZ66" s="720" t="s">
        <v>380</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589</v>
      </c>
      <c r="C68" s="857"/>
      <c r="D68" s="857"/>
      <c r="E68" s="857"/>
      <c r="F68" s="857"/>
      <c r="G68" s="857"/>
      <c r="H68" s="857"/>
      <c r="I68" s="857"/>
      <c r="J68" s="857"/>
      <c r="K68" s="857"/>
      <c r="L68" s="857"/>
      <c r="M68" s="857"/>
      <c r="N68" s="857"/>
      <c r="O68" s="857"/>
      <c r="P68" s="858"/>
      <c r="Q68" s="859">
        <v>265</v>
      </c>
      <c r="R68" s="853"/>
      <c r="S68" s="853"/>
      <c r="T68" s="853"/>
      <c r="U68" s="853"/>
      <c r="V68" s="853">
        <v>257</v>
      </c>
      <c r="W68" s="853"/>
      <c r="X68" s="853"/>
      <c r="Y68" s="853"/>
      <c r="Z68" s="853"/>
      <c r="AA68" s="853">
        <v>8</v>
      </c>
      <c r="AB68" s="853"/>
      <c r="AC68" s="853"/>
      <c r="AD68" s="853"/>
      <c r="AE68" s="853"/>
      <c r="AF68" s="853">
        <v>8</v>
      </c>
      <c r="AG68" s="853"/>
      <c r="AH68" s="853"/>
      <c r="AI68" s="853"/>
      <c r="AJ68" s="853"/>
      <c r="AK68" s="853">
        <v>43</v>
      </c>
      <c r="AL68" s="853"/>
      <c r="AM68" s="853"/>
      <c r="AN68" s="853"/>
      <c r="AO68" s="853"/>
      <c r="AP68" s="853" t="s">
        <v>521</v>
      </c>
      <c r="AQ68" s="853"/>
      <c r="AR68" s="853"/>
      <c r="AS68" s="853"/>
      <c r="AT68" s="853"/>
      <c r="AU68" s="853" t="s">
        <v>521</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590</v>
      </c>
      <c r="C69" s="861"/>
      <c r="D69" s="861"/>
      <c r="E69" s="861"/>
      <c r="F69" s="861"/>
      <c r="G69" s="861"/>
      <c r="H69" s="861"/>
      <c r="I69" s="861"/>
      <c r="J69" s="861"/>
      <c r="K69" s="861"/>
      <c r="L69" s="861"/>
      <c r="M69" s="861"/>
      <c r="N69" s="861"/>
      <c r="O69" s="861"/>
      <c r="P69" s="862"/>
      <c r="Q69" s="863">
        <v>866</v>
      </c>
      <c r="R69" s="817"/>
      <c r="S69" s="817"/>
      <c r="T69" s="817"/>
      <c r="U69" s="817"/>
      <c r="V69" s="817">
        <v>860</v>
      </c>
      <c r="W69" s="817"/>
      <c r="X69" s="817"/>
      <c r="Y69" s="817"/>
      <c r="Z69" s="817"/>
      <c r="AA69" s="817">
        <v>6</v>
      </c>
      <c r="AB69" s="817"/>
      <c r="AC69" s="817"/>
      <c r="AD69" s="817"/>
      <c r="AE69" s="817"/>
      <c r="AF69" s="817">
        <v>6</v>
      </c>
      <c r="AG69" s="817"/>
      <c r="AH69" s="817"/>
      <c r="AI69" s="817"/>
      <c r="AJ69" s="817"/>
      <c r="AK69" s="817">
        <v>121</v>
      </c>
      <c r="AL69" s="817"/>
      <c r="AM69" s="817"/>
      <c r="AN69" s="817"/>
      <c r="AO69" s="817"/>
      <c r="AP69" s="817" t="s">
        <v>521</v>
      </c>
      <c r="AQ69" s="817"/>
      <c r="AR69" s="817"/>
      <c r="AS69" s="817"/>
      <c r="AT69" s="817"/>
      <c r="AU69" s="817" t="s">
        <v>521</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591</v>
      </c>
      <c r="C70" s="861"/>
      <c r="D70" s="861"/>
      <c r="E70" s="861"/>
      <c r="F70" s="861"/>
      <c r="G70" s="861"/>
      <c r="H70" s="861"/>
      <c r="I70" s="861"/>
      <c r="J70" s="861"/>
      <c r="K70" s="861"/>
      <c r="L70" s="861"/>
      <c r="M70" s="861"/>
      <c r="N70" s="861"/>
      <c r="O70" s="861"/>
      <c r="P70" s="862"/>
      <c r="Q70" s="863">
        <v>189</v>
      </c>
      <c r="R70" s="817"/>
      <c r="S70" s="817"/>
      <c r="T70" s="817"/>
      <c r="U70" s="817"/>
      <c r="V70" s="817">
        <v>186</v>
      </c>
      <c r="W70" s="817"/>
      <c r="X70" s="817"/>
      <c r="Y70" s="817"/>
      <c r="Z70" s="817"/>
      <c r="AA70" s="817">
        <v>3</v>
      </c>
      <c r="AB70" s="817"/>
      <c r="AC70" s="817"/>
      <c r="AD70" s="817"/>
      <c r="AE70" s="817"/>
      <c r="AF70" s="817">
        <v>3</v>
      </c>
      <c r="AG70" s="817"/>
      <c r="AH70" s="817"/>
      <c r="AI70" s="817"/>
      <c r="AJ70" s="817"/>
      <c r="AK70" s="817" t="s">
        <v>599</v>
      </c>
      <c r="AL70" s="817"/>
      <c r="AM70" s="817"/>
      <c r="AN70" s="817"/>
      <c r="AO70" s="817"/>
      <c r="AP70" s="817" t="s">
        <v>521</v>
      </c>
      <c r="AQ70" s="817"/>
      <c r="AR70" s="817"/>
      <c r="AS70" s="817"/>
      <c r="AT70" s="817"/>
      <c r="AU70" s="817" t="s">
        <v>521</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605</v>
      </c>
      <c r="C71" s="861"/>
      <c r="D71" s="861"/>
      <c r="E71" s="861"/>
      <c r="F71" s="861"/>
      <c r="G71" s="861"/>
      <c r="H71" s="861"/>
      <c r="I71" s="861"/>
      <c r="J71" s="861"/>
      <c r="K71" s="861"/>
      <c r="L71" s="861"/>
      <c r="M71" s="861"/>
      <c r="N71" s="861"/>
      <c r="O71" s="861"/>
      <c r="P71" s="862"/>
      <c r="Q71" s="863">
        <v>25</v>
      </c>
      <c r="R71" s="817"/>
      <c r="S71" s="817"/>
      <c r="T71" s="817"/>
      <c r="U71" s="817"/>
      <c r="V71" s="817">
        <v>24</v>
      </c>
      <c r="W71" s="817"/>
      <c r="X71" s="817"/>
      <c r="Y71" s="817"/>
      <c r="Z71" s="817"/>
      <c r="AA71" s="817">
        <v>1</v>
      </c>
      <c r="AB71" s="817"/>
      <c r="AC71" s="817"/>
      <c r="AD71" s="817"/>
      <c r="AE71" s="817"/>
      <c r="AF71" s="817">
        <v>1</v>
      </c>
      <c r="AG71" s="817"/>
      <c r="AH71" s="817"/>
      <c r="AI71" s="817"/>
      <c r="AJ71" s="817"/>
      <c r="AK71" s="817">
        <v>10</v>
      </c>
      <c r="AL71" s="817"/>
      <c r="AM71" s="817"/>
      <c r="AN71" s="817"/>
      <c r="AO71" s="817"/>
      <c r="AP71" s="817" t="s">
        <v>521</v>
      </c>
      <c r="AQ71" s="817"/>
      <c r="AR71" s="817"/>
      <c r="AS71" s="817"/>
      <c r="AT71" s="817"/>
      <c r="AU71" s="817" t="s">
        <v>521</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592</v>
      </c>
      <c r="C72" s="861"/>
      <c r="D72" s="861"/>
      <c r="E72" s="861"/>
      <c r="F72" s="861"/>
      <c r="G72" s="861"/>
      <c r="H72" s="861"/>
      <c r="I72" s="861"/>
      <c r="J72" s="861"/>
      <c r="K72" s="861"/>
      <c r="L72" s="861"/>
      <c r="M72" s="861"/>
      <c r="N72" s="861"/>
      <c r="O72" s="861"/>
      <c r="P72" s="862"/>
      <c r="Q72" s="863">
        <v>17</v>
      </c>
      <c r="R72" s="817"/>
      <c r="S72" s="817"/>
      <c r="T72" s="817"/>
      <c r="U72" s="817"/>
      <c r="V72" s="817">
        <v>9</v>
      </c>
      <c r="W72" s="817"/>
      <c r="X72" s="817"/>
      <c r="Y72" s="817"/>
      <c r="Z72" s="817"/>
      <c r="AA72" s="817">
        <v>8</v>
      </c>
      <c r="AB72" s="817"/>
      <c r="AC72" s="817"/>
      <c r="AD72" s="817"/>
      <c r="AE72" s="817"/>
      <c r="AF72" s="817">
        <v>8</v>
      </c>
      <c r="AG72" s="817"/>
      <c r="AH72" s="817"/>
      <c r="AI72" s="817"/>
      <c r="AJ72" s="817"/>
      <c r="AK72" s="817" t="s">
        <v>599</v>
      </c>
      <c r="AL72" s="817"/>
      <c r="AM72" s="817"/>
      <c r="AN72" s="817"/>
      <c r="AO72" s="817"/>
      <c r="AP72" s="817" t="s">
        <v>521</v>
      </c>
      <c r="AQ72" s="817"/>
      <c r="AR72" s="817"/>
      <c r="AS72" s="817"/>
      <c r="AT72" s="817"/>
      <c r="AU72" s="817" t="s">
        <v>521</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593</v>
      </c>
      <c r="C73" s="861"/>
      <c r="D73" s="861"/>
      <c r="E73" s="861"/>
      <c r="F73" s="861"/>
      <c r="G73" s="861"/>
      <c r="H73" s="861"/>
      <c r="I73" s="861"/>
      <c r="J73" s="861"/>
      <c r="K73" s="861"/>
      <c r="L73" s="861"/>
      <c r="M73" s="861"/>
      <c r="N73" s="861"/>
      <c r="O73" s="861"/>
      <c r="P73" s="862"/>
      <c r="Q73" s="863">
        <v>26</v>
      </c>
      <c r="R73" s="817"/>
      <c r="S73" s="817"/>
      <c r="T73" s="817"/>
      <c r="U73" s="817"/>
      <c r="V73" s="817">
        <v>25</v>
      </c>
      <c r="W73" s="817"/>
      <c r="X73" s="817"/>
      <c r="Y73" s="817"/>
      <c r="Z73" s="817"/>
      <c r="AA73" s="817">
        <v>0</v>
      </c>
      <c r="AB73" s="817"/>
      <c r="AC73" s="817"/>
      <c r="AD73" s="817"/>
      <c r="AE73" s="817"/>
      <c r="AF73" s="817">
        <v>0</v>
      </c>
      <c r="AG73" s="817"/>
      <c r="AH73" s="817"/>
      <c r="AI73" s="817"/>
      <c r="AJ73" s="817"/>
      <c r="AK73" s="817">
        <v>2</v>
      </c>
      <c r="AL73" s="817"/>
      <c r="AM73" s="817"/>
      <c r="AN73" s="817"/>
      <c r="AO73" s="817"/>
      <c r="AP73" s="817" t="s">
        <v>521</v>
      </c>
      <c r="AQ73" s="817"/>
      <c r="AR73" s="817"/>
      <c r="AS73" s="817"/>
      <c r="AT73" s="817"/>
      <c r="AU73" s="817" t="s">
        <v>521</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594</v>
      </c>
      <c r="C74" s="861"/>
      <c r="D74" s="861"/>
      <c r="E74" s="861"/>
      <c r="F74" s="861"/>
      <c r="G74" s="861"/>
      <c r="H74" s="861"/>
      <c r="I74" s="861"/>
      <c r="J74" s="861"/>
      <c r="K74" s="861"/>
      <c r="L74" s="861"/>
      <c r="M74" s="861"/>
      <c r="N74" s="861"/>
      <c r="O74" s="861"/>
      <c r="P74" s="862"/>
      <c r="Q74" s="863">
        <v>38</v>
      </c>
      <c r="R74" s="817"/>
      <c r="S74" s="817"/>
      <c r="T74" s="817"/>
      <c r="U74" s="817"/>
      <c r="V74" s="817">
        <v>38</v>
      </c>
      <c r="W74" s="817"/>
      <c r="X74" s="817"/>
      <c r="Y74" s="817"/>
      <c r="Z74" s="817"/>
      <c r="AA74" s="817">
        <v>0</v>
      </c>
      <c r="AB74" s="817"/>
      <c r="AC74" s="817"/>
      <c r="AD74" s="817"/>
      <c r="AE74" s="817"/>
      <c r="AF74" s="817">
        <v>0</v>
      </c>
      <c r="AG74" s="817"/>
      <c r="AH74" s="817"/>
      <c r="AI74" s="817"/>
      <c r="AJ74" s="817"/>
      <c r="AK74" s="817">
        <v>0</v>
      </c>
      <c r="AL74" s="817"/>
      <c r="AM74" s="817"/>
      <c r="AN74" s="817"/>
      <c r="AO74" s="817"/>
      <c r="AP74" s="817" t="s">
        <v>521</v>
      </c>
      <c r="AQ74" s="817"/>
      <c r="AR74" s="817"/>
      <c r="AS74" s="817"/>
      <c r="AT74" s="817"/>
      <c r="AU74" s="817" t="s">
        <v>521</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595</v>
      </c>
      <c r="C75" s="861"/>
      <c r="D75" s="861"/>
      <c r="E75" s="861"/>
      <c r="F75" s="861"/>
      <c r="G75" s="861"/>
      <c r="H75" s="861"/>
      <c r="I75" s="861"/>
      <c r="J75" s="861"/>
      <c r="K75" s="861"/>
      <c r="L75" s="861"/>
      <c r="M75" s="861"/>
      <c r="N75" s="861"/>
      <c r="O75" s="861"/>
      <c r="P75" s="862"/>
      <c r="Q75" s="864">
        <v>73</v>
      </c>
      <c r="R75" s="865"/>
      <c r="S75" s="865"/>
      <c r="T75" s="865"/>
      <c r="U75" s="821"/>
      <c r="V75" s="866">
        <v>69</v>
      </c>
      <c r="W75" s="865"/>
      <c r="X75" s="865"/>
      <c r="Y75" s="865"/>
      <c r="Z75" s="821"/>
      <c r="AA75" s="866">
        <v>4</v>
      </c>
      <c r="AB75" s="865"/>
      <c r="AC75" s="865"/>
      <c r="AD75" s="865"/>
      <c r="AE75" s="821"/>
      <c r="AF75" s="866">
        <v>4</v>
      </c>
      <c r="AG75" s="865"/>
      <c r="AH75" s="865"/>
      <c r="AI75" s="865"/>
      <c r="AJ75" s="821"/>
      <c r="AK75" s="866">
        <v>6</v>
      </c>
      <c r="AL75" s="865"/>
      <c r="AM75" s="865"/>
      <c r="AN75" s="865"/>
      <c r="AO75" s="821"/>
      <c r="AP75" s="866" t="s">
        <v>521</v>
      </c>
      <c r="AQ75" s="865"/>
      <c r="AR75" s="865"/>
      <c r="AS75" s="865"/>
      <c r="AT75" s="821"/>
      <c r="AU75" s="866" t="s">
        <v>521</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596</v>
      </c>
      <c r="C76" s="861"/>
      <c r="D76" s="861"/>
      <c r="E76" s="861"/>
      <c r="F76" s="861"/>
      <c r="G76" s="861"/>
      <c r="H76" s="861"/>
      <c r="I76" s="861"/>
      <c r="J76" s="861"/>
      <c r="K76" s="861"/>
      <c r="L76" s="861"/>
      <c r="M76" s="861"/>
      <c r="N76" s="861"/>
      <c r="O76" s="861"/>
      <c r="P76" s="862"/>
      <c r="Q76" s="864">
        <v>246035</v>
      </c>
      <c r="R76" s="865"/>
      <c r="S76" s="865"/>
      <c r="T76" s="865"/>
      <c r="U76" s="821"/>
      <c r="V76" s="866">
        <v>245170</v>
      </c>
      <c r="W76" s="865"/>
      <c r="X76" s="865"/>
      <c r="Y76" s="865"/>
      <c r="Z76" s="821"/>
      <c r="AA76" s="866">
        <v>866</v>
      </c>
      <c r="AB76" s="865"/>
      <c r="AC76" s="865"/>
      <c r="AD76" s="865"/>
      <c r="AE76" s="821"/>
      <c r="AF76" s="866">
        <v>866</v>
      </c>
      <c r="AG76" s="865"/>
      <c r="AH76" s="865"/>
      <c r="AI76" s="865"/>
      <c r="AJ76" s="821"/>
      <c r="AK76" s="866" t="s">
        <v>599</v>
      </c>
      <c r="AL76" s="865"/>
      <c r="AM76" s="865"/>
      <c r="AN76" s="865"/>
      <c r="AO76" s="821"/>
      <c r="AP76" s="866" t="s">
        <v>521</v>
      </c>
      <c r="AQ76" s="865"/>
      <c r="AR76" s="865"/>
      <c r="AS76" s="865"/>
      <c r="AT76" s="821"/>
      <c r="AU76" s="866" t="s">
        <v>521</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393</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896</v>
      </c>
      <c r="AG88" s="831"/>
      <c r="AH88" s="831"/>
      <c r="AI88" s="831"/>
      <c r="AJ88" s="831"/>
      <c r="AK88" s="828"/>
      <c r="AL88" s="828"/>
      <c r="AM88" s="828"/>
      <c r="AN88" s="828"/>
      <c r="AO88" s="828"/>
      <c r="AP88" s="831" t="s">
        <v>599</v>
      </c>
      <c r="AQ88" s="831"/>
      <c r="AR88" s="831"/>
      <c r="AS88" s="831"/>
      <c r="AT88" s="831"/>
      <c r="AU88" s="831" t="s">
        <v>599</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70</v>
      </c>
      <c r="CS102" s="839"/>
      <c r="CT102" s="839"/>
      <c r="CU102" s="839"/>
      <c r="CV102" s="878"/>
      <c r="CW102" s="877">
        <v>14</v>
      </c>
      <c r="CX102" s="839"/>
      <c r="CY102" s="839"/>
      <c r="CZ102" s="839"/>
      <c r="DA102" s="878"/>
      <c r="DB102" s="877" t="s">
        <v>599</v>
      </c>
      <c r="DC102" s="839"/>
      <c r="DD102" s="839"/>
      <c r="DE102" s="839"/>
      <c r="DF102" s="878"/>
      <c r="DG102" s="877" t="s">
        <v>599</v>
      </c>
      <c r="DH102" s="839"/>
      <c r="DI102" s="839"/>
      <c r="DJ102" s="839"/>
      <c r="DK102" s="878"/>
      <c r="DL102" s="877" t="s">
        <v>599</v>
      </c>
      <c r="DM102" s="839"/>
      <c r="DN102" s="839"/>
      <c r="DO102" s="839"/>
      <c r="DP102" s="878"/>
      <c r="DQ102" s="877" t="s">
        <v>599</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310</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310</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310</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1692901</v>
      </c>
      <c r="AB110" s="887"/>
      <c r="AC110" s="887"/>
      <c r="AD110" s="887"/>
      <c r="AE110" s="888"/>
      <c r="AF110" s="889">
        <v>1628233</v>
      </c>
      <c r="AG110" s="887"/>
      <c r="AH110" s="887"/>
      <c r="AI110" s="887"/>
      <c r="AJ110" s="888"/>
      <c r="AK110" s="889">
        <v>1746483</v>
      </c>
      <c r="AL110" s="887"/>
      <c r="AM110" s="887"/>
      <c r="AN110" s="887"/>
      <c r="AO110" s="888"/>
      <c r="AP110" s="890">
        <v>21</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16091421</v>
      </c>
      <c r="BR110" s="918"/>
      <c r="BS110" s="918"/>
      <c r="BT110" s="918"/>
      <c r="BU110" s="918"/>
      <c r="BV110" s="918">
        <v>15749443</v>
      </c>
      <c r="BW110" s="918"/>
      <c r="BX110" s="918"/>
      <c r="BY110" s="918"/>
      <c r="BZ110" s="918"/>
      <c r="CA110" s="918">
        <v>16528714</v>
      </c>
      <c r="CB110" s="918"/>
      <c r="CC110" s="918"/>
      <c r="CD110" s="918"/>
      <c r="CE110" s="918"/>
      <c r="CF110" s="931">
        <v>199</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129</v>
      </c>
      <c r="DM110" s="918"/>
      <c r="DN110" s="918"/>
      <c r="DO110" s="918"/>
      <c r="DP110" s="918"/>
      <c r="DQ110" s="918" t="s">
        <v>129</v>
      </c>
      <c r="DR110" s="918"/>
      <c r="DS110" s="918"/>
      <c r="DT110" s="918"/>
      <c r="DU110" s="918"/>
      <c r="DV110" s="919" t="s">
        <v>445</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444</v>
      </c>
      <c r="AB111" s="925"/>
      <c r="AC111" s="925"/>
      <c r="AD111" s="925"/>
      <c r="AE111" s="926"/>
      <c r="AF111" s="927" t="s">
        <v>447</v>
      </c>
      <c r="AG111" s="925"/>
      <c r="AH111" s="925"/>
      <c r="AI111" s="925"/>
      <c r="AJ111" s="926"/>
      <c r="AK111" s="927" t="s">
        <v>444</v>
      </c>
      <c r="AL111" s="925"/>
      <c r="AM111" s="925"/>
      <c r="AN111" s="925"/>
      <c r="AO111" s="926"/>
      <c r="AP111" s="928" t="s">
        <v>448</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v>10993</v>
      </c>
      <c r="BR111" s="913"/>
      <c r="BS111" s="913"/>
      <c r="BT111" s="913"/>
      <c r="BU111" s="913"/>
      <c r="BV111" s="913">
        <v>1870</v>
      </c>
      <c r="BW111" s="913"/>
      <c r="BX111" s="913"/>
      <c r="BY111" s="913"/>
      <c r="BZ111" s="913"/>
      <c r="CA111" s="913" t="s">
        <v>417</v>
      </c>
      <c r="CB111" s="913"/>
      <c r="CC111" s="913"/>
      <c r="CD111" s="913"/>
      <c r="CE111" s="913"/>
      <c r="CF111" s="907" t="s">
        <v>138</v>
      </c>
      <c r="CG111" s="908"/>
      <c r="CH111" s="908"/>
      <c r="CI111" s="908"/>
      <c r="CJ111" s="908"/>
      <c r="CK111" s="935"/>
      <c r="CL111" s="936"/>
      <c r="CM111" s="909" t="s">
        <v>450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417</v>
      </c>
      <c r="DH111" s="913"/>
      <c r="DI111" s="913"/>
      <c r="DJ111" s="913"/>
      <c r="DK111" s="913"/>
      <c r="DL111" s="913" t="s">
        <v>447</v>
      </c>
      <c r="DM111" s="913"/>
      <c r="DN111" s="913"/>
      <c r="DO111" s="913"/>
      <c r="DP111" s="913"/>
      <c r="DQ111" s="913" t="s">
        <v>129</v>
      </c>
      <c r="DR111" s="913"/>
      <c r="DS111" s="913"/>
      <c r="DT111" s="913"/>
      <c r="DU111" s="913"/>
      <c r="DV111" s="914" t="s">
        <v>417</v>
      </c>
      <c r="DW111" s="914"/>
      <c r="DX111" s="914"/>
      <c r="DY111" s="914"/>
      <c r="DZ111" s="915"/>
    </row>
    <row r="112" spans="1:131" s="224" customFormat="1" ht="26.25" customHeight="1" x14ac:dyDescent="0.15">
      <c r="A112" s="939" t="s">
        <v>451</v>
      </c>
      <c r="B112" s="940"/>
      <c r="C112" s="910" t="s">
        <v>452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453</v>
      </c>
      <c r="AB112" s="946"/>
      <c r="AC112" s="946"/>
      <c r="AD112" s="946"/>
      <c r="AE112" s="947"/>
      <c r="AF112" s="948" t="s">
        <v>138</v>
      </c>
      <c r="AG112" s="946"/>
      <c r="AH112" s="946"/>
      <c r="AI112" s="946"/>
      <c r="AJ112" s="947"/>
      <c r="AK112" s="948" t="s">
        <v>417</v>
      </c>
      <c r="AL112" s="946"/>
      <c r="AM112" s="946"/>
      <c r="AN112" s="946"/>
      <c r="AO112" s="947"/>
      <c r="AP112" s="949" t="s">
        <v>417</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5541830</v>
      </c>
      <c r="BR112" s="913"/>
      <c r="BS112" s="913"/>
      <c r="BT112" s="913"/>
      <c r="BU112" s="913"/>
      <c r="BV112" s="913">
        <v>5699104</v>
      </c>
      <c r="BW112" s="913"/>
      <c r="BX112" s="913"/>
      <c r="BY112" s="913"/>
      <c r="BZ112" s="913"/>
      <c r="CA112" s="913">
        <v>5942144</v>
      </c>
      <c r="CB112" s="913"/>
      <c r="CC112" s="913"/>
      <c r="CD112" s="913"/>
      <c r="CE112" s="913"/>
      <c r="CF112" s="907">
        <v>71.5</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453</v>
      </c>
      <c r="DM112" s="913"/>
      <c r="DN112" s="913"/>
      <c r="DO112" s="913"/>
      <c r="DP112" s="913"/>
      <c r="DQ112" s="913" t="s">
        <v>453</v>
      </c>
      <c r="DR112" s="913"/>
      <c r="DS112" s="913"/>
      <c r="DT112" s="913"/>
      <c r="DU112" s="913"/>
      <c r="DV112" s="914" t="s">
        <v>417</v>
      </c>
      <c r="DW112" s="914"/>
      <c r="DX112" s="914"/>
      <c r="DY112" s="914"/>
      <c r="DZ112" s="915"/>
    </row>
    <row r="113" spans="1:130" s="224" customFormat="1" ht="26.25" customHeight="1" x14ac:dyDescent="0.15">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690385</v>
      </c>
      <c r="AB113" s="925"/>
      <c r="AC113" s="925"/>
      <c r="AD113" s="925"/>
      <c r="AE113" s="926"/>
      <c r="AF113" s="927">
        <v>694124</v>
      </c>
      <c r="AG113" s="925"/>
      <c r="AH113" s="925"/>
      <c r="AI113" s="925"/>
      <c r="AJ113" s="926"/>
      <c r="AK113" s="927">
        <v>695060</v>
      </c>
      <c r="AL113" s="925"/>
      <c r="AM113" s="925"/>
      <c r="AN113" s="925"/>
      <c r="AO113" s="926"/>
      <c r="AP113" s="928">
        <v>8.4</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t="s">
        <v>417</v>
      </c>
      <c r="BR113" s="913"/>
      <c r="BS113" s="913"/>
      <c r="BT113" s="913"/>
      <c r="BU113" s="913"/>
      <c r="BV113" s="913" t="s">
        <v>447</v>
      </c>
      <c r="BW113" s="913"/>
      <c r="BX113" s="913"/>
      <c r="BY113" s="913"/>
      <c r="BZ113" s="913"/>
      <c r="CA113" s="913" t="s">
        <v>417</v>
      </c>
      <c r="CB113" s="913"/>
      <c r="CC113" s="913"/>
      <c r="CD113" s="913"/>
      <c r="CE113" s="913"/>
      <c r="CF113" s="907" t="s">
        <v>138</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138</v>
      </c>
      <c r="DH113" s="946"/>
      <c r="DI113" s="946"/>
      <c r="DJ113" s="946"/>
      <c r="DK113" s="947"/>
      <c r="DL113" s="948" t="s">
        <v>445</v>
      </c>
      <c r="DM113" s="946"/>
      <c r="DN113" s="946"/>
      <c r="DO113" s="946"/>
      <c r="DP113" s="947"/>
      <c r="DQ113" s="948" t="s">
        <v>445</v>
      </c>
      <c r="DR113" s="946"/>
      <c r="DS113" s="946"/>
      <c r="DT113" s="946"/>
      <c r="DU113" s="947"/>
      <c r="DV113" s="949" t="s">
        <v>138</v>
      </c>
      <c r="DW113" s="950"/>
      <c r="DX113" s="950"/>
      <c r="DY113" s="950"/>
      <c r="DZ113" s="951"/>
    </row>
    <row r="114" spans="1:130" s="224" customFormat="1" ht="26.25" customHeight="1" x14ac:dyDescent="0.15">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138</v>
      </c>
      <c r="AB114" s="946"/>
      <c r="AC114" s="946"/>
      <c r="AD114" s="946"/>
      <c r="AE114" s="947"/>
      <c r="AF114" s="948" t="s">
        <v>138</v>
      </c>
      <c r="AG114" s="946"/>
      <c r="AH114" s="946"/>
      <c r="AI114" s="946"/>
      <c r="AJ114" s="947"/>
      <c r="AK114" s="948" t="s">
        <v>417</v>
      </c>
      <c r="AL114" s="946"/>
      <c r="AM114" s="946"/>
      <c r="AN114" s="946"/>
      <c r="AO114" s="947"/>
      <c r="AP114" s="949" t="s">
        <v>417</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3011946</v>
      </c>
      <c r="BR114" s="913"/>
      <c r="BS114" s="913"/>
      <c r="BT114" s="913"/>
      <c r="BU114" s="913"/>
      <c r="BV114" s="913">
        <v>3002262</v>
      </c>
      <c r="BW114" s="913"/>
      <c r="BX114" s="913"/>
      <c r="BY114" s="913"/>
      <c r="BZ114" s="913"/>
      <c r="CA114" s="913">
        <v>2856122</v>
      </c>
      <c r="CB114" s="913"/>
      <c r="CC114" s="913"/>
      <c r="CD114" s="913"/>
      <c r="CE114" s="913"/>
      <c r="CF114" s="907">
        <v>34.4</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417</v>
      </c>
      <c r="DH114" s="946"/>
      <c r="DI114" s="946"/>
      <c r="DJ114" s="946"/>
      <c r="DK114" s="947"/>
      <c r="DL114" s="948" t="s">
        <v>453</v>
      </c>
      <c r="DM114" s="946"/>
      <c r="DN114" s="946"/>
      <c r="DO114" s="946"/>
      <c r="DP114" s="947"/>
      <c r="DQ114" s="948" t="s">
        <v>417</v>
      </c>
      <c r="DR114" s="946"/>
      <c r="DS114" s="946"/>
      <c r="DT114" s="946"/>
      <c r="DU114" s="947"/>
      <c r="DV114" s="949" t="s">
        <v>138</v>
      </c>
      <c r="DW114" s="950"/>
      <c r="DX114" s="950"/>
      <c r="DY114" s="950"/>
      <c r="DZ114" s="951"/>
    </row>
    <row r="115" spans="1:130" s="224" customFormat="1" ht="26.25" customHeight="1" x14ac:dyDescent="0.15">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17957</v>
      </c>
      <c r="AB115" s="925"/>
      <c r="AC115" s="925"/>
      <c r="AD115" s="925"/>
      <c r="AE115" s="926"/>
      <c r="AF115" s="927">
        <v>10554</v>
      </c>
      <c r="AG115" s="925"/>
      <c r="AH115" s="925"/>
      <c r="AI115" s="925"/>
      <c r="AJ115" s="926"/>
      <c r="AK115" s="927">
        <v>3106</v>
      </c>
      <c r="AL115" s="925"/>
      <c r="AM115" s="925"/>
      <c r="AN115" s="925"/>
      <c r="AO115" s="926"/>
      <c r="AP115" s="928">
        <v>0</v>
      </c>
      <c r="AQ115" s="929"/>
      <c r="AR115" s="929"/>
      <c r="AS115" s="929"/>
      <c r="AT115" s="930"/>
      <c r="AU115" s="895"/>
      <c r="AV115" s="896"/>
      <c r="AW115" s="896"/>
      <c r="AX115" s="896"/>
      <c r="AY115" s="896"/>
      <c r="AZ115" s="909" t="s">
        <v>463</v>
      </c>
      <c r="BA115" s="910"/>
      <c r="BB115" s="910"/>
      <c r="BC115" s="910"/>
      <c r="BD115" s="910"/>
      <c r="BE115" s="910"/>
      <c r="BF115" s="910"/>
      <c r="BG115" s="910"/>
      <c r="BH115" s="910"/>
      <c r="BI115" s="910"/>
      <c r="BJ115" s="910"/>
      <c r="BK115" s="910"/>
      <c r="BL115" s="910"/>
      <c r="BM115" s="910"/>
      <c r="BN115" s="910"/>
      <c r="BO115" s="910"/>
      <c r="BP115" s="911"/>
      <c r="BQ115" s="912" t="s">
        <v>417</v>
      </c>
      <c r="BR115" s="913"/>
      <c r="BS115" s="913"/>
      <c r="BT115" s="913"/>
      <c r="BU115" s="913"/>
      <c r="BV115" s="913" t="s">
        <v>448</v>
      </c>
      <c r="BW115" s="913"/>
      <c r="BX115" s="913"/>
      <c r="BY115" s="913"/>
      <c r="BZ115" s="913"/>
      <c r="CA115" s="913" t="s">
        <v>417</v>
      </c>
      <c r="CB115" s="913"/>
      <c r="CC115" s="913"/>
      <c r="CD115" s="913"/>
      <c r="CE115" s="913"/>
      <c r="CF115" s="907" t="s">
        <v>138</v>
      </c>
      <c r="CG115" s="908"/>
      <c r="CH115" s="908"/>
      <c r="CI115" s="908"/>
      <c r="CJ115" s="908"/>
      <c r="CK115" s="935"/>
      <c r="CL115" s="936"/>
      <c r="CM115" s="909" t="s">
        <v>464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138</v>
      </c>
      <c r="DM115" s="946"/>
      <c r="DN115" s="946"/>
      <c r="DO115" s="946"/>
      <c r="DP115" s="947"/>
      <c r="DQ115" s="948" t="s">
        <v>453</v>
      </c>
      <c r="DR115" s="946"/>
      <c r="DS115" s="946"/>
      <c r="DT115" s="946"/>
      <c r="DU115" s="947"/>
      <c r="DV115" s="949" t="s">
        <v>417</v>
      </c>
      <c r="DW115" s="950"/>
      <c r="DX115" s="950"/>
      <c r="DY115" s="950"/>
      <c r="DZ115" s="951"/>
    </row>
    <row r="116" spans="1:130" s="224" customFormat="1" ht="26.25" customHeight="1" x14ac:dyDescent="0.15">
      <c r="A116" s="943"/>
      <c r="B116" s="944"/>
      <c r="C116" s="952" t="s">
        <v>465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138</v>
      </c>
      <c r="AB116" s="946"/>
      <c r="AC116" s="946"/>
      <c r="AD116" s="946"/>
      <c r="AE116" s="947"/>
      <c r="AF116" s="948" t="s">
        <v>138</v>
      </c>
      <c r="AG116" s="946"/>
      <c r="AH116" s="946"/>
      <c r="AI116" s="946"/>
      <c r="AJ116" s="947"/>
      <c r="AK116" s="948" t="s">
        <v>417</v>
      </c>
      <c r="AL116" s="946"/>
      <c r="AM116" s="946"/>
      <c r="AN116" s="946"/>
      <c r="AO116" s="947"/>
      <c r="AP116" s="949" t="s">
        <v>417</v>
      </c>
      <c r="AQ116" s="950"/>
      <c r="AR116" s="950"/>
      <c r="AS116" s="950"/>
      <c r="AT116" s="951"/>
      <c r="AU116" s="895"/>
      <c r="AV116" s="896"/>
      <c r="AW116" s="896"/>
      <c r="AX116" s="896"/>
      <c r="AY116" s="896"/>
      <c r="AZ116" s="954" t="s">
        <v>466</v>
      </c>
      <c r="BA116" s="955"/>
      <c r="BB116" s="955"/>
      <c r="BC116" s="955"/>
      <c r="BD116" s="955"/>
      <c r="BE116" s="955"/>
      <c r="BF116" s="955"/>
      <c r="BG116" s="955"/>
      <c r="BH116" s="955"/>
      <c r="BI116" s="955"/>
      <c r="BJ116" s="955"/>
      <c r="BK116" s="955"/>
      <c r="BL116" s="955"/>
      <c r="BM116" s="955"/>
      <c r="BN116" s="955"/>
      <c r="BO116" s="955"/>
      <c r="BP116" s="956"/>
      <c r="BQ116" s="912" t="s">
        <v>453</v>
      </c>
      <c r="BR116" s="913"/>
      <c r="BS116" s="913"/>
      <c r="BT116" s="913"/>
      <c r="BU116" s="913"/>
      <c r="BV116" s="913" t="s">
        <v>417</v>
      </c>
      <c r="BW116" s="913"/>
      <c r="BX116" s="913"/>
      <c r="BY116" s="913"/>
      <c r="BZ116" s="913"/>
      <c r="CA116" s="913" t="s">
        <v>138</v>
      </c>
      <c r="CB116" s="913"/>
      <c r="CC116" s="913"/>
      <c r="CD116" s="913"/>
      <c r="CE116" s="913"/>
      <c r="CF116" s="907" t="s">
        <v>417</v>
      </c>
      <c r="CG116" s="908"/>
      <c r="CH116" s="908"/>
      <c r="CI116" s="908"/>
      <c r="CJ116" s="908"/>
      <c r="CK116" s="935"/>
      <c r="CL116" s="936"/>
      <c r="CM116" s="909" t="s">
        <v>467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453</v>
      </c>
      <c r="DH116" s="946"/>
      <c r="DI116" s="946"/>
      <c r="DJ116" s="946"/>
      <c r="DK116" s="947"/>
      <c r="DL116" s="948" t="s">
        <v>417</v>
      </c>
      <c r="DM116" s="946"/>
      <c r="DN116" s="946"/>
      <c r="DO116" s="946"/>
      <c r="DP116" s="947"/>
      <c r="DQ116" s="948" t="s">
        <v>453</v>
      </c>
      <c r="DR116" s="946"/>
      <c r="DS116" s="946"/>
      <c r="DT116" s="946"/>
      <c r="DU116" s="947"/>
      <c r="DV116" s="949" t="s">
        <v>138</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468</v>
      </c>
      <c r="Z117" s="881"/>
      <c r="AA117" s="965">
        <v>2401243</v>
      </c>
      <c r="AB117" s="966"/>
      <c r="AC117" s="966"/>
      <c r="AD117" s="966"/>
      <c r="AE117" s="967"/>
      <c r="AF117" s="968">
        <v>2332911</v>
      </c>
      <c r="AG117" s="966"/>
      <c r="AH117" s="966"/>
      <c r="AI117" s="966"/>
      <c r="AJ117" s="967"/>
      <c r="AK117" s="968">
        <v>2444649</v>
      </c>
      <c r="AL117" s="966"/>
      <c r="AM117" s="966"/>
      <c r="AN117" s="966"/>
      <c r="AO117" s="967"/>
      <c r="AP117" s="969"/>
      <c r="AQ117" s="970"/>
      <c r="AR117" s="970"/>
      <c r="AS117" s="970"/>
      <c r="AT117" s="971"/>
      <c r="AU117" s="895"/>
      <c r="AV117" s="896"/>
      <c r="AW117" s="896"/>
      <c r="AX117" s="896"/>
      <c r="AY117" s="896"/>
      <c r="AZ117" s="961" t="s">
        <v>469</v>
      </c>
      <c r="BA117" s="962"/>
      <c r="BB117" s="962"/>
      <c r="BC117" s="962"/>
      <c r="BD117" s="962"/>
      <c r="BE117" s="962"/>
      <c r="BF117" s="962"/>
      <c r="BG117" s="962"/>
      <c r="BH117" s="962"/>
      <c r="BI117" s="962"/>
      <c r="BJ117" s="962"/>
      <c r="BK117" s="962"/>
      <c r="BL117" s="962"/>
      <c r="BM117" s="962"/>
      <c r="BN117" s="962"/>
      <c r="BO117" s="962"/>
      <c r="BP117" s="963"/>
      <c r="BQ117" s="912" t="s">
        <v>138</v>
      </c>
      <c r="BR117" s="913"/>
      <c r="BS117" s="913"/>
      <c r="BT117" s="913"/>
      <c r="BU117" s="913"/>
      <c r="BV117" s="913" t="s">
        <v>447</v>
      </c>
      <c r="BW117" s="913"/>
      <c r="BX117" s="913"/>
      <c r="BY117" s="913"/>
      <c r="BZ117" s="913"/>
      <c r="CA117" s="913" t="s">
        <v>138</v>
      </c>
      <c r="CB117" s="913"/>
      <c r="CC117" s="913"/>
      <c r="CD117" s="913"/>
      <c r="CE117" s="913"/>
      <c r="CF117" s="907" t="s">
        <v>447</v>
      </c>
      <c r="CG117" s="908"/>
      <c r="CH117" s="908"/>
      <c r="CI117" s="908"/>
      <c r="CJ117" s="908"/>
      <c r="CK117" s="935"/>
      <c r="CL117" s="936"/>
      <c r="CM117" s="909" t="s">
        <v>470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447</v>
      </c>
      <c r="DH117" s="946"/>
      <c r="DI117" s="946"/>
      <c r="DJ117" s="946"/>
      <c r="DK117" s="947"/>
      <c r="DL117" s="948" t="s">
        <v>447</v>
      </c>
      <c r="DM117" s="946"/>
      <c r="DN117" s="946"/>
      <c r="DO117" s="946"/>
      <c r="DP117" s="947"/>
      <c r="DQ117" s="948" t="s">
        <v>447</v>
      </c>
      <c r="DR117" s="946"/>
      <c r="DS117" s="946"/>
      <c r="DT117" s="946"/>
      <c r="DU117" s="947"/>
      <c r="DV117" s="949" t="s">
        <v>447</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310</v>
      </c>
      <c r="AL118" s="880"/>
      <c r="AM118" s="880"/>
      <c r="AN118" s="880"/>
      <c r="AO118" s="881"/>
      <c r="AP118" s="957" t="s">
        <v>438</v>
      </c>
      <c r="AQ118" s="958"/>
      <c r="AR118" s="958"/>
      <c r="AS118" s="958"/>
      <c r="AT118" s="959"/>
      <c r="AU118" s="895"/>
      <c r="AV118" s="896"/>
      <c r="AW118" s="896"/>
      <c r="AX118" s="896"/>
      <c r="AY118" s="896"/>
      <c r="AZ118" s="960" t="s">
        <v>471</v>
      </c>
      <c r="BA118" s="952"/>
      <c r="BB118" s="952"/>
      <c r="BC118" s="952"/>
      <c r="BD118" s="952"/>
      <c r="BE118" s="952"/>
      <c r="BF118" s="952"/>
      <c r="BG118" s="952"/>
      <c r="BH118" s="952"/>
      <c r="BI118" s="952"/>
      <c r="BJ118" s="952"/>
      <c r="BK118" s="952"/>
      <c r="BL118" s="952"/>
      <c r="BM118" s="952"/>
      <c r="BN118" s="952"/>
      <c r="BO118" s="952"/>
      <c r="BP118" s="953"/>
      <c r="BQ118" s="986" t="s">
        <v>138</v>
      </c>
      <c r="BR118" s="987"/>
      <c r="BS118" s="987"/>
      <c r="BT118" s="987"/>
      <c r="BU118" s="987"/>
      <c r="BV118" s="987" t="s">
        <v>447</v>
      </c>
      <c r="BW118" s="987"/>
      <c r="BX118" s="987"/>
      <c r="BY118" s="987"/>
      <c r="BZ118" s="987"/>
      <c r="CA118" s="987" t="s">
        <v>447</v>
      </c>
      <c r="CB118" s="987"/>
      <c r="CC118" s="987"/>
      <c r="CD118" s="987"/>
      <c r="CE118" s="987"/>
      <c r="CF118" s="907" t="s">
        <v>138</v>
      </c>
      <c r="CG118" s="908"/>
      <c r="CH118" s="908"/>
      <c r="CI118" s="908"/>
      <c r="CJ118" s="908"/>
      <c r="CK118" s="935"/>
      <c r="CL118" s="936"/>
      <c r="CM118" s="909" t="s">
        <v>472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138</v>
      </c>
      <c r="DH118" s="946"/>
      <c r="DI118" s="946"/>
      <c r="DJ118" s="946"/>
      <c r="DK118" s="947"/>
      <c r="DL118" s="948" t="s">
        <v>447</v>
      </c>
      <c r="DM118" s="946"/>
      <c r="DN118" s="946"/>
      <c r="DO118" s="946"/>
      <c r="DP118" s="947"/>
      <c r="DQ118" s="948" t="s">
        <v>138</v>
      </c>
      <c r="DR118" s="946"/>
      <c r="DS118" s="946"/>
      <c r="DT118" s="946"/>
      <c r="DU118" s="947"/>
      <c r="DV118" s="949" t="s">
        <v>447</v>
      </c>
      <c r="DW118" s="950"/>
      <c r="DX118" s="950"/>
      <c r="DY118" s="950"/>
      <c r="DZ118" s="951"/>
    </row>
    <row r="119" spans="1:130" s="224" customFormat="1" ht="26.25" customHeight="1" x14ac:dyDescent="0.15">
      <c r="A119" s="1043"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138</v>
      </c>
      <c r="AB119" s="887"/>
      <c r="AC119" s="887"/>
      <c r="AD119" s="887"/>
      <c r="AE119" s="888"/>
      <c r="AF119" s="889" t="s">
        <v>447</v>
      </c>
      <c r="AG119" s="887"/>
      <c r="AH119" s="887"/>
      <c r="AI119" s="887"/>
      <c r="AJ119" s="888"/>
      <c r="AK119" s="889" t="s">
        <v>447</v>
      </c>
      <c r="AL119" s="887"/>
      <c r="AM119" s="887"/>
      <c r="AN119" s="887"/>
      <c r="AO119" s="888"/>
      <c r="AP119" s="890" t="s">
        <v>138</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473</v>
      </c>
      <c r="BP119" s="992"/>
      <c r="BQ119" s="986">
        <v>24656190</v>
      </c>
      <c r="BR119" s="987"/>
      <c r="BS119" s="987"/>
      <c r="BT119" s="987"/>
      <c r="BU119" s="987"/>
      <c r="BV119" s="987">
        <v>24452679</v>
      </c>
      <c r="BW119" s="987"/>
      <c r="BX119" s="987"/>
      <c r="BY119" s="987"/>
      <c r="BZ119" s="987"/>
      <c r="CA119" s="987">
        <v>25326980</v>
      </c>
      <c r="CB119" s="987"/>
      <c r="CC119" s="987"/>
      <c r="CD119" s="987"/>
      <c r="CE119" s="987"/>
      <c r="CF119" s="988"/>
      <c r="CG119" s="989"/>
      <c r="CH119" s="989"/>
      <c r="CI119" s="989"/>
      <c r="CJ119" s="990"/>
      <c r="CK119" s="937"/>
      <c r="CL119" s="938"/>
      <c r="CM119" s="960" t="s">
        <v>474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10993</v>
      </c>
      <c r="DH119" s="973"/>
      <c r="DI119" s="973"/>
      <c r="DJ119" s="973"/>
      <c r="DK119" s="974"/>
      <c r="DL119" s="972">
        <v>1870</v>
      </c>
      <c r="DM119" s="973"/>
      <c r="DN119" s="973"/>
      <c r="DO119" s="973"/>
      <c r="DP119" s="974"/>
      <c r="DQ119" s="972" t="s">
        <v>447</v>
      </c>
      <c r="DR119" s="973"/>
      <c r="DS119" s="973"/>
      <c r="DT119" s="973"/>
      <c r="DU119" s="974"/>
      <c r="DV119" s="975" t="s">
        <v>138</v>
      </c>
      <c r="DW119" s="976"/>
      <c r="DX119" s="976"/>
      <c r="DY119" s="976"/>
      <c r="DZ119" s="977"/>
    </row>
    <row r="120" spans="1:130" s="224" customFormat="1" ht="26.25" customHeight="1" x14ac:dyDescent="0.15">
      <c r="A120" s="1044"/>
      <c r="B120" s="936"/>
      <c r="C120" s="909" t="s">
        <v>450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447</v>
      </c>
      <c r="AB120" s="946"/>
      <c r="AC120" s="946"/>
      <c r="AD120" s="946"/>
      <c r="AE120" s="947"/>
      <c r="AF120" s="948" t="s">
        <v>447</v>
      </c>
      <c r="AG120" s="946"/>
      <c r="AH120" s="946"/>
      <c r="AI120" s="946"/>
      <c r="AJ120" s="947"/>
      <c r="AK120" s="948" t="s">
        <v>138</v>
      </c>
      <c r="AL120" s="946"/>
      <c r="AM120" s="946"/>
      <c r="AN120" s="946"/>
      <c r="AO120" s="947"/>
      <c r="AP120" s="949" t="s">
        <v>138</v>
      </c>
      <c r="AQ120" s="950"/>
      <c r="AR120" s="950"/>
      <c r="AS120" s="950"/>
      <c r="AT120" s="951"/>
      <c r="AU120" s="978" t="s">
        <v>475</v>
      </c>
      <c r="AV120" s="979"/>
      <c r="AW120" s="979"/>
      <c r="AX120" s="979"/>
      <c r="AY120" s="980"/>
      <c r="AZ120" s="916" t="s">
        <v>476</v>
      </c>
      <c r="BA120" s="884"/>
      <c r="BB120" s="884"/>
      <c r="BC120" s="884"/>
      <c r="BD120" s="884"/>
      <c r="BE120" s="884"/>
      <c r="BF120" s="884"/>
      <c r="BG120" s="884"/>
      <c r="BH120" s="884"/>
      <c r="BI120" s="884"/>
      <c r="BJ120" s="884"/>
      <c r="BK120" s="884"/>
      <c r="BL120" s="884"/>
      <c r="BM120" s="884"/>
      <c r="BN120" s="884"/>
      <c r="BO120" s="884"/>
      <c r="BP120" s="885"/>
      <c r="BQ120" s="917">
        <v>6692263</v>
      </c>
      <c r="BR120" s="918"/>
      <c r="BS120" s="918"/>
      <c r="BT120" s="918"/>
      <c r="BU120" s="918"/>
      <c r="BV120" s="918">
        <v>7202977</v>
      </c>
      <c r="BW120" s="918"/>
      <c r="BX120" s="918"/>
      <c r="BY120" s="918"/>
      <c r="BZ120" s="918"/>
      <c r="CA120" s="918">
        <v>7103148</v>
      </c>
      <c r="CB120" s="918"/>
      <c r="CC120" s="918"/>
      <c r="CD120" s="918"/>
      <c r="CE120" s="918"/>
      <c r="CF120" s="931">
        <v>85.5</v>
      </c>
      <c r="CG120" s="932"/>
      <c r="CH120" s="932"/>
      <c r="CI120" s="932"/>
      <c r="CJ120" s="932"/>
      <c r="CK120" s="993" t="s">
        <v>477</v>
      </c>
      <c r="CL120" s="994"/>
      <c r="CM120" s="994"/>
      <c r="CN120" s="994"/>
      <c r="CO120" s="995"/>
      <c r="CP120" s="1001" t="s">
        <v>478</v>
      </c>
      <c r="CQ120" s="1002"/>
      <c r="CR120" s="1002"/>
      <c r="CS120" s="1002"/>
      <c r="CT120" s="1002"/>
      <c r="CU120" s="1002"/>
      <c r="CV120" s="1002"/>
      <c r="CW120" s="1002"/>
      <c r="CX120" s="1002"/>
      <c r="CY120" s="1002"/>
      <c r="CZ120" s="1002"/>
      <c r="DA120" s="1002"/>
      <c r="DB120" s="1002"/>
      <c r="DC120" s="1002"/>
      <c r="DD120" s="1002"/>
      <c r="DE120" s="1002"/>
      <c r="DF120" s="1003"/>
      <c r="DG120" s="917">
        <v>1982083</v>
      </c>
      <c r="DH120" s="918"/>
      <c r="DI120" s="918"/>
      <c r="DJ120" s="918"/>
      <c r="DK120" s="918"/>
      <c r="DL120" s="918">
        <v>2262875</v>
      </c>
      <c r="DM120" s="918"/>
      <c r="DN120" s="918"/>
      <c r="DO120" s="918"/>
      <c r="DP120" s="918"/>
      <c r="DQ120" s="918">
        <v>2694892</v>
      </c>
      <c r="DR120" s="918"/>
      <c r="DS120" s="918"/>
      <c r="DT120" s="918"/>
      <c r="DU120" s="918"/>
      <c r="DV120" s="919">
        <v>32.4</v>
      </c>
      <c r="DW120" s="919"/>
      <c r="DX120" s="919"/>
      <c r="DY120" s="919"/>
      <c r="DZ120" s="920"/>
    </row>
    <row r="121" spans="1:130" s="224" customFormat="1" ht="26.25" customHeight="1" x14ac:dyDescent="0.15">
      <c r="A121" s="1044"/>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138</v>
      </c>
      <c r="AB121" s="946"/>
      <c r="AC121" s="946"/>
      <c r="AD121" s="946"/>
      <c r="AE121" s="947"/>
      <c r="AF121" s="948" t="s">
        <v>447</v>
      </c>
      <c r="AG121" s="946"/>
      <c r="AH121" s="946"/>
      <c r="AI121" s="946"/>
      <c r="AJ121" s="947"/>
      <c r="AK121" s="948" t="s">
        <v>447</v>
      </c>
      <c r="AL121" s="946"/>
      <c r="AM121" s="946"/>
      <c r="AN121" s="946"/>
      <c r="AO121" s="947"/>
      <c r="AP121" s="949" t="s">
        <v>138</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v>938663</v>
      </c>
      <c r="BR121" s="913"/>
      <c r="BS121" s="913"/>
      <c r="BT121" s="913"/>
      <c r="BU121" s="913"/>
      <c r="BV121" s="913">
        <v>833187</v>
      </c>
      <c r="BW121" s="913"/>
      <c r="BX121" s="913"/>
      <c r="BY121" s="913"/>
      <c r="BZ121" s="913"/>
      <c r="CA121" s="913">
        <v>754998</v>
      </c>
      <c r="CB121" s="913"/>
      <c r="CC121" s="913"/>
      <c r="CD121" s="913"/>
      <c r="CE121" s="913"/>
      <c r="CF121" s="907">
        <v>9.1</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v>2143707</v>
      </c>
      <c r="DH121" s="913"/>
      <c r="DI121" s="913"/>
      <c r="DJ121" s="913"/>
      <c r="DK121" s="913"/>
      <c r="DL121" s="913">
        <v>1980927</v>
      </c>
      <c r="DM121" s="913"/>
      <c r="DN121" s="913"/>
      <c r="DO121" s="913"/>
      <c r="DP121" s="913"/>
      <c r="DQ121" s="913">
        <v>1907782</v>
      </c>
      <c r="DR121" s="913"/>
      <c r="DS121" s="913"/>
      <c r="DT121" s="913"/>
      <c r="DU121" s="913"/>
      <c r="DV121" s="914">
        <v>23</v>
      </c>
      <c r="DW121" s="914"/>
      <c r="DX121" s="914"/>
      <c r="DY121" s="914"/>
      <c r="DZ121" s="915"/>
    </row>
    <row r="122" spans="1:130" s="224" customFormat="1" ht="26.25" customHeight="1" x14ac:dyDescent="0.15">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138</v>
      </c>
      <c r="AB122" s="946"/>
      <c r="AC122" s="946"/>
      <c r="AD122" s="946"/>
      <c r="AE122" s="947"/>
      <c r="AF122" s="948" t="s">
        <v>447</v>
      </c>
      <c r="AG122" s="946"/>
      <c r="AH122" s="946"/>
      <c r="AI122" s="946"/>
      <c r="AJ122" s="947"/>
      <c r="AK122" s="948" t="s">
        <v>447</v>
      </c>
      <c r="AL122" s="946"/>
      <c r="AM122" s="946"/>
      <c r="AN122" s="946"/>
      <c r="AO122" s="947"/>
      <c r="AP122" s="949" t="s">
        <v>138</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14703875</v>
      </c>
      <c r="BR122" s="987"/>
      <c r="BS122" s="987"/>
      <c r="BT122" s="987"/>
      <c r="BU122" s="987"/>
      <c r="BV122" s="987">
        <v>14232394</v>
      </c>
      <c r="BW122" s="987"/>
      <c r="BX122" s="987"/>
      <c r="BY122" s="987"/>
      <c r="BZ122" s="987"/>
      <c r="CA122" s="987">
        <v>13775886</v>
      </c>
      <c r="CB122" s="987"/>
      <c r="CC122" s="987"/>
      <c r="CD122" s="987"/>
      <c r="CE122" s="987"/>
      <c r="CF122" s="1004">
        <v>165.9</v>
      </c>
      <c r="CG122" s="1005"/>
      <c r="CH122" s="1005"/>
      <c r="CI122" s="1005"/>
      <c r="CJ122" s="1005"/>
      <c r="CK122" s="996"/>
      <c r="CL122" s="997"/>
      <c r="CM122" s="997"/>
      <c r="CN122" s="997"/>
      <c r="CO122" s="998"/>
      <c r="CP122" s="1006" t="s">
        <v>410</v>
      </c>
      <c r="CQ122" s="1007"/>
      <c r="CR122" s="1007"/>
      <c r="CS122" s="1007"/>
      <c r="CT122" s="1007"/>
      <c r="CU122" s="1007"/>
      <c r="CV122" s="1007"/>
      <c r="CW122" s="1007"/>
      <c r="CX122" s="1007"/>
      <c r="CY122" s="1007"/>
      <c r="CZ122" s="1007"/>
      <c r="DA122" s="1007"/>
      <c r="DB122" s="1007"/>
      <c r="DC122" s="1007"/>
      <c r="DD122" s="1007"/>
      <c r="DE122" s="1007"/>
      <c r="DF122" s="1008"/>
      <c r="DG122" s="912">
        <v>1411423</v>
      </c>
      <c r="DH122" s="913"/>
      <c r="DI122" s="913"/>
      <c r="DJ122" s="913"/>
      <c r="DK122" s="913"/>
      <c r="DL122" s="913">
        <v>1451198</v>
      </c>
      <c r="DM122" s="913"/>
      <c r="DN122" s="913"/>
      <c r="DO122" s="913"/>
      <c r="DP122" s="913"/>
      <c r="DQ122" s="913">
        <v>1318433</v>
      </c>
      <c r="DR122" s="913"/>
      <c r="DS122" s="913"/>
      <c r="DT122" s="913"/>
      <c r="DU122" s="913"/>
      <c r="DV122" s="914">
        <v>15.9</v>
      </c>
      <c r="DW122" s="914"/>
      <c r="DX122" s="914"/>
      <c r="DY122" s="914"/>
      <c r="DZ122" s="915"/>
    </row>
    <row r="123" spans="1:130" s="224" customFormat="1" ht="26.25" customHeight="1" x14ac:dyDescent="0.15">
      <c r="A123" s="1044"/>
      <c r="B123" s="936"/>
      <c r="C123" s="909" t="s">
        <v>467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138</v>
      </c>
      <c r="AB123" s="946"/>
      <c r="AC123" s="946"/>
      <c r="AD123" s="946"/>
      <c r="AE123" s="947"/>
      <c r="AF123" s="948" t="s">
        <v>138</v>
      </c>
      <c r="AG123" s="946"/>
      <c r="AH123" s="946"/>
      <c r="AI123" s="946"/>
      <c r="AJ123" s="947"/>
      <c r="AK123" s="948" t="s">
        <v>138</v>
      </c>
      <c r="AL123" s="946"/>
      <c r="AM123" s="946"/>
      <c r="AN123" s="946"/>
      <c r="AO123" s="947"/>
      <c r="AP123" s="949" t="s">
        <v>447</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483</v>
      </c>
      <c r="BP123" s="992"/>
      <c r="BQ123" s="1050">
        <v>22334801</v>
      </c>
      <c r="BR123" s="1051"/>
      <c r="BS123" s="1051"/>
      <c r="BT123" s="1051"/>
      <c r="BU123" s="1051"/>
      <c r="BV123" s="1051">
        <v>22268558</v>
      </c>
      <c r="BW123" s="1051"/>
      <c r="BX123" s="1051"/>
      <c r="BY123" s="1051"/>
      <c r="BZ123" s="1051"/>
      <c r="CA123" s="1051">
        <v>21634032</v>
      </c>
      <c r="CB123" s="1051"/>
      <c r="CC123" s="1051"/>
      <c r="CD123" s="1051"/>
      <c r="CE123" s="1051"/>
      <c r="CF123" s="988"/>
      <c r="CG123" s="989"/>
      <c r="CH123" s="989"/>
      <c r="CI123" s="989"/>
      <c r="CJ123" s="990"/>
      <c r="CK123" s="996"/>
      <c r="CL123" s="997"/>
      <c r="CM123" s="997"/>
      <c r="CN123" s="997"/>
      <c r="CO123" s="998"/>
      <c r="CP123" s="1006" t="s">
        <v>413</v>
      </c>
      <c r="CQ123" s="1007"/>
      <c r="CR123" s="1007"/>
      <c r="CS123" s="1007"/>
      <c r="CT123" s="1007"/>
      <c r="CU123" s="1007"/>
      <c r="CV123" s="1007"/>
      <c r="CW123" s="1007"/>
      <c r="CX123" s="1007"/>
      <c r="CY123" s="1007"/>
      <c r="CZ123" s="1007"/>
      <c r="DA123" s="1007"/>
      <c r="DB123" s="1007"/>
      <c r="DC123" s="1007"/>
      <c r="DD123" s="1007"/>
      <c r="DE123" s="1007"/>
      <c r="DF123" s="1008"/>
      <c r="DG123" s="945">
        <v>4617</v>
      </c>
      <c r="DH123" s="946"/>
      <c r="DI123" s="946"/>
      <c r="DJ123" s="946"/>
      <c r="DK123" s="947"/>
      <c r="DL123" s="948">
        <v>4104</v>
      </c>
      <c r="DM123" s="946"/>
      <c r="DN123" s="946"/>
      <c r="DO123" s="946"/>
      <c r="DP123" s="947"/>
      <c r="DQ123" s="948">
        <v>21037</v>
      </c>
      <c r="DR123" s="946"/>
      <c r="DS123" s="946"/>
      <c r="DT123" s="946"/>
      <c r="DU123" s="947"/>
      <c r="DV123" s="949">
        <v>0.3</v>
      </c>
      <c r="DW123" s="950"/>
      <c r="DX123" s="950"/>
      <c r="DY123" s="950"/>
      <c r="DZ123" s="951"/>
    </row>
    <row r="124" spans="1:130" s="224" customFormat="1" ht="26.25" customHeight="1" thickBot="1" x14ac:dyDescent="0.2">
      <c r="A124" s="1044"/>
      <c r="B124" s="936"/>
      <c r="C124" s="909" t="s">
        <v>470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138</v>
      </c>
      <c r="AB124" s="946"/>
      <c r="AC124" s="946"/>
      <c r="AD124" s="946"/>
      <c r="AE124" s="947"/>
      <c r="AF124" s="948" t="s">
        <v>138</v>
      </c>
      <c r="AG124" s="946"/>
      <c r="AH124" s="946"/>
      <c r="AI124" s="946"/>
      <c r="AJ124" s="947"/>
      <c r="AK124" s="948" t="s">
        <v>138</v>
      </c>
      <c r="AL124" s="946"/>
      <c r="AM124" s="946"/>
      <c r="AN124" s="946"/>
      <c r="AO124" s="947"/>
      <c r="AP124" s="949" t="s">
        <v>138</v>
      </c>
      <c r="AQ124" s="950"/>
      <c r="AR124" s="950"/>
      <c r="AS124" s="950"/>
      <c r="AT124" s="951"/>
      <c r="AU124" s="1046" t="s">
        <v>484</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28.1</v>
      </c>
      <c r="BR124" s="1014"/>
      <c r="BS124" s="1014"/>
      <c r="BT124" s="1014"/>
      <c r="BU124" s="1014"/>
      <c r="BV124" s="1014">
        <v>25.2</v>
      </c>
      <c r="BW124" s="1014"/>
      <c r="BX124" s="1014"/>
      <c r="BY124" s="1014"/>
      <c r="BZ124" s="1014"/>
      <c r="CA124" s="1014">
        <v>44.4</v>
      </c>
      <c r="CB124" s="1014"/>
      <c r="CC124" s="1014"/>
      <c r="CD124" s="1014"/>
      <c r="CE124" s="1014"/>
      <c r="CF124" s="1015"/>
      <c r="CG124" s="1016"/>
      <c r="CH124" s="1016"/>
      <c r="CI124" s="1016"/>
      <c r="CJ124" s="1017"/>
      <c r="CK124" s="999"/>
      <c r="CL124" s="999"/>
      <c r="CM124" s="999"/>
      <c r="CN124" s="999"/>
      <c r="CO124" s="1000"/>
      <c r="CP124" s="1006" t="s">
        <v>485</v>
      </c>
      <c r="CQ124" s="1007"/>
      <c r="CR124" s="1007"/>
      <c r="CS124" s="1007"/>
      <c r="CT124" s="1007"/>
      <c r="CU124" s="1007"/>
      <c r="CV124" s="1007"/>
      <c r="CW124" s="1007"/>
      <c r="CX124" s="1007"/>
      <c r="CY124" s="1007"/>
      <c r="CZ124" s="1007"/>
      <c r="DA124" s="1007"/>
      <c r="DB124" s="1007"/>
      <c r="DC124" s="1007"/>
      <c r="DD124" s="1007"/>
      <c r="DE124" s="1007"/>
      <c r="DF124" s="1008"/>
      <c r="DG124" s="991" t="s">
        <v>138</v>
      </c>
      <c r="DH124" s="973"/>
      <c r="DI124" s="973"/>
      <c r="DJ124" s="973"/>
      <c r="DK124" s="974"/>
      <c r="DL124" s="972" t="s">
        <v>447</v>
      </c>
      <c r="DM124" s="973"/>
      <c r="DN124" s="973"/>
      <c r="DO124" s="973"/>
      <c r="DP124" s="974"/>
      <c r="DQ124" s="972" t="s">
        <v>447</v>
      </c>
      <c r="DR124" s="973"/>
      <c r="DS124" s="973"/>
      <c r="DT124" s="973"/>
      <c r="DU124" s="974"/>
      <c r="DV124" s="975" t="s">
        <v>447</v>
      </c>
      <c r="DW124" s="976"/>
      <c r="DX124" s="976"/>
      <c r="DY124" s="976"/>
      <c r="DZ124" s="977"/>
    </row>
    <row r="125" spans="1:130" s="224" customFormat="1" ht="26.25" customHeight="1" x14ac:dyDescent="0.15">
      <c r="A125" s="1044"/>
      <c r="B125" s="936"/>
      <c r="C125" s="909" t="s">
        <v>472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447</v>
      </c>
      <c r="AB125" s="946"/>
      <c r="AC125" s="946"/>
      <c r="AD125" s="946"/>
      <c r="AE125" s="947"/>
      <c r="AF125" s="948" t="s">
        <v>138</v>
      </c>
      <c r="AG125" s="946"/>
      <c r="AH125" s="946"/>
      <c r="AI125" s="946"/>
      <c r="AJ125" s="947"/>
      <c r="AK125" s="948" t="s">
        <v>138</v>
      </c>
      <c r="AL125" s="946"/>
      <c r="AM125" s="946"/>
      <c r="AN125" s="946"/>
      <c r="AO125" s="947"/>
      <c r="AP125" s="949" t="s">
        <v>447</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486</v>
      </c>
      <c r="CL125" s="994"/>
      <c r="CM125" s="994"/>
      <c r="CN125" s="994"/>
      <c r="CO125" s="995"/>
      <c r="CP125" s="916" t="s">
        <v>487</v>
      </c>
      <c r="CQ125" s="884"/>
      <c r="CR125" s="884"/>
      <c r="CS125" s="884"/>
      <c r="CT125" s="884"/>
      <c r="CU125" s="884"/>
      <c r="CV125" s="884"/>
      <c r="CW125" s="884"/>
      <c r="CX125" s="884"/>
      <c r="CY125" s="884"/>
      <c r="CZ125" s="884"/>
      <c r="DA125" s="884"/>
      <c r="DB125" s="884"/>
      <c r="DC125" s="884"/>
      <c r="DD125" s="884"/>
      <c r="DE125" s="884"/>
      <c r="DF125" s="885"/>
      <c r="DG125" s="917" t="s">
        <v>138</v>
      </c>
      <c r="DH125" s="918"/>
      <c r="DI125" s="918"/>
      <c r="DJ125" s="918"/>
      <c r="DK125" s="918"/>
      <c r="DL125" s="918" t="s">
        <v>447</v>
      </c>
      <c r="DM125" s="918"/>
      <c r="DN125" s="918"/>
      <c r="DO125" s="918"/>
      <c r="DP125" s="918"/>
      <c r="DQ125" s="918" t="s">
        <v>447</v>
      </c>
      <c r="DR125" s="918"/>
      <c r="DS125" s="918"/>
      <c r="DT125" s="918"/>
      <c r="DU125" s="918"/>
      <c r="DV125" s="919" t="s">
        <v>138</v>
      </c>
      <c r="DW125" s="919"/>
      <c r="DX125" s="919"/>
      <c r="DY125" s="919"/>
      <c r="DZ125" s="920"/>
    </row>
    <row r="126" spans="1:130" s="224" customFormat="1" ht="26.25" customHeight="1" thickBot="1" x14ac:dyDescent="0.2">
      <c r="A126" s="1044"/>
      <c r="B126" s="936"/>
      <c r="C126" s="909" t="s">
        <v>474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1422</v>
      </c>
      <c r="AB126" s="946"/>
      <c r="AC126" s="946"/>
      <c r="AD126" s="946"/>
      <c r="AE126" s="947"/>
      <c r="AF126" s="948">
        <v>1300</v>
      </c>
      <c r="AG126" s="946"/>
      <c r="AH126" s="946"/>
      <c r="AI126" s="946"/>
      <c r="AJ126" s="947"/>
      <c r="AK126" s="948">
        <v>1140</v>
      </c>
      <c r="AL126" s="946"/>
      <c r="AM126" s="946"/>
      <c r="AN126" s="946"/>
      <c r="AO126" s="947"/>
      <c r="AP126" s="949">
        <v>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488</v>
      </c>
      <c r="CQ126" s="910"/>
      <c r="CR126" s="910"/>
      <c r="CS126" s="910"/>
      <c r="CT126" s="910"/>
      <c r="CU126" s="910"/>
      <c r="CV126" s="910"/>
      <c r="CW126" s="910"/>
      <c r="CX126" s="910"/>
      <c r="CY126" s="910"/>
      <c r="CZ126" s="910"/>
      <c r="DA126" s="910"/>
      <c r="DB126" s="910"/>
      <c r="DC126" s="910"/>
      <c r="DD126" s="910"/>
      <c r="DE126" s="910"/>
      <c r="DF126" s="911"/>
      <c r="DG126" s="912" t="s">
        <v>138</v>
      </c>
      <c r="DH126" s="913"/>
      <c r="DI126" s="913"/>
      <c r="DJ126" s="913"/>
      <c r="DK126" s="913"/>
      <c r="DL126" s="913" t="s">
        <v>447</v>
      </c>
      <c r="DM126" s="913"/>
      <c r="DN126" s="913"/>
      <c r="DO126" s="913"/>
      <c r="DP126" s="913"/>
      <c r="DQ126" s="913" t="s">
        <v>138</v>
      </c>
      <c r="DR126" s="913"/>
      <c r="DS126" s="913"/>
      <c r="DT126" s="913"/>
      <c r="DU126" s="913"/>
      <c r="DV126" s="914" t="s">
        <v>447</v>
      </c>
      <c r="DW126" s="914"/>
      <c r="DX126" s="914"/>
      <c r="DY126" s="914"/>
      <c r="DZ126" s="915"/>
    </row>
    <row r="127" spans="1:130" s="224" customFormat="1" ht="26.25" customHeight="1" x14ac:dyDescent="0.15">
      <c r="A127" s="1045"/>
      <c r="B127" s="938"/>
      <c r="C127" s="960" t="s">
        <v>489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16535</v>
      </c>
      <c r="AB127" s="946"/>
      <c r="AC127" s="946"/>
      <c r="AD127" s="946"/>
      <c r="AE127" s="947"/>
      <c r="AF127" s="948">
        <v>9254</v>
      </c>
      <c r="AG127" s="946"/>
      <c r="AH127" s="946"/>
      <c r="AI127" s="946"/>
      <c r="AJ127" s="947"/>
      <c r="AK127" s="948">
        <v>1966</v>
      </c>
      <c r="AL127" s="946"/>
      <c r="AM127" s="946"/>
      <c r="AN127" s="946"/>
      <c r="AO127" s="947"/>
      <c r="AP127" s="949">
        <v>0</v>
      </c>
      <c r="AQ127" s="950"/>
      <c r="AR127" s="950"/>
      <c r="AS127" s="950"/>
      <c r="AT127" s="951"/>
      <c r="AU127" s="226"/>
      <c r="AV127" s="226"/>
      <c r="AW127" s="226"/>
      <c r="AX127" s="1018" t="s">
        <v>490</v>
      </c>
      <c r="AY127" s="1019"/>
      <c r="AZ127" s="1019"/>
      <c r="BA127" s="1019"/>
      <c r="BB127" s="1019"/>
      <c r="BC127" s="1019"/>
      <c r="BD127" s="1019"/>
      <c r="BE127" s="1020"/>
      <c r="BF127" s="1021" t="s">
        <v>491</v>
      </c>
      <c r="BG127" s="1019"/>
      <c r="BH127" s="1019"/>
      <c r="BI127" s="1019"/>
      <c r="BJ127" s="1019"/>
      <c r="BK127" s="1019"/>
      <c r="BL127" s="1020"/>
      <c r="BM127" s="1021" t="s">
        <v>492</v>
      </c>
      <c r="BN127" s="1019"/>
      <c r="BO127" s="1019"/>
      <c r="BP127" s="1019"/>
      <c r="BQ127" s="1019"/>
      <c r="BR127" s="1019"/>
      <c r="BS127" s="1020"/>
      <c r="BT127" s="1021" t="s">
        <v>493</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494</v>
      </c>
      <c r="CQ127" s="910"/>
      <c r="CR127" s="910"/>
      <c r="CS127" s="910"/>
      <c r="CT127" s="910"/>
      <c r="CU127" s="910"/>
      <c r="CV127" s="910"/>
      <c r="CW127" s="910"/>
      <c r="CX127" s="910"/>
      <c r="CY127" s="910"/>
      <c r="CZ127" s="910"/>
      <c r="DA127" s="910"/>
      <c r="DB127" s="910"/>
      <c r="DC127" s="910"/>
      <c r="DD127" s="910"/>
      <c r="DE127" s="910"/>
      <c r="DF127" s="911"/>
      <c r="DG127" s="912" t="s">
        <v>447</v>
      </c>
      <c r="DH127" s="913"/>
      <c r="DI127" s="913"/>
      <c r="DJ127" s="913"/>
      <c r="DK127" s="913"/>
      <c r="DL127" s="913" t="s">
        <v>447</v>
      </c>
      <c r="DM127" s="913"/>
      <c r="DN127" s="913"/>
      <c r="DO127" s="913"/>
      <c r="DP127" s="913"/>
      <c r="DQ127" s="913" t="s">
        <v>138</v>
      </c>
      <c r="DR127" s="913"/>
      <c r="DS127" s="913"/>
      <c r="DT127" s="913"/>
      <c r="DU127" s="913"/>
      <c r="DV127" s="914" t="s">
        <v>138</v>
      </c>
      <c r="DW127" s="914"/>
      <c r="DX127" s="914"/>
      <c r="DY127" s="914"/>
      <c r="DZ127" s="915"/>
    </row>
    <row r="128" spans="1:130" s="224" customFormat="1" ht="26.25" customHeight="1" thickBot="1" x14ac:dyDescent="0.2">
      <c r="A128" s="1028" t="s">
        <v>495</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496</v>
      </c>
      <c r="X128" s="1030"/>
      <c r="Y128" s="1030"/>
      <c r="Z128" s="1031"/>
      <c r="AA128" s="1032">
        <v>158382</v>
      </c>
      <c r="AB128" s="1033"/>
      <c r="AC128" s="1033"/>
      <c r="AD128" s="1033"/>
      <c r="AE128" s="1034"/>
      <c r="AF128" s="1035">
        <v>147585</v>
      </c>
      <c r="AG128" s="1033"/>
      <c r="AH128" s="1033"/>
      <c r="AI128" s="1033"/>
      <c r="AJ128" s="1034"/>
      <c r="AK128" s="1035">
        <v>144154</v>
      </c>
      <c r="AL128" s="1033"/>
      <c r="AM128" s="1033"/>
      <c r="AN128" s="1033"/>
      <c r="AO128" s="1034"/>
      <c r="AP128" s="1036"/>
      <c r="AQ128" s="1037"/>
      <c r="AR128" s="1037"/>
      <c r="AS128" s="1037"/>
      <c r="AT128" s="1038"/>
      <c r="AU128" s="226"/>
      <c r="AV128" s="226"/>
      <c r="AW128" s="226"/>
      <c r="AX128" s="883" t="s">
        <v>497</v>
      </c>
      <c r="AY128" s="884"/>
      <c r="AZ128" s="884"/>
      <c r="BA128" s="884"/>
      <c r="BB128" s="884"/>
      <c r="BC128" s="884"/>
      <c r="BD128" s="884"/>
      <c r="BE128" s="885"/>
      <c r="BF128" s="1039" t="s">
        <v>138</v>
      </c>
      <c r="BG128" s="1040"/>
      <c r="BH128" s="1040"/>
      <c r="BI128" s="1040"/>
      <c r="BJ128" s="1040"/>
      <c r="BK128" s="1040"/>
      <c r="BL128" s="1041"/>
      <c r="BM128" s="1039">
        <v>13.35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498</v>
      </c>
      <c r="CQ128" s="713"/>
      <c r="CR128" s="713"/>
      <c r="CS128" s="713"/>
      <c r="CT128" s="713"/>
      <c r="CU128" s="713"/>
      <c r="CV128" s="713"/>
      <c r="CW128" s="713"/>
      <c r="CX128" s="713"/>
      <c r="CY128" s="713"/>
      <c r="CZ128" s="713"/>
      <c r="DA128" s="713"/>
      <c r="DB128" s="713"/>
      <c r="DC128" s="713"/>
      <c r="DD128" s="713"/>
      <c r="DE128" s="713"/>
      <c r="DF128" s="1023"/>
      <c r="DG128" s="1024" t="s">
        <v>138</v>
      </c>
      <c r="DH128" s="1025"/>
      <c r="DI128" s="1025"/>
      <c r="DJ128" s="1025"/>
      <c r="DK128" s="1025"/>
      <c r="DL128" s="1025" t="s">
        <v>138</v>
      </c>
      <c r="DM128" s="1025"/>
      <c r="DN128" s="1025"/>
      <c r="DO128" s="1025"/>
      <c r="DP128" s="1025"/>
      <c r="DQ128" s="1025" t="s">
        <v>447</v>
      </c>
      <c r="DR128" s="1025"/>
      <c r="DS128" s="1025"/>
      <c r="DT128" s="1025"/>
      <c r="DU128" s="1025"/>
      <c r="DV128" s="1026" t="s">
        <v>138</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499</v>
      </c>
      <c r="X129" s="1058"/>
      <c r="Y129" s="1058"/>
      <c r="Z129" s="1059"/>
      <c r="AA129" s="945">
        <v>9829627</v>
      </c>
      <c r="AB129" s="946"/>
      <c r="AC129" s="946"/>
      <c r="AD129" s="946"/>
      <c r="AE129" s="947"/>
      <c r="AF129" s="948">
        <v>10151275</v>
      </c>
      <c r="AG129" s="946"/>
      <c r="AH129" s="946"/>
      <c r="AI129" s="946"/>
      <c r="AJ129" s="947"/>
      <c r="AK129" s="948">
        <v>9885715</v>
      </c>
      <c r="AL129" s="946"/>
      <c r="AM129" s="946"/>
      <c r="AN129" s="946"/>
      <c r="AO129" s="947"/>
      <c r="AP129" s="1060"/>
      <c r="AQ129" s="1061"/>
      <c r="AR129" s="1061"/>
      <c r="AS129" s="1061"/>
      <c r="AT129" s="1062"/>
      <c r="AU129" s="227"/>
      <c r="AV129" s="227"/>
      <c r="AW129" s="227"/>
      <c r="AX129" s="1052" t="s">
        <v>500</v>
      </c>
      <c r="AY129" s="910"/>
      <c r="AZ129" s="910"/>
      <c r="BA129" s="910"/>
      <c r="BB129" s="910"/>
      <c r="BC129" s="910"/>
      <c r="BD129" s="910"/>
      <c r="BE129" s="911"/>
      <c r="BF129" s="1053" t="s">
        <v>138</v>
      </c>
      <c r="BG129" s="1054"/>
      <c r="BH129" s="1054"/>
      <c r="BI129" s="1054"/>
      <c r="BJ129" s="1054"/>
      <c r="BK129" s="1054"/>
      <c r="BL129" s="1055"/>
      <c r="BM129" s="1053">
        <v>18.350000000000001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502</v>
      </c>
      <c r="X130" s="1058"/>
      <c r="Y130" s="1058"/>
      <c r="Z130" s="1059"/>
      <c r="AA130" s="945">
        <v>1589254</v>
      </c>
      <c r="AB130" s="946"/>
      <c r="AC130" s="946"/>
      <c r="AD130" s="946"/>
      <c r="AE130" s="947"/>
      <c r="AF130" s="948">
        <v>1505603</v>
      </c>
      <c r="AG130" s="946"/>
      <c r="AH130" s="946"/>
      <c r="AI130" s="946"/>
      <c r="AJ130" s="947"/>
      <c r="AK130" s="948">
        <v>1579813</v>
      </c>
      <c r="AL130" s="946"/>
      <c r="AM130" s="946"/>
      <c r="AN130" s="946"/>
      <c r="AO130" s="947"/>
      <c r="AP130" s="1060"/>
      <c r="AQ130" s="1061"/>
      <c r="AR130" s="1061"/>
      <c r="AS130" s="1061"/>
      <c r="AT130" s="1062"/>
      <c r="AU130" s="227"/>
      <c r="AV130" s="227"/>
      <c r="AW130" s="227"/>
      <c r="AX130" s="1052" t="s">
        <v>503</v>
      </c>
      <c r="AY130" s="910"/>
      <c r="AZ130" s="910"/>
      <c r="BA130" s="910"/>
      <c r="BB130" s="910"/>
      <c r="BC130" s="910"/>
      <c r="BD130" s="910"/>
      <c r="BE130" s="911"/>
      <c r="BF130" s="1088">
        <v>8.1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504</v>
      </c>
      <c r="X131" s="1095"/>
      <c r="Y131" s="1095"/>
      <c r="Z131" s="1096"/>
      <c r="AA131" s="991">
        <v>8240373</v>
      </c>
      <c r="AB131" s="973"/>
      <c r="AC131" s="973"/>
      <c r="AD131" s="973"/>
      <c r="AE131" s="974"/>
      <c r="AF131" s="972">
        <v>8645672</v>
      </c>
      <c r="AG131" s="973"/>
      <c r="AH131" s="973"/>
      <c r="AI131" s="973"/>
      <c r="AJ131" s="974"/>
      <c r="AK131" s="972">
        <v>8305902</v>
      </c>
      <c r="AL131" s="973"/>
      <c r="AM131" s="973"/>
      <c r="AN131" s="973"/>
      <c r="AO131" s="974"/>
      <c r="AP131" s="1097"/>
      <c r="AQ131" s="1098"/>
      <c r="AR131" s="1098"/>
      <c r="AS131" s="1098"/>
      <c r="AT131" s="1099"/>
      <c r="AU131" s="227"/>
      <c r="AV131" s="227"/>
      <c r="AW131" s="227"/>
      <c r="AX131" s="1070" t="s">
        <v>505</v>
      </c>
      <c r="AY131" s="713"/>
      <c r="AZ131" s="713"/>
      <c r="BA131" s="713"/>
      <c r="BB131" s="713"/>
      <c r="BC131" s="713"/>
      <c r="BD131" s="713"/>
      <c r="BE131" s="1023"/>
      <c r="BF131" s="1071">
        <v>44.4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507</v>
      </c>
      <c r="W132" s="1081"/>
      <c r="X132" s="1081"/>
      <c r="Y132" s="1081"/>
      <c r="Z132" s="1082"/>
      <c r="AA132" s="1083">
        <v>7.9317647390000001</v>
      </c>
      <c r="AB132" s="1084"/>
      <c r="AC132" s="1084"/>
      <c r="AD132" s="1084"/>
      <c r="AE132" s="1085"/>
      <c r="AF132" s="1086">
        <v>7.8620030920000001</v>
      </c>
      <c r="AG132" s="1084"/>
      <c r="AH132" s="1084"/>
      <c r="AI132" s="1084"/>
      <c r="AJ132" s="1085"/>
      <c r="AK132" s="1086">
        <v>8.6767457649999997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508</v>
      </c>
      <c r="W133" s="1064"/>
      <c r="X133" s="1064"/>
      <c r="Y133" s="1064"/>
      <c r="Z133" s="1065"/>
      <c r="AA133" s="1066">
        <v>9</v>
      </c>
      <c r="AB133" s="1067"/>
      <c r="AC133" s="1067"/>
      <c r="AD133" s="1067"/>
      <c r="AE133" s="1068"/>
      <c r="AF133" s="1066">
        <v>8.1</v>
      </c>
      <c r="AG133" s="1067"/>
      <c r="AH133" s="1067"/>
      <c r="AI133" s="1067"/>
      <c r="AJ133" s="1068"/>
      <c r="AK133" s="1066">
        <v>8.1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1ncdLqYBteiBFHdQ95gu6umQItHDXcNMhL7pafmLtGlL94ea9LdVZl3Er33I+oNzB+korod/nOYuHD1JvhTDQ==" saltValue="uDYz0bZ1ZOhzbyi91PU2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CD5E-BCCC-4576-BD13-8C8410E37EC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0XS/W89wMKvnw2mqetV2fRfXtc3FFYD74QZEqlyncbCHwvrrQeAxdBsF/JVIX3J/tx8Ehg5nKsPgUsuUH5unKQ==" saltValue="W4u0tdO7wI5dnVmJbnJDM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s3MlhnJx1DhG9nZxjMGX+QLMJ1K0Ny4mc4Eud5dlshU9OcfkIE3eu2sqMHN8gaYg40vE97+o1EBHTj8vWro+w==" saltValue="odk2YrxptNzYGkez3OZh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511</v>
      </c>
      <c r="AL6" s="260"/>
      <c r="AM6" s="260"/>
      <c r="AN6" s="260"/>
    </row>
    <row r="7" spans="1:46" ht="13.5" customHeight="1" x14ac:dyDescent="0.15">
      <c r="A7" s="259"/>
      <c r="AK7" s="262"/>
      <c r="AL7" s="263"/>
      <c r="AM7" s="263"/>
      <c r="AN7" s="264"/>
      <c r="AO7" s="1101" t="s">
        <v>512</v>
      </c>
      <c r="AP7" s="265"/>
      <c r="AQ7" s="266" t="s">
        <v>513</v>
      </c>
      <c r="AR7" s="267"/>
    </row>
    <row r="8" spans="1:46" x14ac:dyDescent="0.15">
      <c r="A8" s="259"/>
      <c r="AK8" s="268"/>
      <c r="AL8" s="269"/>
      <c r="AM8" s="269"/>
      <c r="AN8" s="270"/>
      <c r="AO8" s="1102"/>
      <c r="AP8" s="271" t="s">
        <v>514</v>
      </c>
      <c r="AQ8" s="272" t="s">
        <v>515</v>
      </c>
      <c r="AR8" s="273" t="s">
        <v>516</v>
      </c>
    </row>
    <row r="9" spans="1:46" x14ac:dyDescent="0.15">
      <c r="A9" s="259"/>
      <c r="AK9" s="1103" t="s">
        <v>517</v>
      </c>
      <c r="AL9" s="1104"/>
      <c r="AM9" s="1104"/>
      <c r="AN9" s="1105"/>
      <c r="AO9" s="274">
        <v>3289318</v>
      </c>
      <c r="AP9" s="274">
        <v>148395</v>
      </c>
      <c r="AQ9" s="275">
        <v>105319</v>
      </c>
      <c r="AR9" s="276">
        <v>40.9</v>
      </c>
    </row>
    <row r="10" spans="1:46" ht="13.5" customHeight="1" x14ac:dyDescent="0.15">
      <c r="A10" s="259"/>
      <c r="AK10" s="1103" t="s">
        <v>518</v>
      </c>
      <c r="AL10" s="1104"/>
      <c r="AM10" s="1104"/>
      <c r="AN10" s="1105"/>
      <c r="AO10" s="277">
        <v>22679</v>
      </c>
      <c r="AP10" s="277">
        <v>1023</v>
      </c>
      <c r="AQ10" s="278">
        <v>9860</v>
      </c>
      <c r="AR10" s="279">
        <v>-89.6</v>
      </c>
    </row>
    <row r="11" spans="1:46" ht="13.5" customHeight="1" x14ac:dyDescent="0.15">
      <c r="A11" s="259"/>
      <c r="AK11" s="1103" t="s">
        <v>519</v>
      </c>
      <c r="AL11" s="1104"/>
      <c r="AM11" s="1104"/>
      <c r="AN11" s="1105"/>
      <c r="AO11" s="277">
        <v>314204</v>
      </c>
      <c r="AP11" s="277">
        <v>14175</v>
      </c>
      <c r="AQ11" s="278">
        <v>1656</v>
      </c>
      <c r="AR11" s="279">
        <v>756</v>
      </c>
    </row>
    <row r="12" spans="1:46" ht="13.5" customHeight="1" x14ac:dyDescent="0.15">
      <c r="A12" s="259"/>
      <c r="AK12" s="1103" t="s">
        <v>520</v>
      </c>
      <c r="AL12" s="1104"/>
      <c r="AM12" s="1104"/>
      <c r="AN12" s="1105"/>
      <c r="AO12" s="277" t="s">
        <v>521</v>
      </c>
      <c r="AP12" s="277" t="s">
        <v>521</v>
      </c>
      <c r="AQ12" s="278">
        <v>3</v>
      </c>
      <c r="AR12" s="279" t="s">
        <v>521</v>
      </c>
    </row>
    <row r="13" spans="1:46" ht="13.5" customHeight="1" x14ac:dyDescent="0.15">
      <c r="A13" s="259"/>
      <c r="AK13" s="1103" t="s">
        <v>522</v>
      </c>
      <c r="AL13" s="1104"/>
      <c r="AM13" s="1104"/>
      <c r="AN13" s="1105"/>
      <c r="AO13" s="277">
        <v>107981</v>
      </c>
      <c r="AP13" s="277">
        <v>4871</v>
      </c>
      <c r="AQ13" s="278">
        <v>4056</v>
      </c>
      <c r="AR13" s="279">
        <v>20.100000000000001</v>
      </c>
    </row>
    <row r="14" spans="1:46" ht="13.5" customHeight="1" x14ac:dyDescent="0.15">
      <c r="A14" s="259"/>
      <c r="AK14" s="1103" t="s">
        <v>523</v>
      </c>
      <c r="AL14" s="1104"/>
      <c r="AM14" s="1104"/>
      <c r="AN14" s="1105"/>
      <c r="AO14" s="277">
        <v>65645</v>
      </c>
      <c r="AP14" s="277">
        <v>2962</v>
      </c>
      <c r="AQ14" s="278">
        <v>2339</v>
      </c>
      <c r="AR14" s="279">
        <v>26.6</v>
      </c>
    </row>
    <row r="15" spans="1:46" ht="13.5" customHeight="1" x14ac:dyDescent="0.15">
      <c r="A15" s="259"/>
      <c r="AK15" s="1106" t="s">
        <v>524</v>
      </c>
      <c r="AL15" s="1107"/>
      <c r="AM15" s="1107"/>
      <c r="AN15" s="1108"/>
      <c r="AO15" s="277">
        <v>-339614</v>
      </c>
      <c r="AP15" s="277">
        <v>-15321</v>
      </c>
      <c r="AQ15" s="278">
        <v>-7717</v>
      </c>
      <c r="AR15" s="279">
        <v>98.5</v>
      </c>
    </row>
    <row r="16" spans="1:46" x14ac:dyDescent="0.15">
      <c r="A16" s="259"/>
      <c r="AK16" s="1106" t="s">
        <v>191</v>
      </c>
      <c r="AL16" s="1107"/>
      <c r="AM16" s="1107"/>
      <c r="AN16" s="1108"/>
      <c r="AO16" s="277">
        <v>3460213</v>
      </c>
      <c r="AP16" s="277">
        <v>156105</v>
      </c>
      <c r="AQ16" s="278">
        <v>115515</v>
      </c>
      <c r="AR16" s="279">
        <v>35.1</v>
      </c>
    </row>
    <row r="17" spans="1:46" x14ac:dyDescent="0.15">
      <c r="A17" s="259"/>
    </row>
    <row r="18" spans="1:46" x14ac:dyDescent="0.15">
      <c r="A18" s="259"/>
      <c r="AQ18" s="280"/>
      <c r="AR18" s="280"/>
    </row>
    <row r="19" spans="1:46" x14ac:dyDescent="0.15">
      <c r="A19" s="259"/>
      <c r="AK19" s="255" t="s">
        <v>525</v>
      </c>
    </row>
    <row r="20" spans="1:46" x14ac:dyDescent="0.15">
      <c r="A20" s="259"/>
      <c r="AK20" s="281"/>
      <c r="AL20" s="282"/>
      <c r="AM20" s="282"/>
      <c r="AN20" s="283"/>
      <c r="AO20" s="284" t="s">
        <v>526</v>
      </c>
      <c r="AP20" s="285" t="s">
        <v>527</v>
      </c>
      <c r="AQ20" s="286" t="s">
        <v>528</v>
      </c>
      <c r="AR20" s="287"/>
    </row>
    <row r="21" spans="1:46" s="260" customFormat="1" x14ac:dyDescent="0.15">
      <c r="A21" s="288"/>
      <c r="AK21" s="1109" t="s">
        <v>529</v>
      </c>
      <c r="AL21" s="1110"/>
      <c r="AM21" s="1110"/>
      <c r="AN21" s="1111"/>
      <c r="AO21" s="289">
        <v>15.16</v>
      </c>
      <c r="AP21" s="290">
        <v>10.69</v>
      </c>
      <c r="AQ21" s="291">
        <v>4.47</v>
      </c>
      <c r="AS21" s="292"/>
      <c r="AT21" s="288"/>
    </row>
    <row r="22" spans="1:46" s="260" customFormat="1" x14ac:dyDescent="0.15">
      <c r="A22" s="288"/>
      <c r="AK22" s="1109" t="s">
        <v>530</v>
      </c>
      <c r="AL22" s="1110"/>
      <c r="AM22" s="1110"/>
      <c r="AN22" s="1111"/>
      <c r="AO22" s="293">
        <v>99.1</v>
      </c>
      <c r="AP22" s="294">
        <v>97.4</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533</v>
      </c>
      <c r="AL29" s="260"/>
      <c r="AM29" s="260"/>
      <c r="AN29" s="260"/>
      <c r="AS29" s="302"/>
    </row>
    <row r="30" spans="1:46" ht="13.5" customHeight="1" x14ac:dyDescent="0.15">
      <c r="A30" s="259"/>
      <c r="AK30" s="262"/>
      <c r="AL30" s="263"/>
      <c r="AM30" s="263"/>
      <c r="AN30" s="264"/>
      <c r="AO30" s="1101" t="s">
        <v>512</v>
      </c>
      <c r="AP30" s="265"/>
      <c r="AQ30" s="266" t="s">
        <v>513</v>
      </c>
      <c r="AR30" s="267"/>
    </row>
    <row r="31" spans="1:46" x14ac:dyDescent="0.15">
      <c r="A31" s="259"/>
      <c r="AK31" s="268"/>
      <c r="AL31" s="269"/>
      <c r="AM31" s="269"/>
      <c r="AN31" s="270"/>
      <c r="AO31" s="1102"/>
      <c r="AP31" s="271" t="s">
        <v>514</v>
      </c>
      <c r="AQ31" s="272" t="s">
        <v>515</v>
      </c>
      <c r="AR31" s="273" t="s">
        <v>516</v>
      </c>
    </row>
    <row r="32" spans="1:46" ht="27" customHeight="1" x14ac:dyDescent="0.15">
      <c r="A32" s="259"/>
      <c r="AK32" s="1117" t="s">
        <v>534</v>
      </c>
      <c r="AL32" s="1118"/>
      <c r="AM32" s="1118"/>
      <c r="AN32" s="1119"/>
      <c r="AO32" s="303">
        <v>1746483</v>
      </c>
      <c r="AP32" s="303">
        <v>78791</v>
      </c>
      <c r="AQ32" s="304">
        <v>74824</v>
      </c>
      <c r="AR32" s="305">
        <v>5.3</v>
      </c>
    </row>
    <row r="33" spans="1:46" ht="13.5" customHeight="1" x14ac:dyDescent="0.15">
      <c r="A33" s="259"/>
      <c r="AK33" s="1117" t="s">
        <v>535</v>
      </c>
      <c r="AL33" s="1118"/>
      <c r="AM33" s="1118"/>
      <c r="AN33" s="1119"/>
      <c r="AO33" s="303" t="s">
        <v>521</v>
      </c>
      <c r="AP33" s="303" t="s">
        <v>521</v>
      </c>
      <c r="AQ33" s="304" t="s">
        <v>521</v>
      </c>
      <c r="AR33" s="305" t="s">
        <v>521</v>
      </c>
    </row>
    <row r="34" spans="1:46" ht="27" customHeight="1" x14ac:dyDescent="0.15">
      <c r="A34" s="259"/>
      <c r="AK34" s="1117" t="s">
        <v>536</v>
      </c>
      <c r="AL34" s="1118"/>
      <c r="AM34" s="1118"/>
      <c r="AN34" s="1119"/>
      <c r="AO34" s="303" t="s">
        <v>521</v>
      </c>
      <c r="AP34" s="303" t="s">
        <v>521</v>
      </c>
      <c r="AQ34" s="304">
        <v>1</v>
      </c>
      <c r="AR34" s="305" t="s">
        <v>521</v>
      </c>
    </row>
    <row r="35" spans="1:46" ht="27" customHeight="1" x14ac:dyDescent="0.15">
      <c r="A35" s="259"/>
      <c r="AK35" s="1117" t="s">
        <v>537</v>
      </c>
      <c r="AL35" s="1118"/>
      <c r="AM35" s="1118"/>
      <c r="AN35" s="1119"/>
      <c r="AO35" s="303">
        <v>695060</v>
      </c>
      <c r="AP35" s="303">
        <v>31357</v>
      </c>
      <c r="AQ35" s="304">
        <v>17427</v>
      </c>
      <c r="AR35" s="305">
        <v>79.900000000000006</v>
      </c>
    </row>
    <row r="36" spans="1:46" ht="27" customHeight="1" x14ac:dyDescent="0.15">
      <c r="A36" s="259"/>
      <c r="AK36" s="1117" t="s">
        <v>538</v>
      </c>
      <c r="AL36" s="1118"/>
      <c r="AM36" s="1118"/>
      <c r="AN36" s="1119"/>
      <c r="AO36" s="303" t="s">
        <v>521</v>
      </c>
      <c r="AP36" s="303" t="s">
        <v>521</v>
      </c>
      <c r="AQ36" s="304">
        <v>2447</v>
      </c>
      <c r="AR36" s="305" t="s">
        <v>521</v>
      </c>
    </row>
    <row r="37" spans="1:46" ht="13.5" customHeight="1" x14ac:dyDescent="0.15">
      <c r="A37" s="259"/>
      <c r="AK37" s="1117" t="s">
        <v>539</v>
      </c>
      <c r="AL37" s="1118"/>
      <c r="AM37" s="1118"/>
      <c r="AN37" s="1119"/>
      <c r="AO37" s="303">
        <v>3106</v>
      </c>
      <c r="AP37" s="303">
        <v>140</v>
      </c>
      <c r="AQ37" s="304">
        <v>591</v>
      </c>
      <c r="AR37" s="305">
        <v>-76.3</v>
      </c>
    </row>
    <row r="38" spans="1:46" ht="27" customHeight="1" x14ac:dyDescent="0.15">
      <c r="A38" s="259"/>
      <c r="AK38" s="1120" t="s">
        <v>540</v>
      </c>
      <c r="AL38" s="1121"/>
      <c r="AM38" s="1121"/>
      <c r="AN38" s="1122"/>
      <c r="AO38" s="306" t="s">
        <v>521</v>
      </c>
      <c r="AP38" s="306" t="s">
        <v>521</v>
      </c>
      <c r="AQ38" s="307">
        <v>2</v>
      </c>
      <c r="AR38" s="295" t="s">
        <v>521</v>
      </c>
      <c r="AS38" s="302"/>
    </row>
    <row r="39" spans="1:46" x14ac:dyDescent="0.15">
      <c r="A39" s="259"/>
      <c r="AK39" s="1120" t="s">
        <v>541</v>
      </c>
      <c r="AL39" s="1121"/>
      <c r="AM39" s="1121"/>
      <c r="AN39" s="1122"/>
      <c r="AO39" s="303">
        <v>-144154</v>
      </c>
      <c r="AP39" s="303">
        <v>-6503</v>
      </c>
      <c r="AQ39" s="304">
        <v>-3618</v>
      </c>
      <c r="AR39" s="305">
        <v>79.7</v>
      </c>
      <c r="AS39" s="302"/>
    </row>
    <row r="40" spans="1:46" ht="27" customHeight="1" x14ac:dyDescent="0.15">
      <c r="A40" s="259"/>
      <c r="AK40" s="1117" t="s">
        <v>542</v>
      </c>
      <c r="AL40" s="1118"/>
      <c r="AM40" s="1118"/>
      <c r="AN40" s="1119"/>
      <c r="AO40" s="303">
        <v>-1579813</v>
      </c>
      <c r="AP40" s="303">
        <v>-71272</v>
      </c>
      <c r="AQ40" s="304">
        <v>-63812</v>
      </c>
      <c r="AR40" s="305">
        <v>11.7</v>
      </c>
      <c r="AS40" s="302"/>
    </row>
    <row r="41" spans="1:46" x14ac:dyDescent="0.15">
      <c r="A41" s="259"/>
      <c r="AK41" s="1123" t="s">
        <v>303</v>
      </c>
      <c r="AL41" s="1124"/>
      <c r="AM41" s="1124"/>
      <c r="AN41" s="1125"/>
      <c r="AO41" s="303">
        <v>720682</v>
      </c>
      <c r="AP41" s="303">
        <v>32513</v>
      </c>
      <c r="AQ41" s="304">
        <v>27863</v>
      </c>
      <c r="AR41" s="305">
        <v>16.7</v>
      </c>
      <c r="AS41" s="302"/>
    </row>
    <row r="42" spans="1:46" x14ac:dyDescent="0.15">
      <c r="A42" s="259"/>
      <c r="AK42" s="308" t="s">
        <v>543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544</v>
      </c>
    </row>
    <row r="48" spans="1:46" x14ac:dyDescent="0.15">
      <c r="A48" s="259"/>
      <c r="AK48" s="313" t="s">
        <v>545</v>
      </c>
      <c r="AL48" s="313"/>
      <c r="AM48" s="313"/>
      <c r="AN48" s="313"/>
      <c r="AO48" s="313"/>
      <c r="AP48" s="313"/>
      <c r="AQ48" s="314"/>
      <c r="AR48" s="313"/>
    </row>
    <row r="49" spans="1:44" ht="13.5" customHeight="1" x14ac:dyDescent="0.15">
      <c r="A49" s="259"/>
      <c r="AK49" s="315"/>
      <c r="AL49" s="316"/>
      <c r="AM49" s="1112" t="s">
        <v>512</v>
      </c>
      <c r="AN49" s="1114" t="s">
        <v>546</v>
      </c>
      <c r="AO49" s="1115"/>
      <c r="AP49" s="1115"/>
      <c r="AQ49" s="1115"/>
      <c r="AR49" s="1116"/>
    </row>
    <row r="50" spans="1:44" x14ac:dyDescent="0.15">
      <c r="A50" s="259"/>
      <c r="AK50" s="317"/>
      <c r="AL50" s="318"/>
      <c r="AM50" s="1113"/>
      <c r="AN50" s="319" t="s">
        <v>547</v>
      </c>
      <c r="AO50" s="320" t="s">
        <v>548</v>
      </c>
      <c r="AP50" s="321" t="s">
        <v>549</v>
      </c>
      <c r="AQ50" s="322" t="s">
        <v>550</v>
      </c>
      <c r="AR50" s="323" t="s">
        <v>551</v>
      </c>
    </row>
    <row r="51" spans="1:44" x14ac:dyDescent="0.15">
      <c r="A51" s="259"/>
      <c r="AK51" s="315" t="s">
        <v>552</v>
      </c>
      <c r="AL51" s="316"/>
      <c r="AM51" s="324">
        <v>989751</v>
      </c>
      <c r="AN51" s="325">
        <v>40288</v>
      </c>
      <c r="AO51" s="326">
        <v>-66.099999999999994</v>
      </c>
      <c r="AP51" s="327">
        <v>85173</v>
      </c>
      <c r="AQ51" s="328">
        <v>-4.3</v>
      </c>
      <c r="AR51" s="329">
        <v>-61.8</v>
      </c>
    </row>
    <row r="52" spans="1:44" x14ac:dyDescent="0.15">
      <c r="A52" s="259"/>
      <c r="AK52" s="330"/>
      <c r="AL52" s="331" t="s">
        <v>553</v>
      </c>
      <c r="AM52" s="332">
        <v>613901</v>
      </c>
      <c r="AN52" s="333">
        <v>24989</v>
      </c>
      <c r="AO52" s="334">
        <v>-51.1</v>
      </c>
      <c r="AP52" s="335">
        <v>43913</v>
      </c>
      <c r="AQ52" s="336">
        <v>-3.4</v>
      </c>
      <c r="AR52" s="337">
        <v>-47.7</v>
      </c>
    </row>
    <row r="53" spans="1:44" x14ac:dyDescent="0.15">
      <c r="A53" s="259"/>
      <c r="AK53" s="315" t="s">
        <v>554</v>
      </c>
      <c r="AL53" s="316"/>
      <c r="AM53" s="324">
        <v>1302598</v>
      </c>
      <c r="AN53" s="325">
        <v>54438</v>
      </c>
      <c r="AO53" s="326">
        <v>35.1</v>
      </c>
      <c r="AP53" s="327">
        <v>94081</v>
      </c>
      <c r="AQ53" s="328">
        <v>10.5</v>
      </c>
      <c r="AR53" s="329">
        <v>24.6</v>
      </c>
    </row>
    <row r="54" spans="1:44" x14ac:dyDescent="0.15">
      <c r="A54" s="259"/>
      <c r="AK54" s="330"/>
      <c r="AL54" s="331" t="s">
        <v>553</v>
      </c>
      <c r="AM54" s="332">
        <v>758496</v>
      </c>
      <c r="AN54" s="333">
        <v>31699</v>
      </c>
      <c r="AO54" s="334">
        <v>26.9</v>
      </c>
      <c r="AP54" s="335">
        <v>48949</v>
      </c>
      <c r="AQ54" s="336">
        <v>11.5</v>
      </c>
      <c r="AR54" s="337">
        <v>15.4</v>
      </c>
    </row>
    <row r="55" spans="1:44" x14ac:dyDescent="0.15">
      <c r="A55" s="259"/>
      <c r="AK55" s="315" t="s">
        <v>555</v>
      </c>
      <c r="AL55" s="316"/>
      <c r="AM55" s="324">
        <v>2444068</v>
      </c>
      <c r="AN55" s="325">
        <v>104559</v>
      </c>
      <c r="AO55" s="326">
        <v>92.1</v>
      </c>
      <c r="AP55" s="327">
        <v>92632</v>
      </c>
      <c r="AQ55" s="328">
        <v>-1.5</v>
      </c>
      <c r="AR55" s="329">
        <v>93.6</v>
      </c>
    </row>
    <row r="56" spans="1:44" x14ac:dyDescent="0.15">
      <c r="A56" s="259"/>
      <c r="AK56" s="330"/>
      <c r="AL56" s="331" t="s">
        <v>553</v>
      </c>
      <c r="AM56" s="332">
        <v>1762646</v>
      </c>
      <c r="AN56" s="333">
        <v>75407</v>
      </c>
      <c r="AO56" s="334">
        <v>137.9</v>
      </c>
      <c r="AP56" s="335">
        <v>47978</v>
      </c>
      <c r="AQ56" s="336">
        <v>-2</v>
      </c>
      <c r="AR56" s="337">
        <v>139.9</v>
      </c>
    </row>
    <row r="57" spans="1:44" x14ac:dyDescent="0.15">
      <c r="A57" s="259"/>
      <c r="AK57" s="315" t="s">
        <v>556</v>
      </c>
      <c r="AL57" s="316"/>
      <c r="AM57" s="324">
        <v>1267692</v>
      </c>
      <c r="AN57" s="325">
        <v>55708</v>
      </c>
      <c r="AO57" s="326">
        <v>-46.7</v>
      </c>
      <c r="AP57" s="327">
        <v>96469</v>
      </c>
      <c r="AQ57" s="328">
        <v>4.0999999999999996</v>
      </c>
      <c r="AR57" s="329">
        <v>-50.8</v>
      </c>
    </row>
    <row r="58" spans="1:44" x14ac:dyDescent="0.15">
      <c r="A58" s="259"/>
      <c r="AK58" s="330"/>
      <c r="AL58" s="331" t="s">
        <v>553</v>
      </c>
      <c r="AM58" s="332">
        <v>901513</v>
      </c>
      <c r="AN58" s="333">
        <v>39616</v>
      </c>
      <c r="AO58" s="334">
        <v>-47.5</v>
      </c>
      <c r="AP58" s="335">
        <v>49775</v>
      </c>
      <c r="AQ58" s="336">
        <v>3.7</v>
      </c>
      <c r="AR58" s="337">
        <v>-51.2</v>
      </c>
    </row>
    <row r="59" spans="1:44" x14ac:dyDescent="0.15">
      <c r="A59" s="259"/>
      <c r="AK59" s="315" t="s">
        <v>557</v>
      </c>
      <c r="AL59" s="316"/>
      <c r="AM59" s="324">
        <v>2877034</v>
      </c>
      <c r="AN59" s="325">
        <v>129795</v>
      </c>
      <c r="AO59" s="326">
        <v>133</v>
      </c>
      <c r="AP59" s="327">
        <v>85743</v>
      </c>
      <c r="AQ59" s="328">
        <v>-11.1</v>
      </c>
      <c r="AR59" s="329">
        <v>144.1</v>
      </c>
    </row>
    <row r="60" spans="1:44" x14ac:dyDescent="0.15">
      <c r="A60" s="259"/>
      <c r="AK60" s="330"/>
      <c r="AL60" s="331" t="s">
        <v>553</v>
      </c>
      <c r="AM60" s="332">
        <v>2473085</v>
      </c>
      <c r="AN60" s="333">
        <v>111571</v>
      </c>
      <c r="AO60" s="334">
        <v>181.6</v>
      </c>
      <c r="AP60" s="335">
        <v>45231</v>
      </c>
      <c r="AQ60" s="336">
        <v>-9.1</v>
      </c>
      <c r="AR60" s="337">
        <v>190.7</v>
      </c>
    </row>
    <row r="61" spans="1:44" x14ac:dyDescent="0.15">
      <c r="A61" s="259"/>
      <c r="AK61" s="315" t="s">
        <v>558</v>
      </c>
      <c r="AL61" s="338"/>
      <c r="AM61" s="324">
        <v>1776229</v>
      </c>
      <c r="AN61" s="325">
        <v>76958</v>
      </c>
      <c r="AO61" s="326">
        <v>29.5</v>
      </c>
      <c r="AP61" s="327">
        <v>90820</v>
      </c>
      <c r="AQ61" s="339">
        <v>-0.5</v>
      </c>
      <c r="AR61" s="329">
        <v>30</v>
      </c>
    </row>
    <row r="62" spans="1:44" x14ac:dyDescent="0.15">
      <c r="A62" s="259"/>
      <c r="AK62" s="330"/>
      <c r="AL62" s="331" t="s">
        <v>553</v>
      </c>
      <c r="AM62" s="332">
        <v>1301928</v>
      </c>
      <c r="AN62" s="333">
        <v>56656</v>
      </c>
      <c r="AO62" s="334">
        <v>49.6</v>
      </c>
      <c r="AP62" s="335">
        <v>47169</v>
      </c>
      <c r="AQ62" s="336">
        <v>0.1</v>
      </c>
      <c r="AR62" s="337">
        <v>49.5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dqbJphdvBQ8vxZOAXmhepZj1N+GetOE2mpQwP1a3m/HAskDmTFNEoO83S95/mIoLZaXevLWYs/yA0kl0igZaPA==" saltValue="76NutwIGjZB11a7WcEmo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AIpxjGaGmoNAU0Er+8fJbmfzntT2qWpAsyU6KXZX9qAEFvBMIWqM9iaInBXij0OcpmfPrtzrsuTe4j8GKunrhA==" saltValue="z5yjXr9xVQPwtGXq2F+i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nxJApmIV/DqDuodF5oEYckcyz+xAEOetqFuyasJUv3M90GMlbdLrfEPqnQKs3xweWDsnKSLQ4+G52WFebkkZSg==" saltValue="u5toqM9B+h4EOAsZyWn/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6" t="s">
        <v>3</v>
      </c>
      <c r="D47" s="1126"/>
      <c r="E47" s="1127"/>
      <c r="F47" s="11">
        <v>25.34</v>
      </c>
      <c r="G47" s="12">
        <v>25.51</v>
      </c>
      <c r="H47" s="12">
        <v>24.94</v>
      </c>
      <c r="I47" s="12">
        <v>26.85</v>
      </c>
      <c r="J47" s="13">
        <v>27.58</v>
      </c>
    </row>
    <row r="48" spans="2:10" ht="57.75" customHeight="1" x14ac:dyDescent="0.15">
      <c r="B48" s="14"/>
      <c r="C48" s="1128" t="s">
        <v>4</v>
      </c>
      <c r="D48" s="1128"/>
      <c r="E48" s="1129"/>
      <c r="F48" s="15">
        <v>5.25</v>
      </c>
      <c r="G48" s="16">
        <v>4.53</v>
      </c>
      <c r="H48" s="16">
        <v>3.8</v>
      </c>
      <c r="I48" s="16">
        <v>6.35</v>
      </c>
      <c r="J48" s="17">
        <v>4.9400000000000004</v>
      </c>
    </row>
    <row r="49" spans="2:10" ht="57.75" customHeight="1" thickBot="1" x14ac:dyDescent="0.2">
      <c r="B49" s="18"/>
      <c r="C49" s="1130" t="s">
        <v>5</v>
      </c>
      <c r="D49" s="1130"/>
      <c r="E49" s="1131"/>
      <c r="F49" s="19">
        <v>9.19</v>
      </c>
      <c r="G49" s="20" t="s">
        <v>567</v>
      </c>
      <c r="H49" s="20" t="s">
        <v>568</v>
      </c>
      <c r="I49" s="20">
        <v>5.37</v>
      </c>
      <c r="J49" s="21" t="s">
        <v>569</v>
      </c>
    </row>
    <row r="50" spans="2:10" x14ac:dyDescent="0.15"/>
  </sheetData>
  <sheetProtection algorithmName="SHA-512" hashValue="MTdV6WzKwTXpjxM56h1HHwtRi6MfBVrJeQxxVhDq6nKbuEBHJ2xUAR2bNsAh+AdZnns4uWMLZM0NnCHCJUDCLw==" saltValue="l68kDorfENIRZ9/wGnIP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2024-03-06T02:05:52Z</cp:lastPrinted>
  <dcterms:created xsi:type="dcterms:W3CDTF">2024-02-05T02:57:11Z</dcterms:created>
  <dcterms:modified xsi:type="dcterms:W3CDTF">2024-03-18T06:04:20Z</dcterms:modified>
  <cp:category/>
</cp:coreProperties>
</file>