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059758\Desktop\"/>
    </mc:Choice>
  </mc:AlternateContent>
  <xr:revisionPtr revIDLastSave="0" documentId="13_ncr:1_{05F0C41D-C04F-453F-AD2A-9CF107BD837C}"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C37" i="10"/>
  <c r="BE36" i="10"/>
  <c r="C36" i="10"/>
  <c r="BE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l="1"/>
  <c r="AM35" i="10" s="1"/>
  <c r="AM36" i="10" s="1"/>
  <c r="BE34" i="10" l="1"/>
  <c r="BW34" i="10" l="1"/>
  <c r="BW35" i="10" s="1"/>
  <c r="BW36" i="10" s="1"/>
  <c r="BW37" i="10" s="1"/>
  <c r="BW38" i="10" s="1"/>
  <c r="BW39" i="10" s="1"/>
  <c r="BW40" i="10" s="1"/>
  <c r="BW41" i="10" s="1"/>
  <c r="BW42" i="10" s="1"/>
  <c r="BW43" i="10" s="1"/>
  <c r="CO34" i="10" s="1"/>
  <c r="CO35" i="10" s="1"/>
  <c r="CO36" i="10" s="1"/>
  <c r="CO37" i="10" s="1"/>
</calcChain>
</file>

<file path=xl/sharedStrings.xml><?xml version="1.0" encoding="utf-8"?>
<sst xmlns="http://schemas.openxmlformats.org/spreadsheetml/2006/main" count="1129" uniqueCount="596">
  <si>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</si>
  <si>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</si>
  <si>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</si>
  <si>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</si>
  <si>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</si>
  <si>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</si>
  <si>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</si>
  <si>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</si>
  <si>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</si>
  <si>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</si>
  <si>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</si>
  <si>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</si>
  <si>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</si>
  <si>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</si>
  <si>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</si>
  <si>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</si>
  <si>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</si>
  <si>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</si>
  <si>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</si>
  <si>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</si>
  <si>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</si>
  <si>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</si>
  <si>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</si>
  <si>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</si>
  <si>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</si>
  <si>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</si>
  <si>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</si>
  <si>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</si>
  <si>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</si>
  <si>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</si>
  <si>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</si>
  <si>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</si>
  <si>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</si>
  <si>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</si>
  <si>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</si>
  <si>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</si>
  <si>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</si>
  <si>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</si>
  <si>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</si>
  <si>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</si>
  <si>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</si>
  <si>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</si>
  <si>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</si>
  <si>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</si>
  <si>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</si>
  <si>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</si>
  <si>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</si>
  <si>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</si>
  <si>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</si>
  <si>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</si>
  <si>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</si>
  <si>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</si>
  <si>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</si>
  <si>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</si>
  <si>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</si>
  <si>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</si>
  <si>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</si>
  <si>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</si>
  <si>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</si>
  <si>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</si>
  <si>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</si>
  <si>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</si>
  <si>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</si>
  <si>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</si>
  <si>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</si>
  <si>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</si>
  <si>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</si>
  <si>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</si>
  <si>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</si>
  <si>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</si>
  <si>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</si>
  <si>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</si>
  <si>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</si>
  <si>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</si>
  <si>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</si>
  <si>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</si>
  <si>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</si>
  <si>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</si>
  <si>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</si>
  <si>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</si>
  <si>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</si>
  <si>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</si>
  <si>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</si>
  <si>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</si>
  <si>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</si>
  <si>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</si>
  <si>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</si>
  <si>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</si>
  <si>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</si>
  <si>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</si>
  <si>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</si>
  <si>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</si>
  <si>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</si>
  <si>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</si>
  <si>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</si>
  <si>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</si>
  <si>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</si>
  <si>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</si>
  <si>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</si>
  <si>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周防大島町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</si>
  <si>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</si>
  <si>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</si>
  <si>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</si>
  <si>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</si>
  <si>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</si>
  <si>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</si>
  <si>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</si>
  <si>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</si>
  <si>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</si>
  <si>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</si>
  <si>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</si>
  <si>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</si>
  <si>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</si>
  <si>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</si>
  <si>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</si>
  <si>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</si>
  <si>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</si>
  <si>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</si>
  <si>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</si>
  <si>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</si>
  <si>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</si>
  <si>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</si>
  <si>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</si>
  <si>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</si>
  <si>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</si>
  <si>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</si>
  <si>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</si>
  <si>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</si>
  <si>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</si>
  <si>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</si>
  <si>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</si>
  <si>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</si>
  <si>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</si>
  <si>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</si>
  <si>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</si>
  <si>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</si>
  <si>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</si>
  <si>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</si>
  <si>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</si>
  <si>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</si>
  <si>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</si>
  <si>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</si>
  <si>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</si>
  <si>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</si>
  <si>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</si>
  <si>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</si>
  <si>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</si>
  <si>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</si>
  <si>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</si>
  <si>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</si>
  <si>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</si>
  <si>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</si>
  <si>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</si>
  <si>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</si>
  <si>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</si>
  <si>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</si>
  <si>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-3.2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</si>
  <si>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</si>
  <si>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</si>
  <si>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</si>
  <si>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</si>
  <si>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</si>
  <si>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</si>
  <si>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</si>
  <si>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</si>
  <si>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</si>
  <si>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</si>
  <si>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</si>
  <si>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</si>
  <si>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</si>
  <si>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</si>
  <si>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</si>
  <si>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</si>
  <si>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</si>
  <si>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</si>
  <si>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</si>
  <si>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</si>
  <si>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</si>
  <si>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</si>
  <si>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</si>
  <si>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</si>
  <si>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</si>
  <si>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</si>
  <si>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</si>
  <si>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</si>
  <si>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</si>
  <si>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</si>
  <si>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</si>
  <si>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</si>
  <si>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</si>
  <si>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</si>
  <si>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</si>
  <si>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</si>
  <si>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</si>
  <si>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</si>
  <si>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</si>
  <si>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</si>
  <si>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</si>
  <si>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</si>
  <si>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</si>
  <si>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</si>
  <si>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</si>
  <si>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</si>
  <si>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</si>
  <si>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</si>
  <si>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</si>
  <si>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</si>
  <si>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</si>
  <si>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</si>
  <si>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</si>
  <si>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</si>
  <si>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</si>
  <si>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</si>
  <si>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</si>
  <si>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</si>
  <si>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山口県周防大島町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</si>
  <si>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</si>
  <si>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</si>
  <si>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</si>
  <si>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</si>
  <si>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</si>
  <si>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</si>
  <si>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</si>
  <si>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</si>
  <si>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</si>
  <si>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</si>
  <si>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</si>
  <si>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</si>
  <si>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</si>
  <si>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</si>
  <si>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</si>
  <si>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</si>
  <si>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</si>
  <si>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</si>
  <si>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</si>
  <si>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</si>
  <si>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</si>
  <si>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</si>
  <si>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</si>
  <si>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</si>
  <si>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</si>
  <si>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</si>
  <si>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</si>
  <si>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</si>
  <si>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</si>
  <si>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</si>
  <si>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</si>
  <si>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</si>
  <si>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</si>
  <si>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</si>
  <si>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</si>
  <si>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</si>
  <si>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</si>
  <si>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</si>
  <si>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</si>
  <si>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</si>
  <si>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</si>
  <si>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</si>
  <si>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</si>
  <si>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</si>
  <si>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</si>
  <si>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</si>
  <si>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</si>
  <si>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</si>
  <si>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</si>
  <si>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</si>
  <si>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</si>
  <si>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</si>
  <si>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</si>
  <si>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</si>
  <si>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</si>
  <si>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</si>
  <si>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</si>
  <si>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</si>
  <si>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</si>
  <si>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</si>
  <si>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</si>
  <si>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</si>
  <si>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</si>
  <si>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</si>
  <si>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</si>
  <si>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</si>
  <si>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</si>
  <si>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</si>
  <si>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</si>
  <si>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</si>
  <si>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</si>
  <si>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</si>
  <si>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</si>
  <si>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</si>
  <si>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</si>
  <si>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</si>
  <si>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</si>
  <si>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</si>
  <si>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</si>
  <si>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</si>
  <si>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</si>
  <si>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</si>
  <si>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</si>
  <si>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</si>
  <si>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</si>
  <si>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</si>
  <si>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</si>
  <si>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</si>
  <si>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</si>
  <si>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</si>
  <si>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</si>
  <si>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</si>
  <si>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</si>
  <si>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</si>
  <si>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</si>
  <si>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</si>
  <si>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</si>
  <si>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</si>
  <si>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</si>
  <si>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</si>
  <si>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</si>
  <si>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</si>
  <si>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</si>
  <si>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</si>
  <si>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</si>
  <si>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</si>
  <si>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</si>
  <si>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</si>
  <si>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</si>
  <si>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</si>
  <si>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</si>
  <si>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</si>
  <si>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</si>
  <si>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</si>
  <si>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</si>
  <si>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</si>
  <si>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</si>
  <si>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</si>
  <si>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</si>
  <si>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</si>
  <si>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</si>
  <si>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</si>
  <si>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</si>
  <si>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</si>
  <si>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</si>
  <si>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</si>
  <si>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</si>
  <si>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</si>
  <si>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</si>
  <si>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</si>
  <si>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</si>
  <si>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</si>
  <si>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</si>
  <si>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</si>
  <si>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</si>
  <si>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</si>
  <si>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</si>
  <si>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</si>
  <si>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</si>
  <si>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</si>
  <si>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</si>
  <si>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</si>
  <si>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</si>
  <si>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</si>
  <si>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</si>
  <si>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</si>
  <si>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</si>
  <si>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</si>
  <si>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</si>
  <si>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</si>
  <si>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</si>
  <si>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</si>
  <si>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</si>
  <si>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山口県周防大島町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</si>
  <si>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</si>
  <si>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</si>
  <si>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</si>
  <si>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</si>
  <si>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</si>
  <si>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</si>
  <si>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</si>
  <si>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</si>
  <si>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</si>
  <si>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</si>
  <si>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</si>
  <si>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</si>
  <si>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</si>
  <si>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</si>
  <si>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</si>
  <si>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</si>
  <si>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</si>
  <si>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</si>
  <si>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</si>
  <si>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</si>
  <si>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</si>
  <si>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</si>
  <si>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</si>
  <si>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</si>
  <si>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</si>
  <si>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</si>
  <si>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</si>
  <si>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</si>
  <si>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</si>
  <si>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</si>
  <si>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</si>
  <si>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</si>
  <si>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</si>
  <si>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</si>
  <si>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</si>
  <si>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介護保険事業特別会計（保険事業勘定）</t>
    <phoneticPr fontId="5"/>
  </si>
  <si>
    <t>後期高齢者医療事業特別会計</t>
    <phoneticPr fontId="5"/>
  </si>
  <si>
    <t>介護保険事業特別会計（介護サービス勘定）</t>
    <phoneticPr fontId="5"/>
  </si>
  <si>
    <t>水道事業特別会計</t>
    <phoneticPr fontId="5"/>
  </si>
  <si>
    <t>法適用企業</t>
    <phoneticPr fontId="5"/>
  </si>
  <si>
    <t>病院事業特別会計</t>
    <phoneticPr fontId="5"/>
  </si>
  <si>
    <t>下水道事業特別会計</t>
    <phoneticPr fontId="5"/>
  </si>
  <si>
    <t>渡船事業特別会計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</si>
  <si>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</si>
  <si>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</si>
  <si>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</si>
  <si>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</si>
  <si>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</si>
  <si>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</si>
  <si>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</si>
  <si>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</si>
  <si>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</si>
  <si>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</si>
  <si>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</si>
  <si>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</si>
  <si>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</si>
  <si>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</si>
  <si>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</si>
  <si>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</si>
  <si>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</si>
  <si>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</si>
  <si>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</si>
  <si>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</si>
  <si>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</si>
  <si>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</si>
  <si>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</si>
  <si>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</si>
  <si>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</si>
  <si>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</si>
  <si>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</si>
  <si>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</si>
  <si>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</si>
  <si>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</si>
  <si>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</si>
  <si>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</si>
  <si>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</si>
  <si>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</si>
  <si>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</si>
  <si>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</si>
  <si>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</si>
  <si>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</si>
  <si>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</si>
  <si>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</si>
  <si>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</si>
  <si>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</si>
  <si>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</si>
  <si>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</si>
  <si>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</si>
  <si>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</si>
  <si>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</si>
  <si>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</si>
  <si>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</si>
  <si>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</si>
  <si>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</si>
  <si>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</si>
  <si>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</si>
  <si>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</si>
  <si>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</si>
  <si>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</si>
  <si>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</si>
  <si>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</si>
  <si>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</si>
  <si>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</si>
  <si>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</si>
  <si>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</si>
  <si>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</si>
  <si>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</si>
  <si>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</si>
  <si>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</si>
  <si>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</si>
  <si>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</si>
  <si>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</si>
  <si>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</si>
  <si>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</si>
  <si>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</si>
  <si>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</si>
  <si>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</si>
  <si>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</si>
  <si>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</si>
  <si>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</si>
  <si>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</si>
  <si>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</si>
  <si>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</si>
  <si>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</si>
  <si>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</si>
  <si>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</si>
  <si>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</si>
  <si>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</si>
  <si>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</si>
  <si>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</si>
  <si>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</si>
  <si>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</si>
  <si>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</si>
  <si>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</si>
  <si>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</si>
  <si>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</si>
  <si>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</si>
  <si>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</si>
  <si>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</si>
  <si>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</si>
  <si>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</si>
  <si>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</si>
  <si>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</si>
  <si>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</si>
  <si>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</si>
  <si>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</si>
  <si>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</si>
  <si>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</si>
  <si>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</si>
  <si>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</si>
  <si>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</si>
  <si>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</si>
  <si>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</si>
  <si>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</si>
  <si>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</si>
  <si>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</si>
  <si>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</si>
  <si>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</si>
  <si>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</si>
  <si>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</si>
  <si>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</si>
  <si>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</si>
  <si>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</si>
  <si>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</si>
  <si>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</si>
  <si>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</si>
  <si>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</si>
  <si>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</si>
  <si>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</si>
  <si>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</si>
  <si>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</si>
  <si>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</si>
  <si>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</si>
  <si>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</si>
  <si>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</si>
  <si>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</si>
  <si>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</si>
  <si>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</si>
  <si>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</si>
  <si>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</si>
  <si>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</si>
  <si>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</si>
  <si>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</si>
  <si>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</si>
  <si>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</si>
  <si>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</si>
  <si>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5.06</t>
  </si>
  <si>
    <t>一般会計</t>
  </si>
  <si>
    <t>下水道事業特別会計</t>
  </si>
  <si>
    <t>病院事業特別会計</t>
  </si>
  <si>
    <t>水道事業特別会計</t>
  </si>
  <si>
    <t>介護保険事業特別会計（保険事業勘定）</t>
  </si>
  <si>
    <t>国民健康保険事業特別会計</t>
  </si>
  <si>
    <t>後期高齢者医療事業特別会計</t>
  </si>
  <si>
    <t>介護保険事業特別会計（介護サービス勘定）</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</si>
  <si>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</si>
  <si>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</si>
  <si>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</si>
  <si>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</si>
  <si>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</si>
  <si>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</si>
  <si>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</si>
  <si>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</si>
  <si>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</si>
  <si>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柳井広域水道企業団（水道用水供給事業会計）</t>
    <rPh sb="0" eb="2">
      <t>ヤナイ</t>
    </rPh>
    <rPh sb="2" eb="4">
      <t>コウイキ</t>
    </rPh>
    <rPh sb="4" eb="6">
      <t>スイドウ</t>
    </rPh>
    <rPh sb="6" eb="9">
      <t>キギョウダン</t>
    </rPh>
    <rPh sb="10" eb="12">
      <t>スイドウ</t>
    </rPh>
    <rPh sb="12" eb="14">
      <t>ヨウスイ</t>
    </rPh>
    <rPh sb="14" eb="16">
      <t>キョウキュウ</t>
    </rPh>
    <rPh sb="16" eb="18">
      <t>ジギョウ</t>
    </rPh>
    <rPh sb="18" eb="20">
      <t>カイケイ</t>
    </rPh>
    <phoneticPr fontId="38"/>
  </si>
  <si>
    <t>柳井地区広域消防組合（一般会計）</t>
    <rPh sb="0" eb="2">
      <t>ヤナイ</t>
    </rPh>
    <rPh sb="2" eb="4">
      <t>チク</t>
    </rPh>
    <rPh sb="4" eb="6">
      <t>コウイキ</t>
    </rPh>
    <rPh sb="6" eb="8">
      <t>ショウボウ</t>
    </rPh>
    <rPh sb="8" eb="10">
      <t>クミアイ</t>
    </rPh>
    <rPh sb="11" eb="13">
      <t>イッパン</t>
    </rPh>
    <rPh sb="13" eb="15">
      <t>カイケイ</t>
    </rPh>
    <phoneticPr fontId="38"/>
  </si>
  <si>
    <t>山口県市町総合事務組合（一般会計）</t>
    <rPh sb="0" eb="3">
      <t>ヤマグチケン</t>
    </rPh>
    <rPh sb="3" eb="5">
      <t>シチョウ</t>
    </rPh>
    <rPh sb="5" eb="7">
      <t>ソウゴウ</t>
    </rPh>
    <rPh sb="7" eb="9">
      <t>ジム</t>
    </rPh>
    <rPh sb="9" eb="11">
      <t>クミアイ</t>
    </rPh>
    <rPh sb="12" eb="14">
      <t>イッパン</t>
    </rPh>
    <rPh sb="14" eb="16">
      <t>カイケイ</t>
    </rPh>
    <phoneticPr fontId="38"/>
  </si>
  <si>
    <t>山口県市町総合事務組合（退職手当特別会計）</t>
    <rPh sb="0" eb="3">
      <t>ヤマグチケン</t>
    </rPh>
    <rPh sb="3" eb="5">
      <t>シチョウ</t>
    </rPh>
    <rPh sb="5" eb="7">
      <t>ソウゴウ</t>
    </rPh>
    <rPh sb="7" eb="9">
      <t>ジム</t>
    </rPh>
    <rPh sb="9" eb="11">
      <t>クミアイ</t>
    </rPh>
    <rPh sb="12" eb="14">
      <t>タイショク</t>
    </rPh>
    <rPh sb="14" eb="16">
      <t>テアテ</t>
    </rPh>
    <rPh sb="16" eb="18">
      <t>トクベツ</t>
    </rPh>
    <rPh sb="18" eb="20">
      <t>カイケイ</t>
    </rPh>
    <phoneticPr fontId="38"/>
  </si>
  <si>
    <t>山口県市町総合事務組合（消防団員補償等特別会計）</t>
    <rPh sb="0" eb="3">
      <t>ヤマグチケン</t>
    </rPh>
    <rPh sb="3" eb="5">
      <t>シチョウ</t>
    </rPh>
    <rPh sb="5" eb="7">
      <t>ソウゴウ</t>
    </rPh>
    <rPh sb="7" eb="9">
      <t>ジム</t>
    </rPh>
    <rPh sb="9" eb="11">
      <t>クミアイ</t>
    </rPh>
    <rPh sb="12" eb="15">
      <t>ショウボウダン</t>
    </rPh>
    <rPh sb="15" eb="16">
      <t>イン</t>
    </rPh>
    <rPh sb="16" eb="18">
      <t>ホショウ</t>
    </rPh>
    <rPh sb="18" eb="19">
      <t>トウ</t>
    </rPh>
    <rPh sb="19" eb="21">
      <t>トクベツ</t>
    </rPh>
    <rPh sb="21" eb="23">
      <t>カイケイ</t>
    </rPh>
    <phoneticPr fontId="38"/>
  </si>
  <si>
    <t>山口県市町村総合事務組合（非常勤職員公務災害補償特別会計）</t>
    <rPh sb="0" eb="3">
      <t>ヤマグチケン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8"/>
  </si>
  <si>
    <t>山口県市町総合組合（山口県市町公平委員会特別会計）</t>
    <rPh sb="0" eb="3">
      <t>ヤマグチケン</t>
    </rPh>
    <rPh sb="3" eb="5">
      <t>シチョウ</t>
    </rPh>
    <rPh sb="5" eb="7">
      <t>ソウゴウ</t>
    </rPh>
    <rPh sb="7" eb="9">
      <t>クミアイ</t>
    </rPh>
    <rPh sb="10" eb="13">
      <t>ヤマグチケン</t>
    </rPh>
    <rPh sb="13" eb="15">
      <t>シチョウ</t>
    </rPh>
    <rPh sb="15" eb="17">
      <t>コウヘイ</t>
    </rPh>
    <rPh sb="17" eb="20">
      <t>イインカイ</t>
    </rPh>
    <rPh sb="20" eb="22">
      <t>トクベツ</t>
    </rPh>
    <rPh sb="22" eb="24">
      <t>カイケイ</t>
    </rPh>
    <phoneticPr fontId="38"/>
  </si>
  <si>
    <t>山口県市町総合事務組合（交通災害共済特別会計）</t>
    <rPh sb="0" eb="3">
      <t>ヤマグチケン</t>
    </rPh>
    <rPh sb="3" eb="5">
      <t>シチョウ</t>
    </rPh>
    <rPh sb="5" eb="7">
      <t>ソウゴウ</t>
    </rPh>
    <rPh sb="7" eb="9">
      <t>ジム</t>
    </rPh>
    <rPh sb="9" eb="11">
      <t>クミアイ</t>
    </rPh>
    <rPh sb="12" eb="14">
      <t>コウツウ</t>
    </rPh>
    <rPh sb="14" eb="16">
      <t>サイガイ</t>
    </rPh>
    <rPh sb="16" eb="18">
      <t>キョウサイ</t>
    </rPh>
    <rPh sb="18" eb="20">
      <t>トクベツ</t>
    </rPh>
    <rPh sb="20" eb="22">
      <t>カイケイ</t>
    </rPh>
    <phoneticPr fontId="38"/>
  </si>
  <si>
    <t>山口県市町総合事務組合（山口県自治会館管理特別会計）</t>
    <rPh sb="0" eb="3">
      <t>ヤマグチケン</t>
    </rPh>
    <rPh sb="3" eb="5">
      <t>シチョウ</t>
    </rPh>
    <rPh sb="5" eb="7">
      <t>ソウゴウ</t>
    </rPh>
    <rPh sb="7" eb="9">
      <t>ジム</t>
    </rPh>
    <rPh sb="9" eb="11">
      <t>クミアイ</t>
    </rPh>
    <rPh sb="12" eb="15">
      <t>ヤマグチケン</t>
    </rPh>
    <rPh sb="15" eb="17">
      <t>ジチ</t>
    </rPh>
    <rPh sb="17" eb="19">
      <t>カイカン</t>
    </rPh>
    <rPh sb="19" eb="21">
      <t>カンリ</t>
    </rPh>
    <rPh sb="21" eb="23">
      <t>トクベツ</t>
    </rPh>
    <rPh sb="23" eb="25">
      <t>カイケイ</t>
    </rPh>
    <phoneticPr fontId="38"/>
  </si>
  <si>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38"/>
  </si>
  <si>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8"/>
  </si>
  <si>
    <t>法適用企業</t>
    <rPh sb="0" eb="3">
      <t>ホウテキヨウ</t>
    </rPh>
    <rPh sb="3" eb="5">
      <t>キギョウ</t>
    </rPh>
    <phoneticPr fontId="2"/>
  </si>
  <si>
    <t>大島自動車センター</t>
    <rPh sb="0" eb="5">
      <t>オオシマジドウシャ</t>
    </rPh>
    <phoneticPr fontId="2"/>
  </si>
  <si>
    <t>東和ふるさとセンター</t>
    <rPh sb="0" eb="2">
      <t>トウワ</t>
    </rPh>
    <phoneticPr fontId="2"/>
  </si>
  <si>
    <t>サザンセトとうわ</t>
    <phoneticPr fontId="2"/>
  </si>
  <si>
    <t>山口県大島郡国際文化協会</t>
    <rPh sb="0" eb="3">
      <t>ヤマグチケン</t>
    </rPh>
    <rPh sb="3" eb="6">
      <t>オオシマグン</t>
    </rPh>
    <rPh sb="6" eb="8">
      <t>コクサイ</t>
    </rPh>
    <rPh sb="8" eb="10">
      <t>ブンカ</t>
    </rPh>
    <rPh sb="10" eb="12">
      <t>キョウカイ</t>
    </rPh>
    <phoneticPr fontId="2"/>
  </si>
  <si>
    <t>合併地域振興基金</t>
    <rPh sb="0" eb="4">
      <t>ガッペイチイキ</t>
    </rPh>
    <rPh sb="4" eb="8">
      <t>シンコウキキン</t>
    </rPh>
    <phoneticPr fontId="5"/>
  </si>
  <si>
    <t>福祉振興基金</t>
    <rPh sb="0" eb="2">
      <t>フクシ</t>
    </rPh>
    <rPh sb="2" eb="4">
      <t>シンコウ</t>
    </rPh>
    <rPh sb="4" eb="6">
      <t>キキン</t>
    </rPh>
    <phoneticPr fontId="2"/>
  </si>
  <si>
    <t>ふるさと応援基金</t>
    <rPh sb="4" eb="8">
      <t>オウエンキキン</t>
    </rPh>
    <phoneticPr fontId="2"/>
  </si>
  <si>
    <t>学校給食費無償化基金</t>
    <rPh sb="0" eb="5">
      <t>ガッコウキュウショクヒ</t>
    </rPh>
    <rPh sb="5" eb="8">
      <t>ムショウカ</t>
    </rPh>
    <rPh sb="8" eb="10">
      <t>キキン</t>
    </rPh>
    <phoneticPr fontId="2"/>
  </si>
  <si>
    <t>まち・ひと・しごと創生基金</t>
    <rPh sb="9" eb="11">
      <t>ソウセイ</t>
    </rPh>
    <rPh sb="11" eb="13">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</si>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</sst>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98507</c:v>
                </c:pt>
                <c:pt idx="1">
                  <c:v>113347</c:v>
                </c:pt>
                <c:pt idx="2">
                  <c:v>120302</c:v>
                </c:pt>
                <c:pt idx="3">
                  <c:v>114841</c:v>
                </c:pt>
                <c:pt idx="4">
                  <c:v>124145</c:v>
                </c:pt>
              </c:numCache>
            </c:numRef>
          </c:val>
          <c:smooth val="0"/>
          <c:extLst>
            <c:ext xmlns:c16="http://schemas.microsoft.com/office/drawing/2014/chart" uri="{C3380CC4-5D6E-409C-BE32-E72D297353CC}">
              <c16:uniqueId val="{00000000-8D45-4F2E-A3FC-3005961B0F0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81764</c:v>
                </c:pt>
                <c:pt idx="1">
                  <c:v>96209</c:v>
                </c:pt>
                <c:pt idx="2">
                  <c:v>88577</c:v>
                </c:pt>
                <c:pt idx="3">
                  <c:v>72710</c:v>
                </c:pt>
                <c:pt idx="4">
                  <c:v>85718</c:v>
                </c:pt>
              </c:numCache>
            </c:numRef>
          </c:val>
          <c:smooth val="0"/>
          <c:extLst>
            <c:ext xmlns:c16="http://schemas.microsoft.com/office/drawing/2014/chart" uri="{C3380CC4-5D6E-409C-BE32-E72D297353CC}">
              <c16:uniqueId val="{00000001-8D45-4F2E-A3FC-3005961B0F0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2.16</c:v>
                </c:pt>
                <c:pt idx="1">
                  <c:v>4.4800000000000004</c:v>
                </c:pt>
                <c:pt idx="2">
                  <c:v>2.2999999999999998</c:v>
                </c:pt>
                <c:pt idx="3">
                  <c:v>8.83</c:v>
                </c:pt>
                <c:pt idx="4">
                  <c:v>9.57</c:v>
                </c:pt>
              </c:numCache>
            </c:numRef>
          </c:val>
          <c:extLst>
            <c:ext xmlns:c16="http://schemas.microsoft.com/office/drawing/2014/chart" uri="{C3380CC4-5D6E-409C-BE32-E72D297353CC}">
              <c16:uniqueId val="{00000000-56C3-4869-9669-B6EF478FC9D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64.7</c:v>
                </c:pt>
                <c:pt idx="1">
                  <c:v>65.98</c:v>
                </c:pt>
                <c:pt idx="2">
                  <c:v>68.38</c:v>
                </c:pt>
                <c:pt idx="3">
                  <c:v>69.650000000000006</c:v>
                </c:pt>
                <c:pt idx="4">
                  <c:v>106.58</c:v>
                </c:pt>
              </c:numCache>
            </c:numRef>
          </c:val>
          <c:extLst>
            <c:ext xmlns:c16="http://schemas.microsoft.com/office/drawing/2014/chart" uri="{C3380CC4-5D6E-409C-BE32-E72D297353CC}">
              <c16:uniqueId val="{00000001-56C3-4869-9669-B6EF478FC9D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-5.0599999999999996</c:v>
                </c:pt>
                <c:pt idx="1">
                  <c:v>3.55</c:v>
                </c:pt>
                <c:pt idx="2">
                  <c:v>0.09</c:v>
                </c:pt>
                <c:pt idx="3">
                  <c:v>9.5500000000000007</c:v>
                </c:pt>
                <c:pt idx="4">
                  <c:v>34</c:v>
                </c:pt>
              </c:numCache>
            </c:numRef>
          </c:val>
          <c:smooth val="0"/>
          <c:extLst>
            <c:ext xmlns:c16="http://schemas.microsoft.com/office/drawing/2014/chart" uri="{C3380CC4-5D6E-409C-BE32-E72D297353CC}">
              <c16:uniqueId val="{00000002-56C3-4869-9669-B6EF478FC9D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0.27</c:v>
                </c:pt>
                <c:pt idx="4">
                  <c:v>#N/A</c:v>
                </c:pt>
                <c:pt idx="5">
                  <c:v>0</c:v>
                </c:pt>
                <c:pt idx="6">
                  <c:v>#N/A</c:v>
                </c:pt>
                <c:pt idx="7">
                  <c:v>0</c:v>
                </c:pt>
                <c:pt idx="8">
                  <c:v>#N/A</c:v>
                </c:pt>
                <c:pt idx="9">
                  <c:v>0</c:v>
                </c:pt>
              </c:numCache>
            </c:numRef>
          </c:val>
          <c:extLst>
            <c:ext xmlns:c16="http://schemas.microsoft.com/office/drawing/2014/chart" uri="{C3380CC4-5D6E-409C-BE32-E72D297353CC}">
              <c16:uniqueId val="{00000000-DEDE-4E26-82DF-844BA6F3476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EDE-4E26-82DF-844BA6F3476A}"/>
            </c:ext>
          </c:extLst>
        </c:ser>
        <c:ser>
          <c:idx val="2"/>
          <c:order val="2"/>
          <c:tx>
            <c:strRef>
              <c:f>データシート!$A$29</c:f>
              <c:strCache>
                <c:ptCount val="1"/>
                <c:pt idx="0">
                  <c:v>介護保険事業特別会計（介護サービス勘定）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EDE-4E26-82DF-844BA6F3476A}"/>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EDE-4E26-82DF-844BA6F3476A}"/>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0.93</c:v>
                </c:pt>
                <c:pt idx="2">
                  <c:v>#N/A</c:v>
                </c:pt>
                <c:pt idx="3">
                  <c:v>0.88</c:v>
                </c:pt>
                <c:pt idx="4">
                  <c:v>#N/A</c:v>
                </c:pt>
                <c:pt idx="5">
                  <c:v>0.71</c:v>
                </c:pt>
                <c:pt idx="6">
                  <c:v>#N/A</c:v>
                </c:pt>
                <c:pt idx="7">
                  <c:v>1.33</c:v>
                </c:pt>
                <c:pt idx="8">
                  <c:v>#N/A</c:v>
                </c:pt>
                <c:pt idx="9">
                  <c:v>1.02</c:v>
                </c:pt>
              </c:numCache>
            </c:numRef>
          </c:val>
          <c:extLst>
            <c:ext xmlns:c16="http://schemas.microsoft.com/office/drawing/2014/chart" uri="{C3380CC4-5D6E-409C-BE32-E72D297353CC}">
              <c16:uniqueId val="{00000004-DEDE-4E26-82DF-844BA6F3476A}"/>
            </c:ext>
          </c:extLst>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2.29</c:v>
                </c:pt>
                <c:pt idx="2">
                  <c:v>#N/A</c:v>
                </c:pt>
                <c:pt idx="3">
                  <c:v>2.0299999999999998</c:v>
                </c:pt>
                <c:pt idx="4">
                  <c:v>#N/A</c:v>
                </c:pt>
                <c:pt idx="5">
                  <c:v>2.0699999999999998</c:v>
                </c:pt>
                <c:pt idx="6">
                  <c:v>#N/A</c:v>
                </c:pt>
                <c:pt idx="7">
                  <c:v>2.2599999999999998</c:v>
                </c:pt>
                <c:pt idx="8">
                  <c:v>#N/A</c:v>
                </c:pt>
                <c:pt idx="9">
                  <c:v>3.24</c:v>
                </c:pt>
              </c:numCache>
            </c:numRef>
          </c:val>
          <c:extLst>
            <c:ext xmlns:c16="http://schemas.microsoft.com/office/drawing/2014/chart" uri="{C3380CC4-5D6E-409C-BE32-E72D297353CC}">
              <c16:uniqueId val="{00000005-DEDE-4E26-82DF-844BA6F3476A}"/>
            </c:ext>
          </c:extLst>
        </c:ser>
        <c:ser>
          <c:idx val="6"/>
          <c:order val="6"/>
          <c:tx>
            <c:strRef>
              <c:f>データシート!$A$33</c:f>
              <c:strCache>
                <c:ptCount val="1"/>
                <c:pt idx="0">
                  <c:v>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1.24</c:v>
                </c:pt>
                <c:pt idx="2">
                  <c:v>#N/A</c:v>
                </c:pt>
                <c:pt idx="3">
                  <c:v>1.75</c:v>
                </c:pt>
                <c:pt idx="4">
                  <c:v>#N/A</c:v>
                </c:pt>
                <c:pt idx="5">
                  <c:v>2.4500000000000002</c:v>
                </c:pt>
                <c:pt idx="6">
                  <c:v>#N/A</c:v>
                </c:pt>
                <c:pt idx="7">
                  <c:v>2.94</c:v>
                </c:pt>
                <c:pt idx="8">
                  <c:v>#N/A</c:v>
                </c:pt>
                <c:pt idx="9">
                  <c:v>3.68</c:v>
                </c:pt>
              </c:numCache>
            </c:numRef>
          </c:val>
          <c:extLst>
            <c:ext xmlns:c16="http://schemas.microsoft.com/office/drawing/2014/chart" uri="{C3380CC4-5D6E-409C-BE32-E72D297353CC}">
              <c16:uniqueId val="{00000006-DEDE-4E26-82DF-844BA6F3476A}"/>
            </c:ext>
          </c:extLst>
        </c:ser>
        <c:ser>
          <c:idx val="7"/>
          <c:order val="7"/>
          <c:tx>
            <c:strRef>
              <c:f>データシート!$A$34</c:f>
              <c:strCache>
                <c:ptCount val="1"/>
                <c:pt idx="0">
                  <c:v>病院事業特別会計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c:v>
                </c:pt>
                <c:pt idx="2">
                  <c:v>#N/A</c:v>
                </c:pt>
                <c:pt idx="3">
                  <c:v>1.72</c:v>
                </c:pt>
                <c:pt idx="4">
                  <c:v>#N/A</c:v>
                </c:pt>
                <c:pt idx="5">
                  <c:v>0</c:v>
                </c:pt>
                <c:pt idx="6">
                  <c:v>#N/A</c:v>
                </c:pt>
                <c:pt idx="7">
                  <c:v>2.77</c:v>
                </c:pt>
                <c:pt idx="8">
                  <c:v>#N/A</c:v>
                </c:pt>
                <c:pt idx="9">
                  <c:v>6.31</c:v>
                </c:pt>
              </c:numCache>
            </c:numRef>
          </c:val>
          <c:extLst>
            <c:ext xmlns:c16="http://schemas.microsoft.com/office/drawing/2014/chart" uri="{C3380CC4-5D6E-409C-BE32-E72D297353CC}">
              <c16:uniqueId val="{00000007-DEDE-4E26-82DF-844BA6F3476A}"/>
            </c:ext>
          </c:extLst>
        </c:ser>
        <c:ser>
          <c:idx val="8"/>
          <c:order val="8"/>
          <c:tx>
            <c:strRef>
              <c:f>データシート!$A$35</c:f>
              <c:strCache>
                <c:ptCount val="1"/>
                <c:pt idx="0">
                  <c:v>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c:v>
                </c:pt>
                <c:pt idx="2">
                  <c:v>#N/A</c:v>
                </c:pt>
                <c:pt idx="3">
                  <c:v>0.16</c:v>
                </c:pt>
                <c:pt idx="4">
                  <c:v>#N/A</c:v>
                </c:pt>
                <c:pt idx="5">
                  <c:v>3.33</c:v>
                </c:pt>
                <c:pt idx="6">
                  <c:v>#N/A</c:v>
                </c:pt>
                <c:pt idx="7">
                  <c:v>4.26</c:v>
                </c:pt>
                <c:pt idx="8">
                  <c:v>#N/A</c:v>
                </c:pt>
                <c:pt idx="9">
                  <c:v>7.29</c:v>
                </c:pt>
              </c:numCache>
            </c:numRef>
          </c:val>
          <c:extLst>
            <c:ext xmlns:c16="http://schemas.microsoft.com/office/drawing/2014/chart" uri="{C3380CC4-5D6E-409C-BE32-E72D297353CC}">
              <c16:uniqueId val="{00000008-DEDE-4E26-82DF-844BA6F3476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2.16</c:v>
                </c:pt>
                <c:pt idx="2">
                  <c:v>#N/A</c:v>
                </c:pt>
                <c:pt idx="3">
                  <c:v>4.4800000000000004</c:v>
                </c:pt>
                <c:pt idx="4">
                  <c:v>#N/A</c:v>
                </c:pt>
                <c:pt idx="5">
                  <c:v>2.29</c:v>
                </c:pt>
                <c:pt idx="6">
                  <c:v>#N/A</c:v>
                </c:pt>
                <c:pt idx="7">
                  <c:v>8.83</c:v>
                </c:pt>
                <c:pt idx="8">
                  <c:v>#N/A</c:v>
                </c:pt>
                <c:pt idx="9">
                  <c:v>9.57</c:v>
                </c:pt>
              </c:numCache>
            </c:numRef>
          </c:val>
          <c:extLst>
            <c:ext xmlns:c16="http://schemas.microsoft.com/office/drawing/2014/chart" uri="{C3380CC4-5D6E-409C-BE32-E72D297353CC}">
              <c16:uniqueId val="{00000009-DEDE-4E26-82DF-844BA6F3476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2090</c:v>
                </c:pt>
                <c:pt idx="5">
                  <c:v>2023</c:v>
                </c:pt>
                <c:pt idx="8">
                  <c:v>2030</c:v>
                </c:pt>
                <c:pt idx="11">
                  <c:v>2012</c:v>
                </c:pt>
                <c:pt idx="14">
                  <c:v>1950</c:v>
                </c:pt>
              </c:numCache>
            </c:numRef>
          </c:val>
          <c:extLst>
            <c:ext xmlns:c16="http://schemas.microsoft.com/office/drawing/2014/chart" uri="{C3380CC4-5D6E-409C-BE32-E72D297353CC}">
              <c16:uniqueId val="{00000000-4F62-4ADE-B86D-99C54597C25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F62-4ADE-B86D-99C54597C25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F62-4ADE-B86D-99C54597C25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34</c:v>
                </c:pt>
                <c:pt idx="3">
                  <c:v>28</c:v>
                </c:pt>
                <c:pt idx="6">
                  <c:v>21</c:v>
                </c:pt>
                <c:pt idx="9">
                  <c:v>20</c:v>
                </c:pt>
                <c:pt idx="12">
                  <c:v>20</c:v>
                </c:pt>
              </c:numCache>
            </c:numRef>
          </c:val>
          <c:extLst>
            <c:ext xmlns:c16="http://schemas.microsoft.com/office/drawing/2014/chart" uri="{C3380CC4-5D6E-409C-BE32-E72D297353CC}">
              <c16:uniqueId val="{00000003-4F62-4ADE-B86D-99C54597C25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969</c:v>
                </c:pt>
                <c:pt idx="3">
                  <c:v>978</c:v>
                </c:pt>
                <c:pt idx="6">
                  <c:v>1026</c:v>
                </c:pt>
                <c:pt idx="9">
                  <c:v>1034</c:v>
                </c:pt>
                <c:pt idx="12">
                  <c:v>1021</c:v>
                </c:pt>
              </c:numCache>
            </c:numRef>
          </c:val>
          <c:extLst>
            <c:ext xmlns:c16="http://schemas.microsoft.com/office/drawing/2014/chart" uri="{C3380CC4-5D6E-409C-BE32-E72D297353CC}">
              <c16:uniqueId val="{00000004-4F62-4ADE-B86D-99C54597C25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62-4ADE-B86D-99C54597C25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F62-4ADE-B86D-99C54597C25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1882</c:v>
                </c:pt>
                <c:pt idx="3">
                  <c:v>1877</c:v>
                </c:pt>
                <c:pt idx="6">
                  <c:v>1854</c:v>
                </c:pt>
                <c:pt idx="9">
                  <c:v>1825</c:v>
                </c:pt>
                <c:pt idx="12">
                  <c:v>1778</c:v>
                </c:pt>
              </c:numCache>
            </c:numRef>
          </c:val>
          <c:extLst>
            <c:ext xmlns:c16="http://schemas.microsoft.com/office/drawing/2014/chart" uri="{C3380CC4-5D6E-409C-BE32-E72D297353CC}">
              <c16:uniqueId val="{00000007-4F62-4ADE-B86D-99C54597C25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795</c:v>
                </c:pt>
                <c:pt idx="2">
                  <c:v>#N/A</c:v>
                </c:pt>
                <c:pt idx="3">
                  <c:v>#N/A</c:v>
                </c:pt>
                <c:pt idx="4">
                  <c:v>860</c:v>
                </c:pt>
                <c:pt idx="5">
                  <c:v>#N/A</c:v>
                </c:pt>
                <c:pt idx="6">
                  <c:v>#N/A</c:v>
                </c:pt>
                <c:pt idx="7">
                  <c:v>871</c:v>
                </c:pt>
                <c:pt idx="8">
                  <c:v>#N/A</c:v>
                </c:pt>
                <c:pt idx="9">
                  <c:v>#N/A</c:v>
                </c:pt>
                <c:pt idx="10">
                  <c:v>867</c:v>
                </c:pt>
                <c:pt idx="11">
                  <c:v>#N/A</c:v>
                </c:pt>
                <c:pt idx="12">
                  <c:v>#N/A</c:v>
                </c:pt>
                <c:pt idx="13">
                  <c:v>869</c:v>
                </c:pt>
                <c:pt idx="14">
                  <c:v>#N/A</c:v>
                </c:pt>
              </c:numCache>
            </c:numRef>
          </c:val>
          <c:smooth val="0"/>
          <c:extLst>
            <c:ext xmlns:c16="http://schemas.microsoft.com/office/drawing/2014/chart" uri="{C3380CC4-5D6E-409C-BE32-E72D297353CC}">
              <c16:uniqueId val="{00000008-4F62-4ADE-B86D-99C54597C25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18161</c:v>
                </c:pt>
                <c:pt idx="5">
                  <c:v>18301</c:v>
                </c:pt>
                <c:pt idx="8">
                  <c:v>18061</c:v>
                </c:pt>
                <c:pt idx="11">
                  <c:v>17806</c:v>
                </c:pt>
                <c:pt idx="14">
                  <c:v>17075</c:v>
                </c:pt>
              </c:numCache>
            </c:numRef>
          </c:val>
          <c:extLst>
            <c:ext xmlns:c16="http://schemas.microsoft.com/office/drawing/2014/chart" uri="{C3380CC4-5D6E-409C-BE32-E72D297353CC}">
              <c16:uniqueId val="{00000000-175E-46E8-8CE8-8E84D3BA9E6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455</c:v>
                </c:pt>
                <c:pt idx="5">
                  <c:v>376</c:v>
                </c:pt>
                <c:pt idx="8">
                  <c:v>295</c:v>
                </c:pt>
                <c:pt idx="11">
                  <c:v>221</c:v>
                </c:pt>
                <c:pt idx="14">
                  <c:v>157</c:v>
                </c:pt>
              </c:numCache>
            </c:numRef>
          </c:val>
          <c:extLst>
            <c:ext xmlns:c16="http://schemas.microsoft.com/office/drawing/2014/chart" uri="{C3380CC4-5D6E-409C-BE32-E72D297353CC}">
              <c16:uniqueId val="{00000001-175E-46E8-8CE8-8E84D3BA9E6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7437</c:v>
                </c:pt>
                <c:pt idx="5">
                  <c:v>7591</c:v>
                </c:pt>
                <c:pt idx="8">
                  <c:v>7787</c:v>
                </c:pt>
                <c:pt idx="11">
                  <c:v>8342</c:v>
                </c:pt>
                <c:pt idx="14">
                  <c:v>11429</c:v>
                </c:pt>
              </c:numCache>
            </c:numRef>
          </c:val>
          <c:extLst>
            <c:ext xmlns:c16="http://schemas.microsoft.com/office/drawing/2014/chart" uri="{C3380CC4-5D6E-409C-BE32-E72D297353CC}">
              <c16:uniqueId val="{00000002-175E-46E8-8CE8-8E84D3BA9E6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75E-46E8-8CE8-8E84D3BA9E6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75E-46E8-8CE8-8E84D3BA9E6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75E-46E8-8CE8-8E84D3BA9E6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1606</c:v>
                </c:pt>
                <c:pt idx="3">
                  <c:v>1629</c:v>
                </c:pt>
                <c:pt idx="6">
                  <c:v>1645</c:v>
                </c:pt>
                <c:pt idx="9">
                  <c:v>1657</c:v>
                </c:pt>
                <c:pt idx="12">
                  <c:v>1634</c:v>
                </c:pt>
              </c:numCache>
            </c:numRef>
          </c:val>
          <c:extLst>
            <c:ext xmlns:c16="http://schemas.microsoft.com/office/drawing/2014/chart" uri="{C3380CC4-5D6E-409C-BE32-E72D297353CC}">
              <c16:uniqueId val="{00000006-175E-46E8-8CE8-8E84D3BA9E6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161</c:v>
                </c:pt>
                <c:pt idx="3">
                  <c:v>130</c:v>
                </c:pt>
                <c:pt idx="6">
                  <c:v>105</c:v>
                </c:pt>
                <c:pt idx="9">
                  <c:v>102</c:v>
                </c:pt>
                <c:pt idx="12">
                  <c:v>91</c:v>
                </c:pt>
              </c:numCache>
            </c:numRef>
          </c:val>
          <c:extLst>
            <c:ext xmlns:c16="http://schemas.microsoft.com/office/drawing/2014/chart" uri="{C3380CC4-5D6E-409C-BE32-E72D297353CC}">
              <c16:uniqueId val="{00000007-175E-46E8-8CE8-8E84D3BA9E6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11109</c:v>
                </c:pt>
                <c:pt idx="3">
                  <c:v>11563</c:v>
                </c:pt>
                <c:pt idx="6">
                  <c:v>11404</c:v>
                </c:pt>
                <c:pt idx="9">
                  <c:v>11074</c:v>
                </c:pt>
                <c:pt idx="12">
                  <c:v>10732</c:v>
                </c:pt>
              </c:numCache>
            </c:numRef>
          </c:val>
          <c:extLst>
            <c:ext xmlns:c16="http://schemas.microsoft.com/office/drawing/2014/chart" uri="{C3380CC4-5D6E-409C-BE32-E72D297353CC}">
              <c16:uniqueId val="{00000008-175E-46E8-8CE8-8E84D3BA9E6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75E-46E8-8CE8-8E84D3BA9E6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16452</c:v>
                </c:pt>
                <c:pt idx="3">
                  <c:v>16538</c:v>
                </c:pt>
                <c:pt idx="6">
                  <c:v>16031</c:v>
                </c:pt>
                <c:pt idx="9">
                  <c:v>15494</c:v>
                </c:pt>
                <c:pt idx="12">
                  <c:v>14820</c:v>
                </c:pt>
              </c:numCache>
            </c:numRef>
          </c:val>
          <c:extLst>
            <c:ext xmlns:c16="http://schemas.microsoft.com/office/drawing/2014/chart" uri="{C3380CC4-5D6E-409C-BE32-E72D297353CC}">
              <c16:uniqueId val="{0000000A-175E-46E8-8CE8-8E84D3BA9E6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3274</c:v>
                </c:pt>
                <c:pt idx="2">
                  <c:v>#N/A</c:v>
                </c:pt>
                <c:pt idx="3">
                  <c:v>#N/A</c:v>
                </c:pt>
                <c:pt idx="4">
                  <c:v>3593</c:v>
                </c:pt>
                <c:pt idx="5">
                  <c:v>#N/A</c:v>
                </c:pt>
                <c:pt idx="6">
                  <c:v>#N/A</c:v>
                </c:pt>
                <c:pt idx="7">
                  <c:v>3042</c:v>
                </c:pt>
                <c:pt idx="8">
                  <c:v>#N/A</c:v>
                </c:pt>
                <c:pt idx="9">
                  <c:v>#N/A</c:v>
                </c:pt>
                <c:pt idx="10">
                  <c:v>1958</c:v>
                </c:pt>
                <c:pt idx="11">
                  <c:v>#N/A</c:v>
                </c:pt>
                <c:pt idx="12">
                  <c:v>#N/A</c:v>
                </c:pt>
                <c:pt idx="13">
                  <c:v>0</c:v>
                </c:pt>
                <c:pt idx="14">
                  <c:v>#N/A</c:v>
                </c:pt>
              </c:numCache>
            </c:numRef>
          </c:val>
          <c:smooth val="0"/>
          <c:extLst>
            <c:ext xmlns:c16="http://schemas.microsoft.com/office/drawing/2014/chart" uri="{C3380CC4-5D6E-409C-BE32-E72D297353CC}">
              <c16:uniqueId val="{0000000B-175E-46E8-8CE8-8E84D3BA9E6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6104</c:v>
                </c:pt>
                <c:pt idx="1">
                  <c:v>6375</c:v>
                </c:pt>
                <c:pt idx="2">
                  <c:v>9318</c:v>
                </c:pt>
              </c:numCache>
            </c:numRef>
          </c:val>
          <c:extLst>
            <c:ext xmlns:c16="http://schemas.microsoft.com/office/drawing/2014/chart" uri="{C3380CC4-5D6E-409C-BE32-E72D297353CC}">
              <c16:uniqueId val="{00000000-FD77-4914-B15D-3977460B5D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532</c:v>
                </c:pt>
                <c:pt idx="1">
                  <c:v>612</c:v>
                </c:pt>
                <c:pt idx="2">
                  <c:v>612</c:v>
                </c:pt>
              </c:numCache>
            </c:numRef>
          </c:val>
          <c:extLst>
            <c:ext xmlns:c16="http://schemas.microsoft.com/office/drawing/2014/chart" uri="{C3380CC4-5D6E-409C-BE32-E72D297353CC}">
              <c16:uniqueId val="{00000001-FD77-4914-B15D-3977460B5D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1868</c:v>
                </c:pt>
                <c:pt idx="1">
                  <c:v>1908</c:v>
                </c:pt>
                <c:pt idx="2">
                  <c:v>1970</c:v>
                </c:pt>
              </c:numCache>
            </c:numRef>
          </c:val>
          <c:extLst>
            <c:ext xmlns:c16="http://schemas.microsoft.com/office/drawing/2014/chart" uri="{C3380CC4-5D6E-409C-BE32-E72D297353CC}">
              <c16:uniqueId val="{00000002-FD77-4914-B15D-3977460B5D2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山口県周防大島町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〇現状</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の地方債残高の減少に伴い、元利償還金は減少傾向にある。公営企業債の元利償還金に対する繰入金については、公共下水道の新規整備に伴い、下水道事業への準元利償還金が増加傾向にあるが、令和４年度においては減少し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〇今後の対応</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今後とも、緊急度・住民ニーズを的確に把握した事業の選択を行い、新規発行地方債の抑制に努める。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山口県周防大島町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〇現状</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一般会計等に係る地方債の現在高及び公営企業債等繰入見込額については、減少傾向にある。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充当可能基金について、令和４年度は町税の増額に伴い、財政調整基金の積立を行ったため、大幅に増額し、将来負担比率は皆減となった。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〇今後の対応</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早期健全化基準未満であるが、今後も普通交付税の減少が見込まれることから、後世への負担を軽減するよう、交付税参入率の低い地方債発行の抑制に努める。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山口県周防大島町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・財政調整基金については、令和４年度の町税増額に伴い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百万円の増、その他特定目的基金については学校給食費無償化基金の創設等により全体で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・基金の使途の明確化を図り、計画的に積立を行う。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・合併地域振興基金：合併に伴う町民の連携の強化及び地域振興を図る事業。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・学校給食費無償化基金：</a:t>
          </a:r>
          <a:r>
            <a:rPr lang="ja-JP" altLang="en-US" sz="1300" b="0" i="0">
              <a:solidFill>
                <a:schemeClr val="dk1"/>
              </a:solidFill>
              <a:effectLst/>
              <a:latin typeface="ＭＳ ゴシック" panose="020B0609070205080204" pitchFamily="49" charset="-128"/>
              <a:ea typeface="ＭＳ ゴシック" panose="020B0609070205080204" pitchFamily="49" charset="-128"/>
              <a:cs typeface="+mn-cs"/>
            </a:rPr>
            <a:t>学校給食の無償化事業を実施し、保護者の経済的負担の軽減及び子育てしやすい環境づくりの推進を図る。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・学校給食費無償化基金の創設による増額。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・基金の使途の明確化を図り、適切な積立・取崩を行う。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・人口の減少による交付税・税収の減少を見込み、将来の財政需要に備えるため。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・人口の減少に伴い、交付税・税収ともに減少する見込みであるため、将来の財政需要に備えて積立を行う。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・繰上償還等に備えて計画的に積立を行う。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5DE277F8-56C8-4B34-9632-A9CE20BDE6AD}"/>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DFAFFE7-0BA5-4D2E-8711-A1F3DAA9284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51C0B6FE-10C5-4368-ADA8-4A05E87BC769}"/>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1766CD6-7126-474A-9DB1-5765EF0811B6}"/>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山口県周防大島町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7B2ACF9D-51FD-4DE0-B1BB-16088987210B}"/>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58B511B7-CA98-4E8F-922B-A8A68AC366F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3304F79-5E19-4603-B5B9-120A2099B41F}"/>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2A79DEF-BB42-4238-83FD-1E2A2098496F}"/>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696503AE-58ED-45D5-8337-F41BE1401215}"/>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CBC2A290-4012-4824-83F6-3BF0FD6648E9}"/>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14,346
14,230
138.10
17,999,671
17,082,506
836,918
8,742,722
14,820,381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71399CF7-3FA0-4631-96BB-32755D674487}"/>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4C4D478C-684E-48FC-83B1-F0317A95926F}"/>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55923C8A-0198-4868-9BD7-6D48F437AEAC}"/>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7E052B69-4633-458B-A1EA-F99F75772277}"/>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9581DA9E-1F6B-498B-BB9C-3AD76AD492EE}"/>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63DDE2E5-FE72-4531-BE5B-1C9B94CA7792}"/>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7DCD5DB8-A278-4C84-B8E2-46B387CB768A}"/>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A4BA9FA6-2856-48B7-AE2D-2BEC85FF498B}"/>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FDB1441B-B04A-4329-B5A4-088B3B26CCAA}"/>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154F4EF6-7E3C-4D5E-81D9-307287773AD5}"/>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85164D08-41E7-4639-A61F-EA2E89A6FD6E}"/>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351E72BE-6C93-422F-BD3C-D6F3D0D61A4A}"/>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D3459F16-C950-456B-BBAB-24924F1A5F97}"/>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8263DE2-DA12-41E4-833E-AE28EB21E861}"/>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24FA1E46-3D84-4DAC-B464-AC804E5FA9E7}"/>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CB6AE22-132D-49FA-A212-E54F5071D153}"/>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DA12CFE1-2A3F-45ED-AC65-280242B1000E}"/>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982BCF2C-3C4F-463A-A074-E3B821B68CEB}"/>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24CE6731-E1FB-4E21-9365-03B06A5DF26F}"/>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BC7DBAEC-6EBD-4BF7-BDAC-395D84272FDF}"/>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7EDFF837-DF88-4BD9-91A9-FB8632554B02}"/>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EEF2D63D-1525-4D48-9457-79A300644C6B}"/>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849C0030-0A23-4C50-A164-3291194DA7D2}"/>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20648B8B-364B-4300-AF0C-D694B6004874}"/>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30BB179D-549B-4155-BF09-C35EE1FADB06}"/>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3EB2EA1B-1BF0-4C97-8CBC-4726E5CDFF1F}"/>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7BAA5C50-D4EA-439D-B329-536679A214B4}"/>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59BA0CDE-C996-4036-8FB4-F931615B3834}"/>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3BB17E09-D26E-42B6-B532-EA970EB574AA}"/>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D1A8E5C4-CA63-486F-991A-4DB014DADD1C}"/>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2B22664F-AD2F-4CAB-8ACD-CB5C542A2258}"/>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2B2764DC-A7CD-4DF3-B79E-E051B4CB8D66}"/>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437D797C-4D85-43E6-B2CF-A92E13CF6911}"/>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37B3147-76AC-4779-B65C-7C562E93C8C8}"/>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9CECA10E-9084-48AA-9380-C4FA7B9B7649}"/>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347B9B15-E84E-48AF-9C64-52062424ABDF}"/>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78BF2C9B-892D-4CCA-9A7B-6BBDD4D25C5C}"/>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ほぼ横ばいとなっているが、人口減少および全国平均を大きく上回る高齢化率、それに伴う基幹産業である農業・漁業の低迷など財政基盤が依然として弱く、他の類似団体からは大きく下回っている。国勢調査による人口減少等により普通交付税が減額となっていく中で、町税等の収納率の向上や町有財産の利活用、定住促進対策や観光交流人口の拡大を図るなど、自主財源の確保に努め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C4DD32EF-E585-459B-A9AF-1AA920EDDFDF}"/>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7DB0ABC0-0266-4CB3-83CC-599B429C3EFB}"/>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8BCA33C1-06F1-4F6B-BAB8-6ABFE77FDCD8}"/>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9FBB705E-6B4A-49D6-97B3-0B77A4699569}"/>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1753DFD2-8F58-417B-B8E6-2BA9ED72F927}"/>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F7DF292A-B114-488B-BFD4-ADC3302B7E91}"/>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DDADFAD0-D4C1-4B75-8BF8-37163191C638}"/>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4CF45732-32C0-4578-90BB-BFA3D4F6B69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4DEA0B2A-0CA5-40E3-8660-4681DD46C503}"/>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EBEA9DFE-8C2B-4A71-90E0-A07999E1765C}"/>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8F06AC3D-B2D8-4F23-A5DC-83D157EEF762}"/>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3B469E84-AC27-499B-A5DE-A1C732D6EF0D}"/>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9E3DB7FB-C33B-4C63-8A29-0B9B8100C564}"/>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22EDA801-765B-42CF-948F-5826FB4576BE}"/>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8E6F65B6-3D43-4FED-A5C2-96A59049431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24EA5A0B-C12A-48F7-9CB8-5F0BF0F144FE}"/>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7642E35F-1F32-4A9F-B3E1-A193FB77A438}"/>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9127124-C627-4B2D-A874-643D45081A86}"/>
            </a:ext>
          </a:extLst>
        </xdr:cNvPr>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7D9FDB3E-1075-49C7-AA8B-F0CBB0495A06}"/>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899F961A-8080-4FDD-9E73-B5DE3AD686E4}"/>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84B46CB5-61FB-42F6-90E0-3EF24BBEB568}"/>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172A4166-3FB9-4D88-9770-D21E29428FD6}"/>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1" name="直線コネクタ 70">
          <a:extLst>
            <a:ext uri="{FF2B5EF4-FFF2-40B4-BE49-F238E27FC236}">
              <a16:creationId xmlns:a16="http://schemas.microsoft.com/office/drawing/2014/main" id="{AE1D6FA8-2210-432E-91EA-5C1BD59FE7F2}"/>
            </a:ext>
          </a:extLst>
        </xdr:cNvPr>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8B362595-3D02-49CB-A15B-F08F363E4593}"/>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8E96D41E-1A20-4C39-9E9E-6DDC3A98279E}"/>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61685</xdr:rowOff>
    </xdr:to>
    <xdr:cxnSp macro="">
      <xdr:nvCxnSpPr>
        <xdr:cNvPr id="74" name="直線コネクタ 73">
          <a:extLst>
            <a:ext uri="{FF2B5EF4-FFF2-40B4-BE49-F238E27FC236}">
              <a16:creationId xmlns:a16="http://schemas.microsoft.com/office/drawing/2014/main" id="{64D2710D-C827-4259-AC6D-640544351444}"/>
            </a:ext>
          </a:extLst>
        </xdr:cNvPr>
        <xdr:cNvCxnSpPr/>
      </xdr:nvCxnSpPr>
      <xdr:spPr>
        <a:xfrm>
          <a:off x="3225800" y="75710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733CE57C-A88C-499F-B1C7-24BCFB935B2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a:extLst>
            <a:ext uri="{FF2B5EF4-FFF2-40B4-BE49-F238E27FC236}">
              <a16:creationId xmlns:a16="http://schemas.microsoft.com/office/drawing/2014/main" id="{7D5BDF7A-B444-4B7A-AB92-296DBF395771}"/>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61685</xdr:rowOff>
    </xdr:to>
    <xdr:cxnSp macro="">
      <xdr:nvCxnSpPr>
        <xdr:cNvPr id="77" name="直線コネクタ 76">
          <a:extLst>
            <a:ext uri="{FF2B5EF4-FFF2-40B4-BE49-F238E27FC236}">
              <a16:creationId xmlns:a16="http://schemas.microsoft.com/office/drawing/2014/main" id="{2485662B-4B39-43FC-B49F-0026DFFE0EE3}"/>
            </a:ext>
          </a:extLst>
        </xdr:cNvPr>
        <xdr:cNvCxnSpPr/>
      </xdr:nvCxnSpPr>
      <xdr:spPr>
        <a:xfrm flipV="1">
          <a:off x="2336800" y="75710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110672</xdr:rowOff>
    </xdr:from>
    <xdr:to>
      <xdr:col>15</xdr:col>
      <xdr:colOff>133350</xdr:colOff>
      <xdr:row>41</xdr:row>
      <xdr:rowOff>40822</xdr:rowOff>
    </xdr:to>
    <xdr:sp macro="" textlink="">
      <xdr:nvSpPr>
        <xdr:cNvPr id="78" name="フローチャート: 判断 77">
          <a:extLst>
            <a:ext uri="{FF2B5EF4-FFF2-40B4-BE49-F238E27FC236}">
              <a16:creationId xmlns:a16="http://schemas.microsoft.com/office/drawing/2014/main" id="{0644A142-5922-4AC2-8C21-111886466F44}"/>
            </a:ext>
          </a:extLst>
        </xdr:cNvPr>
        <xdr:cNvSpPr/>
      </xdr:nvSpPr>
      <xdr:spPr>
        <a:xfrm>
          <a:off x="3175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79" name="テキスト ボックス 78">
          <a:extLst>
            <a:ext uri="{FF2B5EF4-FFF2-40B4-BE49-F238E27FC236}">
              <a16:creationId xmlns:a16="http://schemas.microsoft.com/office/drawing/2014/main" id="{C21022D7-D8D7-47E9-951E-BEAA22DE0D0F}"/>
            </a:ext>
          </a:extLst>
        </xdr:cNvPr>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61685</xdr:rowOff>
    </xdr:to>
    <xdr:cxnSp macro="">
      <xdr:nvCxnSpPr>
        <xdr:cNvPr id="80" name="直線コネクタ 79">
          <a:extLst>
            <a:ext uri="{FF2B5EF4-FFF2-40B4-BE49-F238E27FC236}">
              <a16:creationId xmlns:a16="http://schemas.microsoft.com/office/drawing/2014/main" id="{4E757928-EE92-4793-9EC1-68198A156554}"/>
            </a:ext>
          </a:extLst>
        </xdr:cNvPr>
        <xdr:cNvCxnSpPr/>
      </xdr:nvCxnSpPr>
      <xdr:spPr>
        <a:xfrm>
          <a:off x="1447800" y="75710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41728</xdr:rowOff>
    </xdr:from>
    <xdr:to>
      <xdr:col>11</xdr:col>
      <xdr:colOff>82550</xdr:colOff>
      <xdr:row>40</xdr:row>
      <xdr:rowOff>143328</xdr:rowOff>
    </xdr:to>
    <xdr:sp macro="" textlink="">
      <xdr:nvSpPr>
        <xdr:cNvPr id="81" name="フローチャート: 判断 80">
          <a:extLst>
            <a:ext uri="{FF2B5EF4-FFF2-40B4-BE49-F238E27FC236}">
              <a16:creationId xmlns:a16="http://schemas.microsoft.com/office/drawing/2014/main" id="{F5D51B39-7DE1-44AE-BD60-EFD7527A405E}"/>
            </a:ext>
          </a:extLst>
        </xdr:cNvPr>
        <xdr:cNvSpPr/>
      </xdr:nvSpPr>
      <xdr:spPr>
        <a:xfrm>
          <a:off x="2286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153505</xdr:rowOff>
    </xdr:from>
    <xdr:ext cx="762000" cy="259045"/>
    <xdr:sp macro="" textlink="">
      <xdr:nvSpPr>
        <xdr:cNvPr id="82" name="テキスト ボックス 81">
          <a:extLst>
            <a:ext uri="{FF2B5EF4-FFF2-40B4-BE49-F238E27FC236}">
              <a16:creationId xmlns:a16="http://schemas.microsoft.com/office/drawing/2014/main" id="{F9331E7D-4D01-4356-B5B1-0470CB63409F}"/>
            </a:ext>
          </a:extLst>
        </xdr:cNvPr>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41728</xdr:rowOff>
    </xdr:from>
    <xdr:to>
      <xdr:col>7</xdr:col>
      <xdr:colOff>31750</xdr:colOff>
      <xdr:row>40</xdr:row>
      <xdr:rowOff>143328</xdr:rowOff>
    </xdr:to>
    <xdr:sp macro="" textlink="">
      <xdr:nvSpPr>
        <xdr:cNvPr id="83" name="フローチャート: 判断 82">
          <a:extLst>
            <a:ext uri="{FF2B5EF4-FFF2-40B4-BE49-F238E27FC236}">
              <a16:creationId xmlns:a16="http://schemas.microsoft.com/office/drawing/2014/main" id="{7DBB664A-8B43-453B-A119-425767002ED2}"/>
            </a:ext>
          </a:extLst>
        </xdr:cNvPr>
        <xdr:cNvSpPr/>
      </xdr:nvSpPr>
      <xdr:spPr>
        <a:xfrm>
          <a:off x="1397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153505</xdr:rowOff>
    </xdr:from>
    <xdr:ext cx="762000" cy="259045"/>
    <xdr:sp macro="" textlink="">
      <xdr:nvSpPr>
        <xdr:cNvPr id="84" name="テキスト ボックス 83">
          <a:extLst>
            <a:ext uri="{FF2B5EF4-FFF2-40B4-BE49-F238E27FC236}">
              <a16:creationId xmlns:a16="http://schemas.microsoft.com/office/drawing/2014/main" id="{A9E55093-7E5A-4BDD-8D28-7D57D9CDECE6}"/>
            </a:ext>
          </a:extLst>
        </xdr:cNvPr>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A0259CF4-3928-424A-B8A3-A0897ECE1AEC}"/>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E52EF91E-64C2-46B9-8462-CB041816107E}"/>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AB4EE840-8C9D-4FBD-995D-CDF5230101D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5730DD36-43B7-4984-9683-CC3B26A5D497}"/>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7345C1CD-C1A9-49D3-9E2B-AFA6ACB80365}"/>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a:extLst>
            <a:ext uri="{FF2B5EF4-FFF2-40B4-BE49-F238E27FC236}">
              <a16:creationId xmlns:a16="http://schemas.microsoft.com/office/drawing/2014/main" id="{9E563A3A-8FEB-4400-9C58-4166FBB94545}"/>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1" name="財政力該当値テキスト">
          <a:extLst>
            <a:ext uri="{FF2B5EF4-FFF2-40B4-BE49-F238E27FC236}">
              <a16:creationId xmlns:a16="http://schemas.microsoft.com/office/drawing/2014/main" id="{44D618C2-5F88-4B0B-A638-4894CCCDA59E}"/>
            </a:ext>
          </a:extLst>
        </xdr:cNvPr>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2" name="楕円 91">
          <a:extLst>
            <a:ext uri="{FF2B5EF4-FFF2-40B4-BE49-F238E27FC236}">
              <a16:creationId xmlns:a16="http://schemas.microsoft.com/office/drawing/2014/main" id="{978842F5-8FD4-4BB4-B4C0-D170FCFFDB42}"/>
            </a:ext>
          </a:extLst>
        </xdr:cNvPr>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3" name="テキスト ボックス 92">
          <a:extLst>
            <a:ext uri="{FF2B5EF4-FFF2-40B4-BE49-F238E27FC236}">
              <a16:creationId xmlns:a16="http://schemas.microsoft.com/office/drawing/2014/main" id="{64826958-6179-4849-ADB9-EE02D8229243}"/>
            </a:ext>
          </a:extLst>
        </xdr:cNvPr>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4" name="楕円 93">
          <a:extLst>
            <a:ext uri="{FF2B5EF4-FFF2-40B4-BE49-F238E27FC236}">
              <a16:creationId xmlns:a16="http://schemas.microsoft.com/office/drawing/2014/main" id="{E3C4AAC1-15D2-47E5-B9AA-AD4DFEBB5E34}"/>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5" name="テキスト ボックス 94">
          <a:extLst>
            <a:ext uri="{FF2B5EF4-FFF2-40B4-BE49-F238E27FC236}">
              <a16:creationId xmlns:a16="http://schemas.microsoft.com/office/drawing/2014/main" id="{AB4558CA-090D-4AC2-BE18-3195945DC511}"/>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6" name="楕円 95">
          <a:extLst>
            <a:ext uri="{FF2B5EF4-FFF2-40B4-BE49-F238E27FC236}">
              <a16:creationId xmlns:a16="http://schemas.microsoft.com/office/drawing/2014/main" id="{8076807E-24FF-41A7-B2FE-E95B4A85D37A}"/>
            </a:ext>
          </a:extLst>
        </xdr:cNvPr>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7" name="テキスト ボックス 96">
          <a:extLst>
            <a:ext uri="{FF2B5EF4-FFF2-40B4-BE49-F238E27FC236}">
              <a16:creationId xmlns:a16="http://schemas.microsoft.com/office/drawing/2014/main" id="{E4F811EA-9DBF-4633-AB03-590AFFD842BA}"/>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8" name="楕円 97">
          <a:extLst>
            <a:ext uri="{FF2B5EF4-FFF2-40B4-BE49-F238E27FC236}">
              <a16:creationId xmlns:a16="http://schemas.microsoft.com/office/drawing/2014/main" id="{A15A9CEB-3D34-40E2-8DF8-54D8B0845E5A}"/>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9" name="テキスト ボックス 98">
          <a:extLst>
            <a:ext uri="{FF2B5EF4-FFF2-40B4-BE49-F238E27FC236}">
              <a16:creationId xmlns:a16="http://schemas.microsoft.com/office/drawing/2014/main" id="{9CFBE243-7623-4BC6-8F7E-9992878C2CAE}"/>
            </a:ext>
          </a:extLst>
        </xdr:cNvPr>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3AC87DE8-21C8-496D-8549-E01465B7A782}"/>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12E8AF0F-E13C-4A76-B4A8-3389B26C5719}"/>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C8236401-5581-40B2-B9A6-C3E8F2013462}"/>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560B76C5-944D-4533-BDC9-97F1D451E8CD}"/>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5F4FE399-0057-4FB4-965F-26CF5C434B72}"/>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BCA03675-D2F0-47B6-9988-816E1A551674}"/>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4399D92B-0959-4AF3-A791-FDB960AB16D6}"/>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F8675F76-CD58-440A-A314-DFA88D0F2CE7}"/>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EA196E87-A061-4027-B2D1-66766C41D4FA}"/>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A46ECBE9-BE77-454B-8D66-6F88F1AC074C}"/>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BE524612-4B50-4C4C-BDD1-9E04DBDC6625}"/>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D53C39FF-79E3-44C5-BD0C-59B44781F9F4}"/>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E4AA3438-8B96-44A0-8E0D-FC4F07892F6D}"/>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町税の大幅な増額により、分母の経常一般財源歳入額が増加したため、前年度と比較すると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今後については、より一層の行政運営の効率化を図り、経常経費の削減に努める。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E09DB519-2F5F-42B1-B0FA-82AD33F787EA}"/>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F4BBE892-B4BE-4D9F-BE7D-F16202A7D672}"/>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4A770B09-24A4-4903-9F29-F31F93F4B253}"/>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785EFF3-80A2-4FF7-8774-190CC1C9023A}"/>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DF6A269E-EF31-42A9-8761-F82BBB601C74}"/>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11A3DAA5-9FFC-40FB-A17E-D324AA523F7E}"/>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CC3DC673-B56C-4EC2-B123-BA878DF23627}"/>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3D3EEE0D-D327-40B3-83B7-BB8D1EC30A21}"/>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FF17C62A-0477-4372-98B8-F4E9611D9902}"/>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A3402FB7-41D1-4194-B123-30D4C21F1881}"/>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668D8233-9A8D-4865-8AF4-8D844C77204F}"/>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18E35081-782A-4B45-8DB9-08F2065DDCAE}"/>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C2439C1D-9AD7-4194-90F5-176B3FB8DCC3}"/>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242D95EB-30ED-4107-8C4F-2C800929848C}"/>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163322</xdr:rowOff>
    </xdr:from>
    <xdr:to>
      <xdr:col>23</xdr:col>
      <xdr:colOff>133350</xdr:colOff>
      <xdr:row>67</xdr:row>
      <xdr:rowOff>7620</xdr:rowOff>
    </xdr:to>
    <xdr:cxnSp macro="">
      <xdr:nvCxnSpPr>
        <xdr:cNvPr id="127" name="直線コネクタ 126">
          <a:extLst>
            <a:ext uri="{FF2B5EF4-FFF2-40B4-BE49-F238E27FC236}">
              <a16:creationId xmlns:a16="http://schemas.microsoft.com/office/drawing/2014/main" id="{D5DAE524-1F01-4FF4-B24A-C1B3A8371427}"/>
            </a:ext>
          </a:extLst>
        </xdr:cNvPr>
        <xdr:cNvCxnSpPr/>
      </xdr:nvCxnSpPr>
      <xdr:spPr>
        <a:xfrm flipV="1">
          <a:off x="4953000" y="993597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8" name="財政構造の弾力性最小値テキスト">
          <a:extLst>
            <a:ext uri="{FF2B5EF4-FFF2-40B4-BE49-F238E27FC236}">
              <a16:creationId xmlns:a16="http://schemas.microsoft.com/office/drawing/2014/main" id="{34DD5BCA-92DE-4D9D-B946-AC693AD6B11A}"/>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9" name="直線コネクタ 128">
          <a:extLst>
            <a:ext uri="{FF2B5EF4-FFF2-40B4-BE49-F238E27FC236}">
              <a16:creationId xmlns:a16="http://schemas.microsoft.com/office/drawing/2014/main" id="{E0F72C75-63C9-4257-88D1-DF5ED1A4EE57}"/>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78249</xdr:rowOff>
    </xdr:from>
    <xdr:ext cx="762000" cy="259045"/>
    <xdr:sp macro="" textlink="">
      <xdr:nvSpPr>
        <xdr:cNvPr id="130" name="財政構造の弾力性最大値テキスト">
          <a:extLst>
            <a:ext uri="{FF2B5EF4-FFF2-40B4-BE49-F238E27FC236}">
              <a16:creationId xmlns:a16="http://schemas.microsoft.com/office/drawing/2014/main" id="{49DA20B8-6A93-4B0F-9110-9C150347E5F8}"/>
            </a:ext>
          </a:extLst>
        </xdr:cNvPr>
        <xdr:cNvSpPr txBox="1"/>
      </xdr:nvSpPr>
      <xdr:spPr>
        <a:xfrm>
          <a:off x="5041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163322</xdr:rowOff>
    </xdr:from>
    <xdr:to>
      <xdr:col>24</xdr:col>
      <xdr:colOff>12700</xdr:colOff>
      <xdr:row>57</xdr:row>
      <xdr:rowOff>163322</xdr:rowOff>
    </xdr:to>
    <xdr:cxnSp macro="">
      <xdr:nvCxnSpPr>
        <xdr:cNvPr id="131" name="直線コネクタ 130">
          <a:extLst>
            <a:ext uri="{FF2B5EF4-FFF2-40B4-BE49-F238E27FC236}">
              <a16:creationId xmlns:a16="http://schemas.microsoft.com/office/drawing/2014/main" id="{9CB1902E-5979-4EA2-87C9-3ED1710534A6}"/>
            </a:ext>
          </a:extLst>
        </xdr:cNvPr>
        <xdr:cNvCxnSpPr/>
      </xdr:nvCxnSpPr>
      <xdr:spPr>
        <a:xfrm>
          <a:off x="4864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57</xdr:row>
      <xdr:rowOff>163322</xdr:rowOff>
    </xdr:from>
    <xdr:to>
      <xdr:col>23</xdr:col>
      <xdr:colOff>133350</xdr:colOff>
      <xdr:row>65</xdr:row>
      <xdr:rowOff>7874</xdr:rowOff>
    </xdr:to>
    <xdr:cxnSp macro="">
      <xdr:nvCxnSpPr>
        <xdr:cNvPr id="132" name="直線コネクタ 131">
          <a:extLst>
            <a:ext uri="{FF2B5EF4-FFF2-40B4-BE49-F238E27FC236}">
              <a16:creationId xmlns:a16="http://schemas.microsoft.com/office/drawing/2014/main" id="{A3BF1E6A-91AE-44B3-AED4-1F5E43975B41}"/>
            </a:ext>
          </a:extLst>
        </xdr:cNvPr>
        <xdr:cNvCxnSpPr/>
      </xdr:nvCxnSpPr>
      <xdr:spPr>
        <a:xfrm flipV="1">
          <a:off x="4114800" y="9935972"/>
          <a:ext cx="838200" cy="121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45229</xdr:rowOff>
    </xdr:from>
    <xdr:ext cx="762000" cy="259045"/>
    <xdr:sp macro="" textlink="">
      <xdr:nvSpPr>
        <xdr:cNvPr id="133" name="財政構造の弾力性平均値テキスト">
          <a:extLst>
            <a:ext uri="{FF2B5EF4-FFF2-40B4-BE49-F238E27FC236}">
              <a16:creationId xmlns:a16="http://schemas.microsoft.com/office/drawing/2014/main" id="{3BA42271-A2E9-4CB3-816F-733733FBD1A6}"/>
            </a:ext>
          </a:extLst>
        </xdr:cNvPr>
        <xdr:cNvSpPr txBox="1"/>
      </xdr:nvSpPr>
      <xdr:spPr>
        <a:xfrm>
          <a:off x="5041900" y="1084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a:extLst>
            <a:ext uri="{FF2B5EF4-FFF2-40B4-BE49-F238E27FC236}">
              <a16:creationId xmlns:a16="http://schemas.microsoft.com/office/drawing/2014/main" id="{C90C9DF2-EABE-4FE4-BC30-B233225039C6}"/>
            </a:ext>
          </a:extLst>
        </xdr:cNvPr>
        <xdr:cNvSpPr/>
      </xdr:nvSpPr>
      <xdr:spPr>
        <a:xfrm>
          <a:off x="49022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7874</xdr:rowOff>
    </xdr:from>
    <xdr:to>
      <xdr:col>19</xdr:col>
      <xdr:colOff>133350</xdr:colOff>
      <xdr:row>66</xdr:row>
      <xdr:rowOff>24638</xdr:rowOff>
    </xdr:to>
    <xdr:cxnSp macro="">
      <xdr:nvCxnSpPr>
        <xdr:cNvPr id="135" name="直線コネクタ 134">
          <a:extLst>
            <a:ext uri="{FF2B5EF4-FFF2-40B4-BE49-F238E27FC236}">
              <a16:creationId xmlns:a16="http://schemas.microsoft.com/office/drawing/2014/main" id="{4769463D-C169-45D3-BB53-C4D5D59950E1}"/>
            </a:ext>
          </a:extLst>
        </xdr:cNvPr>
        <xdr:cNvCxnSpPr/>
      </xdr:nvCxnSpPr>
      <xdr:spPr>
        <a:xfrm flipV="1">
          <a:off x="3225800" y="11152124"/>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6" name="フローチャート: 判断 135">
          <a:extLst>
            <a:ext uri="{FF2B5EF4-FFF2-40B4-BE49-F238E27FC236}">
              <a16:creationId xmlns:a16="http://schemas.microsoft.com/office/drawing/2014/main" id="{90823D41-0CE6-41AA-8095-9FBA8BC93AA5}"/>
            </a:ext>
          </a:extLst>
        </xdr:cNvPr>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37" name="テキスト ボックス 136">
          <a:extLst>
            <a:ext uri="{FF2B5EF4-FFF2-40B4-BE49-F238E27FC236}">
              <a16:creationId xmlns:a16="http://schemas.microsoft.com/office/drawing/2014/main" id="{5A48AC63-9F24-439B-A8D1-129FFD229665}"/>
            </a:ext>
          </a:extLst>
        </xdr:cNvPr>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24638</xdr:rowOff>
    </xdr:from>
    <xdr:to>
      <xdr:col>15</xdr:col>
      <xdr:colOff>82550</xdr:colOff>
      <xdr:row>66</xdr:row>
      <xdr:rowOff>63246</xdr:rowOff>
    </xdr:to>
    <xdr:cxnSp macro="">
      <xdr:nvCxnSpPr>
        <xdr:cNvPr id="138" name="直線コネクタ 137">
          <a:extLst>
            <a:ext uri="{FF2B5EF4-FFF2-40B4-BE49-F238E27FC236}">
              <a16:creationId xmlns:a16="http://schemas.microsoft.com/office/drawing/2014/main" id="{DF63DA7D-9A8D-4D7C-80F6-31905AF2118F}"/>
            </a:ext>
          </a:extLst>
        </xdr:cNvPr>
        <xdr:cNvCxnSpPr/>
      </xdr:nvCxnSpPr>
      <xdr:spPr>
        <a:xfrm flipV="1">
          <a:off x="2336800" y="1134033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155194</xdr:rowOff>
    </xdr:from>
    <xdr:to>
      <xdr:col>15</xdr:col>
      <xdr:colOff>133350</xdr:colOff>
      <xdr:row>64</xdr:row>
      <xdr:rowOff>85344</xdr:rowOff>
    </xdr:to>
    <xdr:sp macro="" textlink="">
      <xdr:nvSpPr>
        <xdr:cNvPr id="139" name="フローチャート: 判断 138">
          <a:extLst>
            <a:ext uri="{FF2B5EF4-FFF2-40B4-BE49-F238E27FC236}">
              <a16:creationId xmlns:a16="http://schemas.microsoft.com/office/drawing/2014/main" id="{7E8BD95D-9463-49FB-9EE8-EBFF6F29CA05}"/>
            </a:ext>
          </a:extLst>
        </xdr:cNvPr>
        <xdr:cNvSpPr/>
      </xdr:nvSpPr>
      <xdr:spPr>
        <a:xfrm>
          <a:off x="3175000" y="1095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95521</xdr:rowOff>
    </xdr:from>
    <xdr:ext cx="762000" cy="259045"/>
    <xdr:sp macro="" textlink="">
      <xdr:nvSpPr>
        <xdr:cNvPr id="140" name="テキスト ボックス 139">
          <a:extLst>
            <a:ext uri="{FF2B5EF4-FFF2-40B4-BE49-F238E27FC236}">
              <a16:creationId xmlns:a16="http://schemas.microsoft.com/office/drawing/2014/main" id="{B612E99A-47EE-4307-B80F-8F749B99E576}"/>
            </a:ext>
          </a:extLst>
        </xdr:cNvPr>
        <xdr:cNvSpPr txBox="1"/>
      </xdr:nvSpPr>
      <xdr:spPr>
        <a:xfrm>
          <a:off x="2844800" y="1072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24638</xdr:rowOff>
    </xdr:from>
    <xdr:to>
      <xdr:col>11</xdr:col>
      <xdr:colOff>31750</xdr:colOff>
      <xdr:row>66</xdr:row>
      <xdr:rowOff>63246</xdr:rowOff>
    </xdr:to>
    <xdr:cxnSp macro="">
      <xdr:nvCxnSpPr>
        <xdr:cNvPr id="141" name="直線コネクタ 140">
          <a:extLst>
            <a:ext uri="{FF2B5EF4-FFF2-40B4-BE49-F238E27FC236}">
              <a16:creationId xmlns:a16="http://schemas.microsoft.com/office/drawing/2014/main" id="{49E65AF6-8CB3-48D4-8AA8-BA4DD0644855}"/>
            </a:ext>
          </a:extLst>
        </xdr:cNvPr>
        <xdr:cNvCxnSpPr/>
      </xdr:nvCxnSpPr>
      <xdr:spPr>
        <a:xfrm>
          <a:off x="1447800" y="1134033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2" name="フローチャート: 判断 141">
          <a:extLst>
            <a:ext uri="{FF2B5EF4-FFF2-40B4-BE49-F238E27FC236}">
              <a16:creationId xmlns:a16="http://schemas.microsoft.com/office/drawing/2014/main" id="{6187BF86-A55F-4BE2-8AC6-00B0C38ADAE2}"/>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3" name="テキスト ボックス 142">
          <a:extLst>
            <a:ext uri="{FF2B5EF4-FFF2-40B4-BE49-F238E27FC236}">
              <a16:creationId xmlns:a16="http://schemas.microsoft.com/office/drawing/2014/main" id="{2E4FF93A-C41B-4142-A75D-3B079E94AA88}"/>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22352</xdr:rowOff>
    </xdr:from>
    <xdr:to>
      <xdr:col>7</xdr:col>
      <xdr:colOff>31750</xdr:colOff>
      <xdr:row>64</xdr:row>
      <xdr:rowOff>123952</xdr:rowOff>
    </xdr:to>
    <xdr:sp macro="" textlink="">
      <xdr:nvSpPr>
        <xdr:cNvPr id="144" name="フローチャート: 判断 143">
          <a:extLst>
            <a:ext uri="{FF2B5EF4-FFF2-40B4-BE49-F238E27FC236}">
              <a16:creationId xmlns:a16="http://schemas.microsoft.com/office/drawing/2014/main" id="{BC7E7E83-FCA0-4F17-8012-554AB627790D}"/>
            </a:ext>
          </a:extLst>
        </xdr:cNvPr>
        <xdr:cNvSpPr/>
      </xdr:nvSpPr>
      <xdr:spPr>
        <a:xfrm>
          <a:off x="1397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134129</xdr:rowOff>
    </xdr:from>
    <xdr:ext cx="762000" cy="259045"/>
    <xdr:sp macro="" textlink="">
      <xdr:nvSpPr>
        <xdr:cNvPr id="145" name="テキスト ボックス 144">
          <a:extLst>
            <a:ext uri="{FF2B5EF4-FFF2-40B4-BE49-F238E27FC236}">
              <a16:creationId xmlns:a16="http://schemas.microsoft.com/office/drawing/2014/main" id="{BB1D0448-6503-4634-BC17-1DC03B94179C}"/>
            </a:ext>
          </a:extLst>
        </xdr:cNvPr>
        <xdr:cNvSpPr txBox="1"/>
      </xdr:nvSpPr>
      <xdr:spPr>
        <a:xfrm>
          <a:off x="1066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9FB5B5CB-534E-41A3-BDEE-B2D287D198B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91F3FD36-9570-447C-9998-B5151274352A}"/>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49D9D17A-264E-47B6-B6EB-40F93E0A2D64}"/>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E724AB3-49A4-4BD4-8EE8-63D0E1A4D66D}"/>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D82E2A41-7678-420F-9026-0A4FA5C0D9B3}"/>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57</xdr:row>
      <xdr:rowOff>112522</xdr:rowOff>
    </xdr:from>
    <xdr:to>
      <xdr:col>23</xdr:col>
      <xdr:colOff>184150</xdr:colOff>
      <xdr:row>58</xdr:row>
      <xdr:rowOff>42672</xdr:rowOff>
    </xdr:to>
    <xdr:sp macro="" textlink="">
      <xdr:nvSpPr>
        <xdr:cNvPr id="151" name="楕円 150">
          <a:extLst>
            <a:ext uri="{FF2B5EF4-FFF2-40B4-BE49-F238E27FC236}">
              <a16:creationId xmlns:a16="http://schemas.microsoft.com/office/drawing/2014/main" id="{D2C8CCE7-8CDC-4C34-AA1A-563C46E9B7E1}"/>
            </a:ext>
          </a:extLst>
        </xdr:cNvPr>
        <xdr:cNvSpPr/>
      </xdr:nvSpPr>
      <xdr:spPr>
        <a:xfrm>
          <a:off x="4902200" y="988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33799</xdr:rowOff>
    </xdr:from>
    <xdr:ext cx="762000" cy="259045"/>
    <xdr:sp macro="" textlink="">
      <xdr:nvSpPr>
        <xdr:cNvPr id="152" name="財政構造の弾力性該当値テキスト">
          <a:extLst>
            <a:ext uri="{FF2B5EF4-FFF2-40B4-BE49-F238E27FC236}">
              <a16:creationId xmlns:a16="http://schemas.microsoft.com/office/drawing/2014/main" id="{CB524A7E-9C5D-4A7F-8455-D89248D922A7}"/>
            </a:ext>
          </a:extLst>
        </xdr:cNvPr>
        <xdr:cNvSpPr txBox="1"/>
      </xdr:nvSpPr>
      <xdr:spPr>
        <a:xfrm>
          <a:off x="5041900" y="980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128524</xdr:rowOff>
    </xdr:from>
    <xdr:to>
      <xdr:col>19</xdr:col>
      <xdr:colOff>184150</xdr:colOff>
      <xdr:row>65</xdr:row>
      <xdr:rowOff>58674</xdr:rowOff>
    </xdr:to>
    <xdr:sp macro="" textlink="">
      <xdr:nvSpPr>
        <xdr:cNvPr id="153" name="楕円 152">
          <a:extLst>
            <a:ext uri="{FF2B5EF4-FFF2-40B4-BE49-F238E27FC236}">
              <a16:creationId xmlns:a16="http://schemas.microsoft.com/office/drawing/2014/main" id="{6E661FE3-0C2E-4BE3-8C07-082B2164AF66}"/>
            </a:ext>
          </a:extLst>
        </xdr:cNvPr>
        <xdr:cNvSpPr/>
      </xdr:nvSpPr>
      <xdr:spPr>
        <a:xfrm>
          <a:off x="4064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43451</xdr:rowOff>
    </xdr:from>
    <xdr:ext cx="736600" cy="259045"/>
    <xdr:sp macro="" textlink="">
      <xdr:nvSpPr>
        <xdr:cNvPr id="154" name="テキスト ボックス 153">
          <a:extLst>
            <a:ext uri="{FF2B5EF4-FFF2-40B4-BE49-F238E27FC236}">
              <a16:creationId xmlns:a16="http://schemas.microsoft.com/office/drawing/2014/main" id="{94251C0C-4C92-4A16-8E2C-A3BBB27C5687}"/>
            </a:ext>
          </a:extLst>
        </xdr:cNvPr>
        <xdr:cNvSpPr txBox="1"/>
      </xdr:nvSpPr>
      <xdr:spPr>
        <a:xfrm>
          <a:off x="3733800" y="1118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145288</xdr:rowOff>
    </xdr:from>
    <xdr:to>
      <xdr:col>15</xdr:col>
      <xdr:colOff>133350</xdr:colOff>
      <xdr:row>66</xdr:row>
      <xdr:rowOff>75438</xdr:rowOff>
    </xdr:to>
    <xdr:sp macro="" textlink="">
      <xdr:nvSpPr>
        <xdr:cNvPr id="155" name="楕円 154">
          <a:extLst>
            <a:ext uri="{FF2B5EF4-FFF2-40B4-BE49-F238E27FC236}">
              <a16:creationId xmlns:a16="http://schemas.microsoft.com/office/drawing/2014/main" id="{C41970F9-2480-4DD4-8B4C-65F4E90C8063}"/>
            </a:ext>
          </a:extLst>
        </xdr:cNvPr>
        <xdr:cNvSpPr/>
      </xdr:nvSpPr>
      <xdr:spPr>
        <a:xfrm>
          <a:off x="3175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60215</xdr:rowOff>
    </xdr:from>
    <xdr:ext cx="762000" cy="259045"/>
    <xdr:sp macro="" textlink="">
      <xdr:nvSpPr>
        <xdr:cNvPr id="156" name="テキスト ボックス 155">
          <a:extLst>
            <a:ext uri="{FF2B5EF4-FFF2-40B4-BE49-F238E27FC236}">
              <a16:creationId xmlns:a16="http://schemas.microsoft.com/office/drawing/2014/main" id="{6577C0A5-A519-4E9E-8921-BAC9EF1D1CC9}"/>
            </a:ext>
          </a:extLst>
        </xdr:cNvPr>
        <xdr:cNvSpPr txBox="1"/>
      </xdr:nvSpPr>
      <xdr:spPr>
        <a:xfrm>
          <a:off x="2844800" y="1137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12446</xdr:rowOff>
    </xdr:from>
    <xdr:to>
      <xdr:col>11</xdr:col>
      <xdr:colOff>82550</xdr:colOff>
      <xdr:row>66</xdr:row>
      <xdr:rowOff>114046</xdr:rowOff>
    </xdr:to>
    <xdr:sp macro="" textlink="">
      <xdr:nvSpPr>
        <xdr:cNvPr id="157" name="楕円 156">
          <a:extLst>
            <a:ext uri="{FF2B5EF4-FFF2-40B4-BE49-F238E27FC236}">
              <a16:creationId xmlns:a16="http://schemas.microsoft.com/office/drawing/2014/main" id="{CC69C0B1-0F99-41D7-8EA1-E257D78B3BB9}"/>
            </a:ext>
          </a:extLst>
        </xdr:cNvPr>
        <xdr:cNvSpPr/>
      </xdr:nvSpPr>
      <xdr:spPr>
        <a:xfrm>
          <a:off x="2286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98823</xdr:rowOff>
    </xdr:from>
    <xdr:ext cx="762000" cy="259045"/>
    <xdr:sp macro="" textlink="">
      <xdr:nvSpPr>
        <xdr:cNvPr id="158" name="テキスト ボックス 157">
          <a:extLst>
            <a:ext uri="{FF2B5EF4-FFF2-40B4-BE49-F238E27FC236}">
              <a16:creationId xmlns:a16="http://schemas.microsoft.com/office/drawing/2014/main" id="{012BF9FF-8AB0-45D7-8B71-C0B7F82EE07A}"/>
            </a:ext>
          </a:extLst>
        </xdr:cNvPr>
        <xdr:cNvSpPr txBox="1"/>
      </xdr:nvSpPr>
      <xdr:spPr>
        <a:xfrm>
          <a:off x="1955800" y="1141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145288</xdr:rowOff>
    </xdr:from>
    <xdr:to>
      <xdr:col>7</xdr:col>
      <xdr:colOff>31750</xdr:colOff>
      <xdr:row>66</xdr:row>
      <xdr:rowOff>75438</xdr:rowOff>
    </xdr:to>
    <xdr:sp macro="" textlink="">
      <xdr:nvSpPr>
        <xdr:cNvPr id="159" name="楕円 158">
          <a:extLst>
            <a:ext uri="{FF2B5EF4-FFF2-40B4-BE49-F238E27FC236}">
              <a16:creationId xmlns:a16="http://schemas.microsoft.com/office/drawing/2014/main" id="{55FBA5CF-9FF0-478B-A68D-81B0F4D8CE68}"/>
            </a:ext>
          </a:extLst>
        </xdr:cNvPr>
        <xdr:cNvSpPr/>
      </xdr:nvSpPr>
      <xdr:spPr>
        <a:xfrm>
          <a:off x="1397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60215</xdr:rowOff>
    </xdr:from>
    <xdr:ext cx="762000" cy="259045"/>
    <xdr:sp macro="" textlink="">
      <xdr:nvSpPr>
        <xdr:cNvPr id="160" name="テキスト ボックス 159">
          <a:extLst>
            <a:ext uri="{FF2B5EF4-FFF2-40B4-BE49-F238E27FC236}">
              <a16:creationId xmlns:a16="http://schemas.microsoft.com/office/drawing/2014/main" id="{2E7F2050-5B13-4900-9040-59D25B747443}"/>
            </a:ext>
          </a:extLst>
        </xdr:cNvPr>
        <xdr:cNvSpPr txBox="1"/>
      </xdr:nvSpPr>
      <xdr:spPr>
        <a:xfrm>
          <a:off x="1066800" y="1137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7DBBD205-233C-4E67-AB74-6CB68092A681}"/>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5C6C682D-FFF7-4559-A47F-3F8F6279B3EC}"/>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7A9ACDE8-BDC8-4190-B7BF-FB175205CA7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[267,768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7FB5B975-9B4C-4646-B8D3-A4FBA114948F}"/>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9A3FEF2C-4EB5-42F6-9092-43E3A5B1AB3E}"/>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2386929C-40B6-447C-B465-6DCB29CD1B02}"/>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2542CD38-8493-4D75-BDB8-EF1E966D0107}"/>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460BC9ED-BDC2-4BBD-8899-84A49D32A9D4}"/>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D6CFB3E1-6768-4DDB-902E-00178C7D7EF2}"/>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B3103526-1D07-4DF9-BDD5-C7496B37EB91}"/>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87F3E706-6DF1-4B18-9BFD-34244A66A45D}"/>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6FAE1BA6-6F72-4373-AB35-0B1BB7FAC4AA}"/>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E4B2E3CF-59BF-4CFD-8307-F475DFD333E8}"/>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定員適正化計画に基づき職員数を削減した結果、人口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人当たりの人件費・物件費等の決算額が類似団体平均を下回っ</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引き続き事務事業を効率化し、さらなる行政コストの低減を図る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9FCED4E4-0063-4527-94F6-740C72272354}"/>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170B195B-3CD0-4B9A-B611-C35968849FCA}"/>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6506A5A1-B5E1-4CCB-9B5F-7010600FB846}"/>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E4AF1291-141A-48CC-8A5F-F31116320CBA}"/>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CCD83539-0A6F-4B44-A779-0E7BE65BAC39}"/>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1C1C5BC-C5B6-4404-BBCB-619A5960B807}"/>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EAA19353-D64C-486B-87F9-FDB3728E3B74}"/>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EB2BB7C8-998B-40CA-8AD2-FD83C5C644A1}"/>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D2524273-F0FF-421A-BDAC-3D0FD384C37B}"/>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4B050ED5-141C-428B-A597-C3700ECF570E}"/>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7E070F3D-B5BE-48D9-8F47-7ABD778BF492}"/>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DBBA16E0-4350-4FDF-8932-DD1E963183FB}"/>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D5CC7909-339E-4AB9-99E5-1E6E180F3599}"/>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F3963BF2-4215-415B-A22A-229D622EF308}"/>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52533</xdr:rowOff>
    </xdr:from>
    <xdr:to>
      <xdr:col>23</xdr:col>
      <xdr:colOff>133350</xdr:colOff>
      <xdr:row>87</xdr:row>
      <xdr:rowOff>94791</xdr:rowOff>
    </xdr:to>
    <xdr:cxnSp macro="">
      <xdr:nvCxnSpPr>
        <xdr:cNvPr id="188" name="直線コネクタ 187">
          <a:extLst>
            <a:ext uri="{FF2B5EF4-FFF2-40B4-BE49-F238E27FC236}">
              <a16:creationId xmlns:a16="http://schemas.microsoft.com/office/drawing/2014/main" id="{59611667-7B95-40B4-BFC1-640AA4DF4ECA}"/>
            </a:ext>
          </a:extLst>
        </xdr:cNvPr>
        <xdr:cNvCxnSpPr/>
      </xdr:nvCxnSpPr>
      <xdr:spPr>
        <a:xfrm flipV="1">
          <a:off x="4953000" y="13768533"/>
          <a:ext cx="0" cy="1242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66868</xdr:rowOff>
    </xdr:from>
    <xdr:ext cx="762000" cy="259045"/>
    <xdr:sp macro="" textlink="">
      <xdr:nvSpPr>
        <xdr:cNvPr id="189" name="人件費・物件費等の状況最小値テキスト">
          <a:extLst>
            <a:ext uri="{FF2B5EF4-FFF2-40B4-BE49-F238E27FC236}">
              <a16:creationId xmlns:a16="http://schemas.microsoft.com/office/drawing/2014/main" id="{DB4BEF8C-C8F9-42B3-A106-D1FC41EE209C}"/>
            </a:ext>
          </a:extLst>
        </xdr:cNvPr>
        <xdr:cNvSpPr txBox="1"/>
      </xdr:nvSpPr>
      <xdr:spPr>
        <a:xfrm>
          <a:off x="5041900" y="1498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94791</xdr:rowOff>
    </xdr:from>
    <xdr:to>
      <xdr:col>24</xdr:col>
      <xdr:colOff>12700</xdr:colOff>
      <xdr:row>87</xdr:row>
      <xdr:rowOff>94791</xdr:rowOff>
    </xdr:to>
    <xdr:cxnSp macro="">
      <xdr:nvCxnSpPr>
        <xdr:cNvPr id="190" name="直線コネクタ 189">
          <a:extLst>
            <a:ext uri="{FF2B5EF4-FFF2-40B4-BE49-F238E27FC236}">
              <a16:creationId xmlns:a16="http://schemas.microsoft.com/office/drawing/2014/main" id="{92825F48-0CB4-4133-BE68-F180E7294E84}"/>
            </a:ext>
          </a:extLst>
        </xdr:cNvPr>
        <xdr:cNvCxnSpPr/>
      </xdr:nvCxnSpPr>
      <xdr:spPr>
        <a:xfrm>
          <a:off x="4864100" y="150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138910</xdr:rowOff>
    </xdr:from>
    <xdr:ext cx="762000" cy="259045"/>
    <xdr:sp macro="" textlink="">
      <xdr:nvSpPr>
        <xdr:cNvPr id="191" name="人件費・物件費等の状況最大値テキスト">
          <a:extLst>
            <a:ext uri="{FF2B5EF4-FFF2-40B4-BE49-F238E27FC236}">
              <a16:creationId xmlns:a16="http://schemas.microsoft.com/office/drawing/2014/main" id="{9222E7C9-4609-4929-960F-86279C655B46}"/>
            </a:ext>
          </a:extLst>
        </xdr:cNvPr>
        <xdr:cNvSpPr txBox="1"/>
      </xdr:nvSpPr>
      <xdr:spPr>
        <a:xfrm>
          <a:off x="5041900" y="1351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52533</xdr:rowOff>
    </xdr:from>
    <xdr:to>
      <xdr:col>24</xdr:col>
      <xdr:colOff>12700</xdr:colOff>
      <xdr:row>80</xdr:row>
      <xdr:rowOff>52533</xdr:rowOff>
    </xdr:to>
    <xdr:cxnSp macro="">
      <xdr:nvCxnSpPr>
        <xdr:cNvPr id="192" name="直線コネクタ 191">
          <a:extLst>
            <a:ext uri="{FF2B5EF4-FFF2-40B4-BE49-F238E27FC236}">
              <a16:creationId xmlns:a16="http://schemas.microsoft.com/office/drawing/2014/main" id="{1DEB17C4-2D35-40C3-BA31-91F6FB619380}"/>
            </a:ext>
          </a:extLst>
        </xdr:cNvPr>
        <xdr:cNvCxnSpPr/>
      </xdr:nvCxnSpPr>
      <xdr:spPr>
        <a:xfrm>
          <a:off x="4864100" y="1376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116356</xdr:rowOff>
    </xdr:from>
    <xdr:to>
      <xdr:col>23</xdr:col>
      <xdr:colOff>133350</xdr:colOff>
      <xdr:row>81</xdr:row>
      <xdr:rowOff>157175</xdr:rowOff>
    </xdr:to>
    <xdr:cxnSp macro="">
      <xdr:nvCxnSpPr>
        <xdr:cNvPr id="193" name="直線コネクタ 192">
          <a:extLst>
            <a:ext uri="{FF2B5EF4-FFF2-40B4-BE49-F238E27FC236}">
              <a16:creationId xmlns:a16="http://schemas.microsoft.com/office/drawing/2014/main" id="{D2E78395-E25A-4DC7-871D-8DB61E0ACE43}"/>
            </a:ext>
          </a:extLst>
        </xdr:cNvPr>
        <xdr:cNvCxnSpPr/>
      </xdr:nvCxnSpPr>
      <xdr:spPr>
        <a:xfrm>
          <a:off x="4114800" y="14003806"/>
          <a:ext cx="838200" cy="4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99240</xdr:rowOff>
    </xdr:from>
    <xdr:ext cx="762000" cy="259045"/>
    <xdr:sp macro="" textlink="">
      <xdr:nvSpPr>
        <xdr:cNvPr id="194" name="人件費・物件費等の状況平均値テキスト">
          <a:extLst>
            <a:ext uri="{FF2B5EF4-FFF2-40B4-BE49-F238E27FC236}">
              <a16:creationId xmlns:a16="http://schemas.microsoft.com/office/drawing/2014/main" id="{E25837F5-C8B6-4925-A17D-7202B07B0657}"/>
            </a:ext>
          </a:extLst>
        </xdr:cNvPr>
        <xdr:cNvSpPr txBox="1"/>
      </xdr:nvSpPr>
      <xdr:spPr>
        <a:xfrm>
          <a:off x="5041900" y="13986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127163</xdr:rowOff>
    </xdr:from>
    <xdr:to>
      <xdr:col>23</xdr:col>
      <xdr:colOff>184150</xdr:colOff>
      <xdr:row>82</xdr:row>
      <xdr:rowOff>57313</xdr:rowOff>
    </xdr:to>
    <xdr:sp macro="" textlink="">
      <xdr:nvSpPr>
        <xdr:cNvPr id="195" name="フローチャート: 判断 194">
          <a:extLst>
            <a:ext uri="{FF2B5EF4-FFF2-40B4-BE49-F238E27FC236}">
              <a16:creationId xmlns:a16="http://schemas.microsoft.com/office/drawing/2014/main" id="{F5EBE5E4-24C3-4025-8EEF-0248DECE4149}"/>
            </a:ext>
          </a:extLst>
        </xdr:cNvPr>
        <xdr:cNvSpPr/>
      </xdr:nvSpPr>
      <xdr:spPr>
        <a:xfrm>
          <a:off x="4902200" y="140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107203</xdr:rowOff>
    </xdr:from>
    <xdr:to>
      <xdr:col>19</xdr:col>
      <xdr:colOff>133350</xdr:colOff>
      <xdr:row>81</xdr:row>
      <xdr:rowOff>116356</xdr:rowOff>
    </xdr:to>
    <xdr:cxnSp macro="">
      <xdr:nvCxnSpPr>
        <xdr:cNvPr id="196" name="直線コネクタ 195">
          <a:extLst>
            <a:ext uri="{FF2B5EF4-FFF2-40B4-BE49-F238E27FC236}">
              <a16:creationId xmlns:a16="http://schemas.microsoft.com/office/drawing/2014/main" id="{BED4C661-80B7-4A9A-B9E6-BA793202BD7C}"/>
            </a:ext>
          </a:extLst>
        </xdr:cNvPr>
        <xdr:cNvCxnSpPr/>
      </xdr:nvCxnSpPr>
      <xdr:spPr>
        <a:xfrm>
          <a:off x="3225800" y="13994653"/>
          <a:ext cx="889000" cy="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81344</xdr:rowOff>
    </xdr:from>
    <xdr:to>
      <xdr:col>19</xdr:col>
      <xdr:colOff>184150</xdr:colOff>
      <xdr:row>82</xdr:row>
      <xdr:rowOff>11494</xdr:rowOff>
    </xdr:to>
    <xdr:sp macro="" textlink="">
      <xdr:nvSpPr>
        <xdr:cNvPr id="197" name="フローチャート: 判断 196">
          <a:extLst>
            <a:ext uri="{FF2B5EF4-FFF2-40B4-BE49-F238E27FC236}">
              <a16:creationId xmlns:a16="http://schemas.microsoft.com/office/drawing/2014/main" id="{3FB39D2D-7DB7-4C33-8C78-6A894E509813}"/>
            </a:ext>
          </a:extLst>
        </xdr:cNvPr>
        <xdr:cNvSpPr/>
      </xdr:nvSpPr>
      <xdr:spPr>
        <a:xfrm>
          <a:off x="4064000" y="1396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167721</xdr:rowOff>
    </xdr:from>
    <xdr:ext cx="736600" cy="259045"/>
    <xdr:sp macro="" textlink="">
      <xdr:nvSpPr>
        <xdr:cNvPr id="198" name="テキスト ボックス 197">
          <a:extLst>
            <a:ext uri="{FF2B5EF4-FFF2-40B4-BE49-F238E27FC236}">
              <a16:creationId xmlns:a16="http://schemas.microsoft.com/office/drawing/2014/main" id="{F8DE3B10-E847-4A82-BD26-5E25DDB2FFBE}"/>
            </a:ext>
          </a:extLst>
        </xdr:cNvPr>
        <xdr:cNvSpPr txBox="1"/>
      </xdr:nvSpPr>
      <xdr:spPr>
        <a:xfrm>
          <a:off x="3733800" y="1405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62227</xdr:rowOff>
    </xdr:from>
    <xdr:to>
      <xdr:col>15</xdr:col>
      <xdr:colOff>82550</xdr:colOff>
      <xdr:row>81</xdr:row>
      <xdr:rowOff>107203</xdr:rowOff>
    </xdr:to>
    <xdr:cxnSp macro="">
      <xdr:nvCxnSpPr>
        <xdr:cNvPr id="199" name="直線コネクタ 198">
          <a:extLst>
            <a:ext uri="{FF2B5EF4-FFF2-40B4-BE49-F238E27FC236}">
              <a16:creationId xmlns:a16="http://schemas.microsoft.com/office/drawing/2014/main" id="{4D70B0B8-0A5D-4005-A7B3-4842E5D7D2DF}"/>
            </a:ext>
          </a:extLst>
        </xdr:cNvPr>
        <xdr:cNvCxnSpPr/>
      </xdr:nvCxnSpPr>
      <xdr:spPr>
        <a:xfrm>
          <a:off x="2336800" y="13949677"/>
          <a:ext cx="889000" cy="4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27025</xdr:rowOff>
    </xdr:from>
    <xdr:to>
      <xdr:col>15</xdr:col>
      <xdr:colOff>133350</xdr:colOff>
      <xdr:row>81</xdr:row>
      <xdr:rowOff>128625</xdr:rowOff>
    </xdr:to>
    <xdr:sp macro="" textlink="">
      <xdr:nvSpPr>
        <xdr:cNvPr id="200" name="フローチャート: 判断 199">
          <a:extLst>
            <a:ext uri="{FF2B5EF4-FFF2-40B4-BE49-F238E27FC236}">
              <a16:creationId xmlns:a16="http://schemas.microsoft.com/office/drawing/2014/main" id="{67BF3D92-68EF-4F0B-ABA1-3E5DFBD47288}"/>
            </a:ext>
          </a:extLst>
        </xdr:cNvPr>
        <xdr:cNvSpPr/>
      </xdr:nvSpPr>
      <xdr:spPr>
        <a:xfrm>
          <a:off x="3175000" y="1391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138802</xdr:rowOff>
    </xdr:from>
    <xdr:ext cx="762000" cy="259045"/>
    <xdr:sp macro="" textlink="">
      <xdr:nvSpPr>
        <xdr:cNvPr id="201" name="テキスト ボックス 200">
          <a:extLst>
            <a:ext uri="{FF2B5EF4-FFF2-40B4-BE49-F238E27FC236}">
              <a16:creationId xmlns:a16="http://schemas.microsoft.com/office/drawing/2014/main" id="{B90DAC48-07B1-4E15-96BD-5DFF3BD99BA1}"/>
            </a:ext>
          </a:extLst>
        </xdr:cNvPr>
        <xdr:cNvSpPr txBox="1"/>
      </xdr:nvSpPr>
      <xdr:spPr>
        <a:xfrm>
          <a:off x="2844800" y="1368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43177</xdr:rowOff>
    </xdr:from>
    <xdr:to>
      <xdr:col>11</xdr:col>
      <xdr:colOff>31750</xdr:colOff>
      <xdr:row>81</xdr:row>
      <xdr:rowOff>62227</xdr:rowOff>
    </xdr:to>
    <xdr:cxnSp macro="">
      <xdr:nvCxnSpPr>
        <xdr:cNvPr id="202" name="直線コネクタ 201">
          <a:extLst>
            <a:ext uri="{FF2B5EF4-FFF2-40B4-BE49-F238E27FC236}">
              <a16:creationId xmlns:a16="http://schemas.microsoft.com/office/drawing/2014/main" id="{FF9F05D5-2737-487D-B4F8-ED0AA80E03E4}"/>
            </a:ext>
          </a:extLst>
        </xdr:cNvPr>
        <xdr:cNvCxnSpPr/>
      </xdr:nvCxnSpPr>
      <xdr:spPr>
        <a:xfrm>
          <a:off x="1447800" y="13930627"/>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119652</xdr:rowOff>
    </xdr:from>
    <xdr:to>
      <xdr:col>11</xdr:col>
      <xdr:colOff>82550</xdr:colOff>
      <xdr:row>81</xdr:row>
      <xdr:rowOff>49802</xdr:rowOff>
    </xdr:to>
    <xdr:sp macro="" textlink="">
      <xdr:nvSpPr>
        <xdr:cNvPr id="203" name="フローチャート: 判断 202">
          <a:extLst>
            <a:ext uri="{FF2B5EF4-FFF2-40B4-BE49-F238E27FC236}">
              <a16:creationId xmlns:a16="http://schemas.microsoft.com/office/drawing/2014/main" id="{4C81CFA2-C97E-4B1F-8D29-E5B63F130327}"/>
            </a:ext>
          </a:extLst>
        </xdr:cNvPr>
        <xdr:cNvSpPr/>
      </xdr:nvSpPr>
      <xdr:spPr>
        <a:xfrm>
          <a:off x="2286000" y="1383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59979</xdr:rowOff>
    </xdr:from>
    <xdr:ext cx="762000" cy="259045"/>
    <xdr:sp macro="" textlink="">
      <xdr:nvSpPr>
        <xdr:cNvPr id="204" name="テキスト ボックス 203">
          <a:extLst>
            <a:ext uri="{FF2B5EF4-FFF2-40B4-BE49-F238E27FC236}">
              <a16:creationId xmlns:a16="http://schemas.microsoft.com/office/drawing/2014/main" id="{FC5D1D50-7191-450D-9DE6-5EA864AA127F}"/>
            </a:ext>
          </a:extLst>
        </xdr:cNvPr>
        <xdr:cNvSpPr txBox="1"/>
      </xdr:nvSpPr>
      <xdr:spPr>
        <a:xfrm>
          <a:off x="1955800" y="1360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118588</xdr:rowOff>
    </xdr:from>
    <xdr:to>
      <xdr:col>7</xdr:col>
      <xdr:colOff>31750</xdr:colOff>
      <xdr:row>81</xdr:row>
      <xdr:rowOff>48738</xdr:rowOff>
    </xdr:to>
    <xdr:sp macro="" textlink="">
      <xdr:nvSpPr>
        <xdr:cNvPr id="205" name="フローチャート: 判断 204">
          <a:extLst>
            <a:ext uri="{FF2B5EF4-FFF2-40B4-BE49-F238E27FC236}">
              <a16:creationId xmlns:a16="http://schemas.microsoft.com/office/drawing/2014/main" id="{E143253C-F85B-4036-B41E-E12B8490B39B}"/>
            </a:ext>
          </a:extLst>
        </xdr:cNvPr>
        <xdr:cNvSpPr/>
      </xdr:nvSpPr>
      <xdr:spPr>
        <a:xfrm>
          <a:off x="1397000" y="1383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58915</xdr:rowOff>
    </xdr:from>
    <xdr:ext cx="762000" cy="259045"/>
    <xdr:sp macro="" textlink="">
      <xdr:nvSpPr>
        <xdr:cNvPr id="206" name="テキスト ボックス 205">
          <a:extLst>
            <a:ext uri="{FF2B5EF4-FFF2-40B4-BE49-F238E27FC236}">
              <a16:creationId xmlns:a16="http://schemas.microsoft.com/office/drawing/2014/main" id="{463A80A1-5BA1-4C26-90B8-E0722B5A215F}"/>
            </a:ext>
          </a:extLst>
        </xdr:cNvPr>
        <xdr:cNvSpPr txBox="1"/>
      </xdr:nvSpPr>
      <xdr:spPr>
        <a:xfrm>
          <a:off x="1066800" y="1360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A3BBB9D-29A6-4479-B5C9-F9AD2ED1A26E}"/>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70B83097-D41B-498A-940C-6085B91FB078}"/>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5853BE42-C19B-4171-8A2F-8D5E6FD09C8E}"/>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723D2E30-2C15-4779-9F9F-63A57561C1C8}"/>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32A59BDD-B2EC-4CB9-ADA4-C9AB15FF0832}"/>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106375</xdr:rowOff>
    </xdr:from>
    <xdr:to>
      <xdr:col>23</xdr:col>
      <xdr:colOff>184150</xdr:colOff>
      <xdr:row>82</xdr:row>
      <xdr:rowOff>36525</xdr:rowOff>
    </xdr:to>
    <xdr:sp macro="" textlink="">
      <xdr:nvSpPr>
        <xdr:cNvPr id="212" name="楕円 211">
          <a:extLst>
            <a:ext uri="{FF2B5EF4-FFF2-40B4-BE49-F238E27FC236}">
              <a16:creationId xmlns:a16="http://schemas.microsoft.com/office/drawing/2014/main" id="{B2D265CC-4781-4B13-847A-9A2F7212E2E2}"/>
            </a:ext>
          </a:extLst>
        </xdr:cNvPr>
        <xdr:cNvSpPr/>
      </xdr:nvSpPr>
      <xdr:spPr>
        <a:xfrm>
          <a:off x="4902200" y="139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122902</xdr:rowOff>
    </xdr:from>
    <xdr:ext cx="762000" cy="259045"/>
    <xdr:sp macro="" textlink="">
      <xdr:nvSpPr>
        <xdr:cNvPr id="213" name="人件費・物件費等の状況該当値テキスト">
          <a:extLst>
            <a:ext uri="{FF2B5EF4-FFF2-40B4-BE49-F238E27FC236}">
              <a16:creationId xmlns:a16="http://schemas.microsoft.com/office/drawing/2014/main" id="{82C6ED93-B60C-4006-B990-F30A0842E3AA}"/>
            </a:ext>
          </a:extLst>
        </xdr:cNvPr>
        <xdr:cNvSpPr txBox="1"/>
      </xdr:nvSpPr>
      <xdr:spPr>
        <a:xfrm>
          <a:off x="5041900" y="1383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65556</xdr:rowOff>
    </xdr:from>
    <xdr:to>
      <xdr:col>19</xdr:col>
      <xdr:colOff>184150</xdr:colOff>
      <xdr:row>81</xdr:row>
      <xdr:rowOff>167156</xdr:rowOff>
    </xdr:to>
    <xdr:sp macro="" textlink="">
      <xdr:nvSpPr>
        <xdr:cNvPr id="214" name="楕円 213">
          <a:extLst>
            <a:ext uri="{FF2B5EF4-FFF2-40B4-BE49-F238E27FC236}">
              <a16:creationId xmlns:a16="http://schemas.microsoft.com/office/drawing/2014/main" id="{EE95B043-8E3F-453F-A4F2-12B8DF78F872}"/>
            </a:ext>
          </a:extLst>
        </xdr:cNvPr>
        <xdr:cNvSpPr/>
      </xdr:nvSpPr>
      <xdr:spPr>
        <a:xfrm>
          <a:off x="4064000" y="1395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5883</xdr:rowOff>
    </xdr:from>
    <xdr:ext cx="736600" cy="259045"/>
    <xdr:sp macro="" textlink="">
      <xdr:nvSpPr>
        <xdr:cNvPr id="215" name="テキスト ボックス 214">
          <a:extLst>
            <a:ext uri="{FF2B5EF4-FFF2-40B4-BE49-F238E27FC236}">
              <a16:creationId xmlns:a16="http://schemas.microsoft.com/office/drawing/2014/main" id="{8171BD45-97C5-4140-9644-CC77083DE318}"/>
            </a:ext>
          </a:extLst>
        </xdr:cNvPr>
        <xdr:cNvSpPr txBox="1"/>
      </xdr:nvSpPr>
      <xdr:spPr>
        <a:xfrm>
          <a:off x="3733800" y="1372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56403</xdr:rowOff>
    </xdr:from>
    <xdr:to>
      <xdr:col>15</xdr:col>
      <xdr:colOff>133350</xdr:colOff>
      <xdr:row>81</xdr:row>
      <xdr:rowOff>158003</xdr:rowOff>
    </xdr:to>
    <xdr:sp macro="" textlink="">
      <xdr:nvSpPr>
        <xdr:cNvPr id="216" name="楕円 215">
          <a:extLst>
            <a:ext uri="{FF2B5EF4-FFF2-40B4-BE49-F238E27FC236}">
              <a16:creationId xmlns:a16="http://schemas.microsoft.com/office/drawing/2014/main" id="{B507D87C-4212-4DFC-A5BC-53E438F4A505}"/>
            </a:ext>
          </a:extLst>
        </xdr:cNvPr>
        <xdr:cNvSpPr/>
      </xdr:nvSpPr>
      <xdr:spPr>
        <a:xfrm>
          <a:off x="3175000" y="1394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142780</xdr:rowOff>
    </xdr:from>
    <xdr:ext cx="762000" cy="259045"/>
    <xdr:sp macro="" textlink="">
      <xdr:nvSpPr>
        <xdr:cNvPr id="217" name="テキスト ボックス 216">
          <a:extLst>
            <a:ext uri="{FF2B5EF4-FFF2-40B4-BE49-F238E27FC236}">
              <a16:creationId xmlns:a16="http://schemas.microsoft.com/office/drawing/2014/main" id="{7D9788D9-1200-4AF6-A4D8-19095E1D236C}"/>
            </a:ext>
          </a:extLst>
        </xdr:cNvPr>
        <xdr:cNvSpPr txBox="1"/>
      </xdr:nvSpPr>
      <xdr:spPr>
        <a:xfrm>
          <a:off x="2844800" y="1403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11427</xdr:rowOff>
    </xdr:from>
    <xdr:to>
      <xdr:col>11</xdr:col>
      <xdr:colOff>82550</xdr:colOff>
      <xdr:row>81</xdr:row>
      <xdr:rowOff>113027</xdr:rowOff>
    </xdr:to>
    <xdr:sp macro="" textlink="">
      <xdr:nvSpPr>
        <xdr:cNvPr id="218" name="楕円 217">
          <a:extLst>
            <a:ext uri="{FF2B5EF4-FFF2-40B4-BE49-F238E27FC236}">
              <a16:creationId xmlns:a16="http://schemas.microsoft.com/office/drawing/2014/main" id="{83CCDB83-1FF1-49D7-8672-F453556739EB}"/>
            </a:ext>
          </a:extLst>
        </xdr:cNvPr>
        <xdr:cNvSpPr/>
      </xdr:nvSpPr>
      <xdr:spPr>
        <a:xfrm>
          <a:off x="2286000" y="1389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97804</xdr:rowOff>
    </xdr:from>
    <xdr:ext cx="762000" cy="259045"/>
    <xdr:sp macro="" textlink="">
      <xdr:nvSpPr>
        <xdr:cNvPr id="219" name="テキスト ボックス 218">
          <a:extLst>
            <a:ext uri="{FF2B5EF4-FFF2-40B4-BE49-F238E27FC236}">
              <a16:creationId xmlns:a16="http://schemas.microsoft.com/office/drawing/2014/main" id="{7B85DAE7-1F98-48FC-967B-C4E61DC50030}"/>
            </a:ext>
          </a:extLst>
        </xdr:cNvPr>
        <xdr:cNvSpPr txBox="1"/>
      </xdr:nvSpPr>
      <xdr:spPr>
        <a:xfrm>
          <a:off x="1955800" y="13985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163827</xdr:rowOff>
    </xdr:from>
    <xdr:to>
      <xdr:col>7</xdr:col>
      <xdr:colOff>31750</xdr:colOff>
      <xdr:row>81</xdr:row>
      <xdr:rowOff>93977</xdr:rowOff>
    </xdr:to>
    <xdr:sp macro="" textlink="">
      <xdr:nvSpPr>
        <xdr:cNvPr id="220" name="楕円 219">
          <a:extLst>
            <a:ext uri="{FF2B5EF4-FFF2-40B4-BE49-F238E27FC236}">
              <a16:creationId xmlns:a16="http://schemas.microsoft.com/office/drawing/2014/main" id="{444E0073-CCB2-45EA-89C8-F329DC12B856}"/>
            </a:ext>
          </a:extLst>
        </xdr:cNvPr>
        <xdr:cNvSpPr/>
      </xdr:nvSpPr>
      <xdr:spPr>
        <a:xfrm>
          <a:off x="1397000" y="1387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78754</xdr:rowOff>
    </xdr:from>
    <xdr:ext cx="762000" cy="259045"/>
    <xdr:sp macro="" textlink="">
      <xdr:nvSpPr>
        <xdr:cNvPr id="221" name="テキスト ボックス 220">
          <a:extLst>
            <a:ext uri="{FF2B5EF4-FFF2-40B4-BE49-F238E27FC236}">
              <a16:creationId xmlns:a16="http://schemas.microsoft.com/office/drawing/2014/main" id="{BC8DC412-A85E-4558-B267-95E0B322D35A}"/>
            </a:ext>
          </a:extLst>
        </xdr:cNvPr>
        <xdr:cNvSpPr txBox="1"/>
      </xdr:nvSpPr>
      <xdr:spPr>
        <a:xfrm>
          <a:off x="1066800" y="1396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CB28F148-AF99-4125-A1A9-C6AABA75C6CF}"/>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1DF274F1-FA7F-471C-85D5-4F6EB626A165}"/>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E4AB09C3-B152-4120-B906-E032AA2A54A7}"/>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208F85DC-3247-4B4C-AB9A-CB752A50F0C6}"/>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9F5981B0-3DA4-4277-8F4C-DA379156FC0E}"/>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916DFCCF-C2B2-4027-BBEA-3A163490DED3}"/>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B3730106-ACB7-4EAF-9A36-8AA125037A29}"/>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C4E4ADE2-C75C-49C7-A1AE-3E9A95B240F6}"/>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8A2014BB-A688-4F75-86EA-C54BD1F4C041}"/>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E9014B64-FA46-4C08-B57E-F835595F86F1}"/>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59A36191-65F2-4C46-B9B4-72B1F63BF2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5737D85B-8093-4FE0-92BF-564DA71EA13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BCF8477F-AADF-4CD5-B5D7-A0DE38007F81}"/>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度からほぼ横ばいであり、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令和４年度においては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と一致している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引き続き、人件費の総枠抑制に努めるとともに、地域の給与水準の状況を踏まえて適正化を図る。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60B2F1CA-F592-4F98-9032-275B4EA29E91}"/>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827DD4C3-FBC2-4EFF-AD66-45BB34D5DE66}"/>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58FD1FF7-4F57-4461-A1D8-E0C32DC260E8}"/>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43809539-E91B-4E22-A4AE-6B9243168759}"/>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89E89C82-8993-4B8D-AB46-E188E5EB2862}"/>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6D61E94A-0A3D-4F81-8ECB-93D41F997197}"/>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54CCCBB4-43CD-423B-9996-C4E04E1EB5C9}"/>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1D5914C1-BE09-4932-AB65-E9F902906516}"/>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EBD94239-A21E-4465-9F43-5C91C08ECFC7}"/>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232EDB35-157F-4640-BE48-6A7E92DEA003}"/>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8A1CB915-3041-4B4E-B21C-09778FFB6A6C}"/>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95A80049-9C58-4B61-BC61-ED428485DE8B}"/>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ADF3AEE5-6EE7-4007-B55F-3A8A0C5C5599}"/>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882CC3DD-0D9C-44C3-BF2F-8848A371A83F}"/>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E3D79528-47C0-454D-8D50-041FD54D1EC2}"/>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89</xdr:row>
      <xdr:rowOff>29634</xdr:rowOff>
    </xdr:to>
    <xdr:cxnSp macro="">
      <xdr:nvCxnSpPr>
        <xdr:cNvPr id="250" name="直線コネクタ 249">
          <a:extLst>
            <a:ext uri="{FF2B5EF4-FFF2-40B4-BE49-F238E27FC236}">
              <a16:creationId xmlns:a16="http://schemas.microsoft.com/office/drawing/2014/main" id="{3769903C-DC56-4F50-BF84-C4D7FDED29A2}"/>
            </a:ext>
          </a:extLst>
        </xdr:cNvPr>
        <xdr:cNvCxnSpPr/>
      </xdr:nvCxnSpPr>
      <xdr:spPr>
        <a:xfrm flipV="1">
          <a:off x="17018000" y="13740341"/>
          <a:ext cx="0" cy="1548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a:extLst>
            <a:ext uri="{FF2B5EF4-FFF2-40B4-BE49-F238E27FC236}">
              <a16:creationId xmlns:a16="http://schemas.microsoft.com/office/drawing/2014/main" id="{EC4F6F57-5330-4781-A0C5-C24F381AC368}"/>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a:extLst>
            <a:ext uri="{FF2B5EF4-FFF2-40B4-BE49-F238E27FC236}">
              <a16:creationId xmlns:a16="http://schemas.microsoft.com/office/drawing/2014/main" id="{6B4892AC-06BF-4CA3-9E04-53997667603C}"/>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3" name="給与水準   （国との比較）最大値テキスト">
          <a:extLst>
            <a:ext uri="{FF2B5EF4-FFF2-40B4-BE49-F238E27FC236}">
              <a16:creationId xmlns:a16="http://schemas.microsoft.com/office/drawing/2014/main" id="{D6356CCF-A683-4899-8609-128C93E1198C}"/>
            </a:ext>
          </a:extLst>
        </xdr:cNvPr>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4" name="直線コネクタ 253">
          <a:extLst>
            <a:ext uri="{FF2B5EF4-FFF2-40B4-BE49-F238E27FC236}">
              <a16:creationId xmlns:a16="http://schemas.microsoft.com/office/drawing/2014/main" id="{4A55BD45-4B0F-4F90-946C-414033D8C940}"/>
            </a:ext>
          </a:extLst>
        </xdr:cNvPr>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62441</xdr:rowOff>
    </xdr:from>
    <xdr:to>
      <xdr:col>81</xdr:col>
      <xdr:colOff>44450</xdr:colOff>
      <xdr:row>84</xdr:row>
      <xdr:rowOff>122766</xdr:rowOff>
    </xdr:to>
    <xdr:cxnSp macro="">
      <xdr:nvCxnSpPr>
        <xdr:cNvPr id="255" name="直線コネクタ 254">
          <a:extLst>
            <a:ext uri="{FF2B5EF4-FFF2-40B4-BE49-F238E27FC236}">
              <a16:creationId xmlns:a16="http://schemas.microsoft.com/office/drawing/2014/main" id="{D3D7A80C-CEBF-4F49-ABA2-E044319EA7C7}"/>
            </a:ext>
          </a:extLst>
        </xdr:cNvPr>
        <xdr:cNvCxnSpPr/>
      </xdr:nvCxnSpPr>
      <xdr:spPr>
        <a:xfrm>
          <a:off x="16179800" y="14464241"/>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88493</xdr:rowOff>
    </xdr:from>
    <xdr:ext cx="762000" cy="259045"/>
    <xdr:sp macro="" textlink="">
      <xdr:nvSpPr>
        <xdr:cNvPr id="256" name="給与水準   （国との比較）平均値テキスト">
          <a:extLst>
            <a:ext uri="{FF2B5EF4-FFF2-40B4-BE49-F238E27FC236}">
              <a16:creationId xmlns:a16="http://schemas.microsoft.com/office/drawing/2014/main" id="{0BEE54FC-181C-41DE-BAD6-A288F7241FDC}"/>
            </a:ext>
          </a:extLst>
        </xdr:cNvPr>
        <xdr:cNvSpPr txBox="1"/>
      </xdr:nvSpPr>
      <xdr:spPr>
        <a:xfrm>
          <a:off x="17106900" y="14318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7" name="フローチャート: 判断 256">
          <a:extLst>
            <a:ext uri="{FF2B5EF4-FFF2-40B4-BE49-F238E27FC236}">
              <a16:creationId xmlns:a16="http://schemas.microsoft.com/office/drawing/2014/main" id="{28618C95-918B-45DF-B39F-53F6D75B964D}"/>
            </a:ext>
          </a:extLst>
        </xdr:cNvPr>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62441</xdr:rowOff>
    </xdr:from>
    <xdr:to>
      <xdr:col>77</xdr:col>
      <xdr:colOff>44450</xdr:colOff>
      <xdr:row>85</xdr:row>
      <xdr:rowOff>31750</xdr:rowOff>
    </xdr:to>
    <xdr:cxnSp macro="">
      <xdr:nvCxnSpPr>
        <xdr:cNvPr id="258" name="直線コネクタ 257">
          <a:extLst>
            <a:ext uri="{FF2B5EF4-FFF2-40B4-BE49-F238E27FC236}">
              <a16:creationId xmlns:a16="http://schemas.microsoft.com/office/drawing/2014/main" id="{6E91827E-82EC-4059-871F-564319E5559D}"/>
            </a:ext>
          </a:extLst>
        </xdr:cNvPr>
        <xdr:cNvCxnSpPr/>
      </xdr:nvCxnSpPr>
      <xdr:spPr>
        <a:xfrm flipV="1">
          <a:off x="15290800" y="14464241"/>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112184</xdr:rowOff>
    </xdr:from>
    <xdr:to>
      <xdr:col>77</xdr:col>
      <xdr:colOff>95250</xdr:colOff>
      <xdr:row>85</xdr:row>
      <xdr:rowOff>42334</xdr:rowOff>
    </xdr:to>
    <xdr:sp macro="" textlink="">
      <xdr:nvSpPr>
        <xdr:cNvPr id="259" name="フローチャート: 判断 258">
          <a:extLst>
            <a:ext uri="{FF2B5EF4-FFF2-40B4-BE49-F238E27FC236}">
              <a16:creationId xmlns:a16="http://schemas.microsoft.com/office/drawing/2014/main" id="{157A66D3-4AF6-4DBB-98F6-FC460C6247D7}"/>
            </a:ext>
          </a:extLst>
        </xdr:cNvPr>
        <xdr:cNvSpPr/>
      </xdr:nvSpPr>
      <xdr:spPr>
        <a:xfrm>
          <a:off x="16129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27111</xdr:rowOff>
    </xdr:from>
    <xdr:ext cx="736600" cy="259045"/>
    <xdr:sp macro="" textlink="">
      <xdr:nvSpPr>
        <xdr:cNvPr id="260" name="テキスト ボックス 259">
          <a:extLst>
            <a:ext uri="{FF2B5EF4-FFF2-40B4-BE49-F238E27FC236}">
              <a16:creationId xmlns:a16="http://schemas.microsoft.com/office/drawing/2014/main" id="{67F8680A-7CCB-426E-BF9B-AF2882C5F1F2}"/>
            </a:ext>
          </a:extLst>
        </xdr:cNvPr>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86</xdr:row>
      <xdr:rowOff>21166</xdr:rowOff>
    </xdr:to>
    <xdr:cxnSp macro="">
      <xdr:nvCxnSpPr>
        <xdr:cNvPr id="261" name="直線コネクタ 260">
          <a:extLst>
            <a:ext uri="{FF2B5EF4-FFF2-40B4-BE49-F238E27FC236}">
              <a16:creationId xmlns:a16="http://schemas.microsoft.com/office/drawing/2014/main" id="{51F0A2CC-2436-4214-9761-B99E0EDE51F7}"/>
            </a:ext>
          </a:extLst>
        </xdr:cNvPr>
        <xdr:cNvCxnSpPr/>
      </xdr:nvCxnSpPr>
      <xdr:spPr>
        <a:xfrm flipV="1">
          <a:off x="14401800" y="1460500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31750</xdr:rowOff>
    </xdr:from>
    <xdr:to>
      <xdr:col>73</xdr:col>
      <xdr:colOff>44450</xdr:colOff>
      <xdr:row>84</xdr:row>
      <xdr:rowOff>133350</xdr:rowOff>
    </xdr:to>
    <xdr:sp macro="" textlink="">
      <xdr:nvSpPr>
        <xdr:cNvPr id="262" name="フローチャート: 判断 261">
          <a:extLst>
            <a:ext uri="{FF2B5EF4-FFF2-40B4-BE49-F238E27FC236}">
              <a16:creationId xmlns:a16="http://schemas.microsoft.com/office/drawing/2014/main" id="{8D99FC9A-69CA-44BB-A49D-FEBB180C5D26}"/>
            </a:ext>
          </a:extLst>
        </xdr:cNvPr>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63" name="テキスト ボックス 262">
          <a:extLst>
            <a:ext uri="{FF2B5EF4-FFF2-40B4-BE49-F238E27FC236}">
              <a16:creationId xmlns:a16="http://schemas.microsoft.com/office/drawing/2014/main" id="{4CF4EFB2-08E6-449E-9255-FA8B96361761}"/>
            </a:ext>
          </a:extLst>
        </xdr:cNvPr>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132291</xdr:rowOff>
    </xdr:from>
    <xdr:to>
      <xdr:col>68</xdr:col>
      <xdr:colOff>152400</xdr:colOff>
      <xdr:row>86</xdr:row>
      <xdr:rowOff>21166</xdr:rowOff>
    </xdr:to>
    <xdr:cxnSp macro="">
      <xdr:nvCxnSpPr>
        <xdr:cNvPr id="264" name="直線コネクタ 263">
          <a:extLst>
            <a:ext uri="{FF2B5EF4-FFF2-40B4-BE49-F238E27FC236}">
              <a16:creationId xmlns:a16="http://schemas.microsoft.com/office/drawing/2014/main" id="{B7D45C22-E522-430F-A42B-1FBBE618F57F}"/>
            </a:ext>
          </a:extLst>
        </xdr:cNvPr>
        <xdr:cNvCxnSpPr/>
      </xdr:nvCxnSpPr>
      <xdr:spPr>
        <a:xfrm>
          <a:off x="13512800" y="1470554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xdr:nvSpPr>
        <xdr:cNvPr id="265" name="フローチャート: 判断 264">
          <a:extLst>
            <a:ext uri="{FF2B5EF4-FFF2-40B4-BE49-F238E27FC236}">
              <a16:creationId xmlns:a16="http://schemas.microsoft.com/office/drawing/2014/main" id="{E7840A54-F9FF-4AE8-B02C-6844B1D99FA4}"/>
            </a:ext>
          </a:extLst>
        </xdr:cNvPr>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66" name="テキスト ボックス 265">
          <a:extLst>
            <a:ext uri="{FF2B5EF4-FFF2-40B4-BE49-F238E27FC236}">
              <a16:creationId xmlns:a16="http://schemas.microsoft.com/office/drawing/2014/main" id="{5CDCB9EF-F101-4B69-8750-0F7255AD6530}"/>
            </a:ext>
          </a:extLst>
        </xdr:cNvPr>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67" name="フローチャート: 判断 266">
          <a:extLst>
            <a:ext uri="{FF2B5EF4-FFF2-40B4-BE49-F238E27FC236}">
              <a16:creationId xmlns:a16="http://schemas.microsoft.com/office/drawing/2014/main" id="{E68D12A2-C8AA-469D-882F-FB738449E015}"/>
            </a:ext>
          </a:extLst>
        </xdr:cNvPr>
        <xdr:cNvSpPr/>
      </xdr:nvSpPr>
      <xdr:spPr>
        <a:xfrm>
          <a:off x="13462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68" name="テキスト ボックス 267">
          <a:extLst>
            <a:ext uri="{FF2B5EF4-FFF2-40B4-BE49-F238E27FC236}">
              <a16:creationId xmlns:a16="http://schemas.microsoft.com/office/drawing/2014/main" id="{2F2211DB-2736-45B7-AA5E-3AD9F9FE9564}"/>
            </a:ext>
          </a:extLst>
        </xdr:cNvPr>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170A8CD2-9CF0-4AFD-A0F1-34E2E3DBFFC3}"/>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AF7D91B-59C1-4C9A-B917-4122722EA68E}"/>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EC7FBDD5-BC21-402E-A13B-BC276D7091BE}"/>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10241073-BF7C-4D7F-BCA1-8F1472050F3F}"/>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A126199B-5243-4E32-906A-9418B05A8D05}"/>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4" name="楕円 273">
          <a:extLst>
            <a:ext uri="{FF2B5EF4-FFF2-40B4-BE49-F238E27FC236}">
              <a16:creationId xmlns:a16="http://schemas.microsoft.com/office/drawing/2014/main" id="{21381D70-CFC2-49A4-8EF2-8C33F030FFE2}"/>
            </a:ext>
          </a:extLst>
        </xdr:cNvPr>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44043</xdr:rowOff>
    </xdr:from>
    <xdr:ext cx="762000" cy="259045"/>
    <xdr:sp macro="" textlink="">
      <xdr:nvSpPr>
        <xdr:cNvPr id="275" name="給与水準   （国との比較）該当値テキスト">
          <a:extLst>
            <a:ext uri="{FF2B5EF4-FFF2-40B4-BE49-F238E27FC236}">
              <a16:creationId xmlns:a16="http://schemas.microsoft.com/office/drawing/2014/main" id="{FF751EDE-C16B-45E4-B60A-0DE5358F2686}"/>
            </a:ext>
          </a:extLst>
        </xdr:cNvPr>
        <xdr:cNvSpPr txBox="1"/>
      </xdr:nvSpPr>
      <xdr:spPr>
        <a:xfrm>
          <a:off x="17106900" y="144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11641</xdr:rowOff>
    </xdr:from>
    <xdr:to>
      <xdr:col>77</xdr:col>
      <xdr:colOff>95250</xdr:colOff>
      <xdr:row>84</xdr:row>
      <xdr:rowOff>113241</xdr:rowOff>
    </xdr:to>
    <xdr:sp macro="" textlink="">
      <xdr:nvSpPr>
        <xdr:cNvPr id="276" name="楕円 275">
          <a:extLst>
            <a:ext uri="{FF2B5EF4-FFF2-40B4-BE49-F238E27FC236}">
              <a16:creationId xmlns:a16="http://schemas.microsoft.com/office/drawing/2014/main" id="{3B9D5BDB-18EB-423D-9EB3-C38412A2F931}"/>
            </a:ext>
          </a:extLst>
        </xdr:cNvPr>
        <xdr:cNvSpPr/>
      </xdr:nvSpPr>
      <xdr:spPr>
        <a:xfrm>
          <a:off x="16129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123418</xdr:rowOff>
    </xdr:from>
    <xdr:ext cx="736600" cy="259045"/>
    <xdr:sp macro="" textlink="">
      <xdr:nvSpPr>
        <xdr:cNvPr id="277" name="テキスト ボックス 276">
          <a:extLst>
            <a:ext uri="{FF2B5EF4-FFF2-40B4-BE49-F238E27FC236}">
              <a16:creationId xmlns:a16="http://schemas.microsoft.com/office/drawing/2014/main" id="{4FD70B20-E6FC-4D1A-8C77-3966955B5842}"/>
            </a:ext>
          </a:extLst>
        </xdr:cNvPr>
        <xdr:cNvSpPr txBox="1"/>
      </xdr:nvSpPr>
      <xdr:spPr>
        <a:xfrm>
          <a:off x="15798800" y="14182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8" name="楕円 277">
          <a:extLst>
            <a:ext uri="{FF2B5EF4-FFF2-40B4-BE49-F238E27FC236}">
              <a16:creationId xmlns:a16="http://schemas.microsoft.com/office/drawing/2014/main" id="{4D0064F2-FF9C-44CA-AA28-8E673F373F76}"/>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79" name="テキスト ボックス 278">
          <a:extLst>
            <a:ext uri="{FF2B5EF4-FFF2-40B4-BE49-F238E27FC236}">
              <a16:creationId xmlns:a16="http://schemas.microsoft.com/office/drawing/2014/main" id="{BBDCEC20-34DF-4CA0-A619-7EF02929E98E}"/>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0" name="楕円 279">
          <a:extLst>
            <a:ext uri="{FF2B5EF4-FFF2-40B4-BE49-F238E27FC236}">
              <a16:creationId xmlns:a16="http://schemas.microsoft.com/office/drawing/2014/main" id="{10D237D0-7EC3-4A93-B905-DD5B77D6019E}"/>
            </a:ext>
          </a:extLst>
        </xdr:cNvPr>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1" name="テキスト ボックス 280">
          <a:extLst>
            <a:ext uri="{FF2B5EF4-FFF2-40B4-BE49-F238E27FC236}">
              <a16:creationId xmlns:a16="http://schemas.microsoft.com/office/drawing/2014/main" id="{94A1212A-EF6B-4A59-B079-9A1551B71532}"/>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82" name="楕円 281">
          <a:extLst>
            <a:ext uri="{FF2B5EF4-FFF2-40B4-BE49-F238E27FC236}">
              <a16:creationId xmlns:a16="http://schemas.microsoft.com/office/drawing/2014/main" id="{3D132FFC-82ED-49BC-8D0A-B6C301D24C10}"/>
            </a:ext>
          </a:extLst>
        </xdr:cNvPr>
        <xdr:cNvSpPr/>
      </xdr:nvSpPr>
      <xdr:spPr>
        <a:xfrm>
          <a:off x="13462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83" name="テキスト ボックス 282">
          <a:extLst>
            <a:ext uri="{FF2B5EF4-FFF2-40B4-BE49-F238E27FC236}">
              <a16:creationId xmlns:a16="http://schemas.microsoft.com/office/drawing/2014/main" id="{A82311DF-4F6B-4F8A-BFA5-C98F8AFBF830}"/>
            </a:ext>
          </a:extLst>
        </xdr:cNvPr>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18C285AE-9CA0-437F-844A-7F41A6F972B6}"/>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84891728-EC95-44D9-867E-6611566C9B8F}"/>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51BE600A-01C6-4D86-B679-6FC705A00F36}"/>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8C48EEF3-6AFD-433D-BE6C-80A11CA936F5}"/>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D048A85-C66B-4D1C-8738-60C1F010A708}"/>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F2540654-581E-4549-AAC6-352C6E7287CC}"/>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8631F76B-19EB-477E-A5D5-D60EE9F62781}"/>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BE719E66-5027-49C7-8095-3B55AE6764CD}"/>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2809A250-7572-4BC5-ADBF-812D753661D1}"/>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B69108A6-1AF9-40B2-904E-91978BA91B02}"/>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FF5BA3A1-D196-4561-A5C6-BD882DE810B1}"/>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2E27F598-136B-47EB-AEE3-693A5870153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4F2362A0-3891-4A00-ACDF-802AEFFFA57F}"/>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定員適正化計画に基づき職員数の削減を行っており、類似団体との差が小さくなってきており、類似団体平均を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0.21人下回った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今後も、引き続き定員適正化計画に基づき職員数の削減に努める。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E15BE992-8D17-4F6B-8CD7-92C683F35B2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534BDF64-E882-46ED-977F-35AED7807EA5}"/>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A0F0FECB-113D-4DD6-97AE-E51D4524D542}"/>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3E34C6A1-FD55-4F71-B057-AEB09F88959A}"/>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43C658DE-2772-4D52-B460-98E4AE2EE44F}"/>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51D3F575-078B-468D-850F-EB427A0E8227}"/>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56EDEB28-075F-435B-9508-65742B5C8824}"/>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3E2C4EEC-2628-42DE-9B66-AD19815BC60C}"/>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63EFEB10-6DAA-4629-9535-079ECAFA2864}"/>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1DAEE94A-FBA7-4B3B-98C5-8C8B8D9B3011}"/>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8484A334-31FE-48F3-B620-D299AA51C0F4}"/>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3F2605B9-5DB6-4266-911A-51D975A8DCB8}"/>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59697F05-FFB0-4377-B6B9-9087FD820C25}"/>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9C29AA35-6571-49B4-8FA7-4A27A2ED7CD7}"/>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48BDBE6A-A325-4825-BCD4-AAC5A733C26B}"/>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5DD5CC07-D426-454A-A5C7-B031ABA2F64F}"/>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DC545C6E-ECA7-4C40-9F38-DE0B99A988D8}"/>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9A654D4A-C151-40A9-BECA-47E817A5061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49772</xdr:rowOff>
    </xdr:from>
    <xdr:to>
      <xdr:col>81</xdr:col>
      <xdr:colOff>44450</xdr:colOff>
      <xdr:row>67</xdr:row>
      <xdr:rowOff>43241</xdr:rowOff>
    </xdr:to>
    <xdr:cxnSp macro="">
      <xdr:nvCxnSpPr>
        <xdr:cNvPr id="315" name="直線コネクタ 314">
          <a:extLst>
            <a:ext uri="{FF2B5EF4-FFF2-40B4-BE49-F238E27FC236}">
              <a16:creationId xmlns:a16="http://schemas.microsoft.com/office/drawing/2014/main" id="{0C5FA1E9-F4F5-451B-8A59-A312DDAD9E66}"/>
            </a:ext>
          </a:extLst>
        </xdr:cNvPr>
        <xdr:cNvCxnSpPr/>
      </xdr:nvCxnSpPr>
      <xdr:spPr>
        <a:xfrm flipV="1">
          <a:off x="17018000" y="10165322"/>
          <a:ext cx="0" cy="1365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15318</xdr:rowOff>
    </xdr:from>
    <xdr:ext cx="762000" cy="259045"/>
    <xdr:sp macro="" textlink="">
      <xdr:nvSpPr>
        <xdr:cNvPr id="316" name="定員管理の状況最小値テキスト">
          <a:extLst>
            <a:ext uri="{FF2B5EF4-FFF2-40B4-BE49-F238E27FC236}">
              <a16:creationId xmlns:a16="http://schemas.microsoft.com/office/drawing/2014/main" id="{3664983D-55DB-4DCA-BD5E-A382172DB04B}"/>
            </a:ext>
          </a:extLst>
        </xdr:cNvPr>
        <xdr:cNvSpPr txBox="1"/>
      </xdr:nvSpPr>
      <xdr:spPr>
        <a:xfrm>
          <a:off x="17106900" y="1150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43241</xdr:rowOff>
    </xdr:from>
    <xdr:to>
      <xdr:col>81</xdr:col>
      <xdr:colOff>133350</xdr:colOff>
      <xdr:row>67</xdr:row>
      <xdr:rowOff>43241</xdr:rowOff>
    </xdr:to>
    <xdr:cxnSp macro="">
      <xdr:nvCxnSpPr>
        <xdr:cNvPr id="317" name="直線コネクタ 316">
          <a:extLst>
            <a:ext uri="{FF2B5EF4-FFF2-40B4-BE49-F238E27FC236}">
              <a16:creationId xmlns:a16="http://schemas.microsoft.com/office/drawing/2014/main" id="{4CF33E15-AC23-4A40-AA69-D880205FA8E0}"/>
            </a:ext>
          </a:extLst>
        </xdr:cNvPr>
        <xdr:cNvCxnSpPr/>
      </xdr:nvCxnSpPr>
      <xdr:spPr>
        <a:xfrm>
          <a:off x="16929100" y="1153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136149</xdr:rowOff>
    </xdr:from>
    <xdr:ext cx="762000" cy="259045"/>
    <xdr:sp macro="" textlink="">
      <xdr:nvSpPr>
        <xdr:cNvPr id="318" name="定員管理の状況最大値テキスト">
          <a:extLst>
            <a:ext uri="{FF2B5EF4-FFF2-40B4-BE49-F238E27FC236}">
              <a16:creationId xmlns:a16="http://schemas.microsoft.com/office/drawing/2014/main" id="{96B2BC83-5198-429F-9CDD-227C190303AD}"/>
            </a:ext>
          </a:extLst>
        </xdr:cNvPr>
        <xdr:cNvSpPr txBox="1"/>
      </xdr:nvSpPr>
      <xdr:spPr>
        <a:xfrm>
          <a:off x="17106900" y="990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49772</xdr:rowOff>
    </xdr:from>
    <xdr:to>
      <xdr:col>81</xdr:col>
      <xdr:colOff>133350</xdr:colOff>
      <xdr:row>59</xdr:row>
      <xdr:rowOff>49772</xdr:rowOff>
    </xdr:to>
    <xdr:cxnSp macro="">
      <xdr:nvCxnSpPr>
        <xdr:cNvPr id="319" name="直線コネクタ 318">
          <a:extLst>
            <a:ext uri="{FF2B5EF4-FFF2-40B4-BE49-F238E27FC236}">
              <a16:creationId xmlns:a16="http://schemas.microsoft.com/office/drawing/2014/main" id="{AF6A4294-C900-48AB-A33D-A47168414563}"/>
            </a:ext>
          </a:extLst>
        </xdr:cNvPr>
        <xdr:cNvCxnSpPr/>
      </xdr:nvCxnSpPr>
      <xdr:spPr>
        <a:xfrm>
          <a:off x="16929100" y="10165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3084</xdr:rowOff>
    </xdr:from>
    <xdr:to>
      <xdr:col>81</xdr:col>
      <xdr:colOff>44450</xdr:colOff>
      <xdr:row>62</xdr:row>
      <xdr:rowOff>55941</xdr:rowOff>
    </xdr:to>
    <xdr:cxnSp macro="">
      <xdr:nvCxnSpPr>
        <xdr:cNvPr id="320" name="直線コネクタ 319">
          <a:extLst>
            <a:ext uri="{FF2B5EF4-FFF2-40B4-BE49-F238E27FC236}">
              <a16:creationId xmlns:a16="http://schemas.microsoft.com/office/drawing/2014/main" id="{C55FC378-9FA9-4EE0-A6E1-EAC6FCF1F36C}"/>
            </a:ext>
          </a:extLst>
        </xdr:cNvPr>
        <xdr:cNvCxnSpPr/>
      </xdr:nvCxnSpPr>
      <xdr:spPr>
        <a:xfrm>
          <a:off x="16179800" y="10632984"/>
          <a:ext cx="838200" cy="5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1347</xdr:rowOff>
    </xdr:from>
    <xdr:ext cx="762000" cy="259045"/>
    <xdr:sp macro="" textlink="">
      <xdr:nvSpPr>
        <xdr:cNvPr id="321" name="定員管理の状況平均値テキスト">
          <a:extLst>
            <a:ext uri="{FF2B5EF4-FFF2-40B4-BE49-F238E27FC236}">
              <a16:creationId xmlns:a16="http://schemas.microsoft.com/office/drawing/2014/main" id="{38414CBC-1560-43CB-8298-C323C5A051B7}"/>
            </a:ext>
          </a:extLst>
        </xdr:cNvPr>
        <xdr:cNvSpPr txBox="1"/>
      </xdr:nvSpPr>
      <xdr:spPr>
        <a:xfrm>
          <a:off x="17106900" y="10631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29270</xdr:rowOff>
    </xdr:from>
    <xdr:to>
      <xdr:col>81</xdr:col>
      <xdr:colOff>95250</xdr:colOff>
      <xdr:row>62</xdr:row>
      <xdr:rowOff>130870</xdr:rowOff>
    </xdr:to>
    <xdr:sp macro="" textlink="">
      <xdr:nvSpPr>
        <xdr:cNvPr id="322" name="フローチャート: 判断 321">
          <a:extLst>
            <a:ext uri="{FF2B5EF4-FFF2-40B4-BE49-F238E27FC236}">
              <a16:creationId xmlns:a16="http://schemas.microsoft.com/office/drawing/2014/main" id="{6E3391BF-BCF2-4297-BA87-DCBA25D72093}"/>
            </a:ext>
          </a:extLst>
        </xdr:cNvPr>
        <xdr:cNvSpPr/>
      </xdr:nvSpPr>
      <xdr:spPr>
        <a:xfrm>
          <a:off x="16967200" y="106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134317</xdr:rowOff>
    </xdr:from>
    <xdr:to>
      <xdr:col>77</xdr:col>
      <xdr:colOff>44450</xdr:colOff>
      <xdr:row>62</xdr:row>
      <xdr:rowOff>3084</xdr:rowOff>
    </xdr:to>
    <xdr:cxnSp macro="">
      <xdr:nvCxnSpPr>
        <xdr:cNvPr id="323" name="直線コネクタ 322">
          <a:extLst>
            <a:ext uri="{FF2B5EF4-FFF2-40B4-BE49-F238E27FC236}">
              <a16:creationId xmlns:a16="http://schemas.microsoft.com/office/drawing/2014/main" id="{6C3C810B-C2C6-4845-913D-EEFFB6E93BE5}"/>
            </a:ext>
          </a:extLst>
        </xdr:cNvPr>
        <xdr:cNvCxnSpPr/>
      </xdr:nvCxnSpPr>
      <xdr:spPr>
        <a:xfrm>
          <a:off x="15290800" y="1059276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162802</xdr:rowOff>
    </xdr:from>
    <xdr:to>
      <xdr:col>77</xdr:col>
      <xdr:colOff>95250</xdr:colOff>
      <xdr:row>62</xdr:row>
      <xdr:rowOff>92952</xdr:rowOff>
    </xdr:to>
    <xdr:sp macro="" textlink="">
      <xdr:nvSpPr>
        <xdr:cNvPr id="324" name="フローチャート: 判断 323">
          <a:extLst>
            <a:ext uri="{FF2B5EF4-FFF2-40B4-BE49-F238E27FC236}">
              <a16:creationId xmlns:a16="http://schemas.microsoft.com/office/drawing/2014/main" id="{7199E3F2-A5AE-40AD-8482-DB43FF6B8639}"/>
            </a:ext>
          </a:extLst>
        </xdr:cNvPr>
        <xdr:cNvSpPr/>
      </xdr:nvSpPr>
      <xdr:spPr>
        <a:xfrm>
          <a:off x="161290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77729</xdr:rowOff>
    </xdr:from>
    <xdr:ext cx="736600" cy="259045"/>
    <xdr:sp macro="" textlink="">
      <xdr:nvSpPr>
        <xdr:cNvPr id="325" name="テキスト ボックス 324">
          <a:extLst>
            <a:ext uri="{FF2B5EF4-FFF2-40B4-BE49-F238E27FC236}">
              <a16:creationId xmlns:a16="http://schemas.microsoft.com/office/drawing/2014/main" id="{43137343-C394-44C6-9CC9-4132BE28A19F}"/>
            </a:ext>
          </a:extLst>
        </xdr:cNvPr>
        <xdr:cNvSpPr txBox="1"/>
      </xdr:nvSpPr>
      <xdr:spPr>
        <a:xfrm>
          <a:off x="15798800" y="10707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118231</xdr:rowOff>
    </xdr:from>
    <xdr:to>
      <xdr:col>72</xdr:col>
      <xdr:colOff>203200</xdr:colOff>
      <xdr:row>61</xdr:row>
      <xdr:rowOff>134317</xdr:rowOff>
    </xdr:to>
    <xdr:cxnSp macro="">
      <xdr:nvCxnSpPr>
        <xdr:cNvPr id="326" name="直線コネクタ 325">
          <a:extLst>
            <a:ext uri="{FF2B5EF4-FFF2-40B4-BE49-F238E27FC236}">
              <a16:creationId xmlns:a16="http://schemas.microsoft.com/office/drawing/2014/main" id="{037C9EB4-A641-4472-BE94-2961D2FBE46C}"/>
            </a:ext>
          </a:extLst>
        </xdr:cNvPr>
        <xdr:cNvCxnSpPr/>
      </xdr:nvCxnSpPr>
      <xdr:spPr>
        <a:xfrm>
          <a:off x="14401800" y="10576681"/>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115691</xdr:rowOff>
    </xdr:from>
    <xdr:to>
      <xdr:col>73</xdr:col>
      <xdr:colOff>44450</xdr:colOff>
      <xdr:row>62</xdr:row>
      <xdr:rowOff>45841</xdr:rowOff>
    </xdr:to>
    <xdr:sp macro="" textlink="">
      <xdr:nvSpPr>
        <xdr:cNvPr id="327" name="フローチャート: 判断 326">
          <a:extLst>
            <a:ext uri="{FF2B5EF4-FFF2-40B4-BE49-F238E27FC236}">
              <a16:creationId xmlns:a16="http://schemas.microsoft.com/office/drawing/2014/main" id="{09349395-2AEC-4803-B38D-1F2D28ECBB23}"/>
            </a:ext>
          </a:extLst>
        </xdr:cNvPr>
        <xdr:cNvSpPr/>
      </xdr:nvSpPr>
      <xdr:spPr>
        <a:xfrm>
          <a:off x="15240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30618</xdr:rowOff>
    </xdr:from>
    <xdr:ext cx="762000" cy="259045"/>
    <xdr:sp macro="" textlink="">
      <xdr:nvSpPr>
        <xdr:cNvPr id="328" name="テキスト ボックス 327">
          <a:extLst>
            <a:ext uri="{FF2B5EF4-FFF2-40B4-BE49-F238E27FC236}">
              <a16:creationId xmlns:a16="http://schemas.microsoft.com/office/drawing/2014/main" id="{54C7D8D5-EB09-4D7B-A7BF-B88DA1D2330E}"/>
            </a:ext>
          </a:extLst>
        </xdr:cNvPr>
        <xdr:cNvSpPr txBox="1"/>
      </xdr:nvSpPr>
      <xdr:spPr>
        <a:xfrm>
          <a:off x="14909800" y="1066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118231</xdr:rowOff>
    </xdr:from>
    <xdr:to>
      <xdr:col>68</xdr:col>
      <xdr:colOff>152400</xdr:colOff>
      <xdr:row>61</xdr:row>
      <xdr:rowOff>136616</xdr:rowOff>
    </xdr:to>
    <xdr:cxnSp macro="">
      <xdr:nvCxnSpPr>
        <xdr:cNvPr id="329" name="直線コネクタ 328">
          <a:extLst>
            <a:ext uri="{FF2B5EF4-FFF2-40B4-BE49-F238E27FC236}">
              <a16:creationId xmlns:a16="http://schemas.microsoft.com/office/drawing/2014/main" id="{28802955-0465-4766-8682-5844598E8314}"/>
            </a:ext>
          </a:extLst>
        </xdr:cNvPr>
        <xdr:cNvCxnSpPr/>
      </xdr:nvCxnSpPr>
      <xdr:spPr>
        <a:xfrm flipV="1">
          <a:off x="13512800" y="10576681"/>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24916</xdr:rowOff>
    </xdr:from>
    <xdr:to>
      <xdr:col>68</xdr:col>
      <xdr:colOff>203200</xdr:colOff>
      <xdr:row>61</xdr:row>
      <xdr:rowOff>126516</xdr:rowOff>
    </xdr:to>
    <xdr:sp macro="" textlink="">
      <xdr:nvSpPr>
        <xdr:cNvPr id="330" name="フローチャート: 判断 329">
          <a:extLst>
            <a:ext uri="{FF2B5EF4-FFF2-40B4-BE49-F238E27FC236}">
              <a16:creationId xmlns:a16="http://schemas.microsoft.com/office/drawing/2014/main" id="{6E3BCB5A-A006-49C2-A44F-60E471985146}"/>
            </a:ext>
          </a:extLst>
        </xdr:cNvPr>
        <xdr:cNvSpPr/>
      </xdr:nvSpPr>
      <xdr:spPr>
        <a:xfrm>
          <a:off x="14351000" y="104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136693</xdr:rowOff>
    </xdr:from>
    <xdr:ext cx="762000" cy="259045"/>
    <xdr:sp macro="" textlink="">
      <xdr:nvSpPr>
        <xdr:cNvPr id="331" name="テキスト ボックス 330">
          <a:extLst>
            <a:ext uri="{FF2B5EF4-FFF2-40B4-BE49-F238E27FC236}">
              <a16:creationId xmlns:a16="http://schemas.microsoft.com/office/drawing/2014/main" id="{2EAA6BAD-5D9B-4DF5-BF51-82448FE3A4A3}"/>
            </a:ext>
          </a:extLst>
        </xdr:cNvPr>
        <xdr:cNvSpPr txBox="1"/>
      </xdr:nvSpPr>
      <xdr:spPr>
        <a:xfrm>
          <a:off x="14020800" y="102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157299</xdr:rowOff>
    </xdr:from>
    <xdr:to>
      <xdr:col>64</xdr:col>
      <xdr:colOff>152400</xdr:colOff>
      <xdr:row>61</xdr:row>
      <xdr:rowOff>87449</xdr:rowOff>
    </xdr:to>
    <xdr:sp macro="" textlink="">
      <xdr:nvSpPr>
        <xdr:cNvPr id="332" name="フローチャート: 判断 331">
          <a:extLst>
            <a:ext uri="{FF2B5EF4-FFF2-40B4-BE49-F238E27FC236}">
              <a16:creationId xmlns:a16="http://schemas.microsoft.com/office/drawing/2014/main" id="{D61DEADE-961D-4657-99F5-77EC81FD457D}"/>
            </a:ext>
          </a:extLst>
        </xdr:cNvPr>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97626</xdr:rowOff>
    </xdr:from>
    <xdr:ext cx="762000" cy="259045"/>
    <xdr:sp macro="" textlink="">
      <xdr:nvSpPr>
        <xdr:cNvPr id="333" name="テキスト ボックス 332">
          <a:extLst>
            <a:ext uri="{FF2B5EF4-FFF2-40B4-BE49-F238E27FC236}">
              <a16:creationId xmlns:a16="http://schemas.microsoft.com/office/drawing/2014/main" id="{624F3D9E-076E-4513-9EB2-2899877D768A}"/>
            </a:ext>
          </a:extLst>
        </xdr:cNvPr>
        <xdr:cNvSpPr txBox="1"/>
      </xdr:nvSpPr>
      <xdr:spPr>
        <a:xfrm>
          <a:off x="13131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7C7EFA9D-E753-46BD-9E39-302883E82136}"/>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B31BB2C1-CAB0-4BEE-8F3C-46EA63F43A24}"/>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9852BCF5-480F-4403-B0F2-381A564EFABF}"/>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891B58FB-75A4-4565-A755-E67FF53A46A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76C2A82-BF94-450D-8ECB-6D959DDFD395}"/>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5141</xdr:rowOff>
    </xdr:from>
    <xdr:to>
      <xdr:col>81</xdr:col>
      <xdr:colOff>95250</xdr:colOff>
      <xdr:row>62</xdr:row>
      <xdr:rowOff>106741</xdr:rowOff>
    </xdr:to>
    <xdr:sp macro="" textlink="">
      <xdr:nvSpPr>
        <xdr:cNvPr id="339" name="楕円 338">
          <a:extLst>
            <a:ext uri="{FF2B5EF4-FFF2-40B4-BE49-F238E27FC236}">
              <a16:creationId xmlns:a16="http://schemas.microsoft.com/office/drawing/2014/main" id="{7CD5C892-591A-4B4E-A56D-FCC8EDD6EB1E}"/>
            </a:ext>
          </a:extLst>
        </xdr:cNvPr>
        <xdr:cNvSpPr/>
      </xdr:nvSpPr>
      <xdr:spPr>
        <a:xfrm>
          <a:off x="16967200" y="1063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21668</xdr:rowOff>
    </xdr:from>
    <xdr:ext cx="762000" cy="259045"/>
    <xdr:sp macro="" textlink="">
      <xdr:nvSpPr>
        <xdr:cNvPr id="340" name="定員管理の状況該当値テキスト">
          <a:extLst>
            <a:ext uri="{FF2B5EF4-FFF2-40B4-BE49-F238E27FC236}">
              <a16:creationId xmlns:a16="http://schemas.microsoft.com/office/drawing/2014/main" id="{3E23AAE8-BEE3-492F-8015-C182F98D2581}"/>
            </a:ext>
          </a:extLst>
        </xdr:cNvPr>
        <xdr:cNvSpPr txBox="1"/>
      </xdr:nvSpPr>
      <xdr:spPr>
        <a:xfrm>
          <a:off x="17106900" y="1048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123734</xdr:rowOff>
    </xdr:from>
    <xdr:to>
      <xdr:col>77</xdr:col>
      <xdr:colOff>95250</xdr:colOff>
      <xdr:row>62</xdr:row>
      <xdr:rowOff>53884</xdr:rowOff>
    </xdr:to>
    <xdr:sp macro="" textlink="">
      <xdr:nvSpPr>
        <xdr:cNvPr id="341" name="楕円 340">
          <a:extLst>
            <a:ext uri="{FF2B5EF4-FFF2-40B4-BE49-F238E27FC236}">
              <a16:creationId xmlns:a16="http://schemas.microsoft.com/office/drawing/2014/main" id="{2B06C06A-D2AD-4A29-9D0D-944EF2966502}"/>
            </a:ext>
          </a:extLst>
        </xdr:cNvPr>
        <xdr:cNvSpPr/>
      </xdr:nvSpPr>
      <xdr:spPr>
        <a:xfrm>
          <a:off x="16129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64061</xdr:rowOff>
    </xdr:from>
    <xdr:ext cx="736600" cy="259045"/>
    <xdr:sp macro="" textlink="">
      <xdr:nvSpPr>
        <xdr:cNvPr id="342" name="テキスト ボックス 341">
          <a:extLst>
            <a:ext uri="{FF2B5EF4-FFF2-40B4-BE49-F238E27FC236}">
              <a16:creationId xmlns:a16="http://schemas.microsoft.com/office/drawing/2014/main" id="{94681546-94DC-45EB-A662-88228BA23E68}"/>
            </a:ext>
          </a:extLst>
        </xdr:cNvPr>
        <xdr:cNvSpPr txBox="1"/>
      </xdr:nvSpPr>
      <xdr:spPr>
        <a:xfrm>
          <a:off x="15798800" y="1035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83517</xdr:rowOff>
    </xdr:from>
    <xdr:to>
      <xdr:col>73</xdr:col>
      <xdr:colOff>44450</xdr:colOff>
      <xdr:row>62</xdr:row>
      <xdr:rowOff>13667</xdr:rowOff>
    </xdr:to>
    <xdr:sp macro="" textlink="">
      <xdr:nvSpPr>
        <xdr:cNvPr id="343" name="楕円 342">
          <a:extLst>
            <a:ext uri="{FF2B5EF4-FFF2-40B4-BE49-F238E27FC236}">
              <a16:creationId xmlns:a16="http://schemas.microsoft.com/office/drawing/2014/main" id="{D4DF5903-B2A1-4AF6-BD7B-207AC484E88E}"/>
            </a:ext>
          </a:extLst>
        </xdr:cNvPr>
        <xdr:cNvSpPr/>
      </xdr:nvSpPr>
      <xdr:spPr>
        <a:xfrm>
          <a:off x="15240000" y="1054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23844</xdr:rowOff>
    </xdr:from>
    <xdr:ext cx="762000" cy="259045"/>
    <xdr:sp macro="" textlink="">
      <xdr:nvSpPr>
        <xdr:cNvPr id="344" name="テキスト ボックス 343">
          <a:extLst>
            <a:ext uri="{FF2B5EF4-FFF2-40B4-BE49-F238E27FC236}">
              <a16:creationId xmlns:a16="http://schemas.microsoft.com/office/drawing/2014/main" id="{3C763B04-0751-4844-AA75-744B0065EA66}"/>
            </a:ext>
          </a:extLst>
        </xdr:cNvPr>
        <xdr:cNvSpPr txBox="1"/>
      </xdr:nvSpPr>
      <xdr:spPr>
        <a:xfrm>
          <a:off x="14909800" y="1031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67431</xdr:rowOff>
    </xdr:from>
    <xdr:to>
      <xdr:col>68</xdr:col>
      <xdr:colOff>203200</xdr:colOff>
      <xdr:row>61</xdr:row>
      <xdr:rowOff>169031</xdr:rowOff>
    </xdr:to>
    <xdr:sp macro="" textlink="">
      <xdr:nvSpPr>
        <xdr:cNvPr id="345" name="楕円 344">
          <a:extLst>
            <a:ext uri="{FF2B5EF4-FFF2-40B4-BE49-F238E27FC236}">
              <a16:creationId xmlns:a16="http://schemas.microsoft.com/office/drawing/2014/main" id="{2EC87E08-98E2-451E-BD01-B480E9770DED}"/>
            </a:ext>
          </a:extLst>
        </xdr:cNvPr>
        <xdr:cNvSpPr/>
      </xdr:nvSpPr>
      <xdr:spPr>
        <a:xfrm>
          <a:off x="14351000" y="105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153808</xdr:rowOff>
    </xdr:from>
    <xdr:ext cx="762000" cy="259045"/>
    <xdr:sp macro="" textlink="">
      <xdr:nvSpPr>
        <xdr:cNvPr id="346" name="テキスト ボックス 345">
          <a:extLst>
            <a:ext uri="{FF2B5EF4-FFF2-40B4-BE49-F238E27FC236}">
              <a16:creationId xmlns:a16="http://schemas.microsoft.com/office/drawing/2014/main" id="{D06A3396-13E2-4DAE-91C2-AEABBC08F5A7}"/>
            </a:ext>
          </a:extLst>
        </xdr:cNvPr>
        <xdr:cNvSpPr txBox="1"/>
      </xdr:nvSpPr>
      <xdr:spPr>
        <a:xfrm>
          <a:off x="14020800" y="1061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85816</xdr:rowOff>
    </xdr:from>
    <xdr:to>
      <xdr:col>64</xdr:col>
      <xdr:colOff>152400</xdr:colOff>
      <xdr:row>62</xdr:row>
      <xdr:rowOff>15966</xdr:rowOff>
    </xdr:to>
    <xdr:sp macro="" textlink="">
      <xdr:nvSpPr>
        <xdr:cNvPr id="347" name="楕円 346">
          <a:extLst>
            <a:ext uri="{FF2B5EF4-FFF2-40B4-BE49-F238E27FC236}">
              <a16:creationId xmlns:a16="http://schemas.microsoft.com/office/drawing/2014/main" id="{E39352D2-E18C-417B-BF76-E192DBC2AECF}"/>
            </a:ext>
          </a:extLst>
        </xdr:cNvPr>
        <xdr:cNvSpPr/>
      </xdr:nvSpPr>
      <xdr:spPr>
        <a:xfrm>
          <a:off x="13462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743</xdr:rowOff>
    </xdr:from>
    <xdr:ext cx="762000" cy="259045"/>
    <xdr:sp macro="" textlink="">
      <xdr:nvSpPr>
        <xdr:cNvPr id="348" name="テキスト ボックス 347">
          <a:extLst>
            <a:ext uri="{FF2B5EF4-FFF2-40B4-BE49-F238E27FC236}">
              <a16:creationId xmlns:a16="http://schemas.microsoft.com/office/drawing/2014/main" id="{99635896-73EA-4008-A03D-0D7C7A2CF148}"/>
            </a:ext>
          </a:extLst>
        </xdr:cNvPr>
        <xdr:cNvSpPr txBox="1"/>
      </xdr:nvSpPr>
      <xdr:spPr>
        <a:xfrm>
          <a:off x="13131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7F2B991-1E52-4FA4-97CA-E2A1633C6B2A}"/>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B7D3BEFF-9131-4145-8B3D-F0DA925DFDAB}"/>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148FA58E-E199-4970-BC29-1CFA4ECCC86C}"/>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17716AC-140E-4C8B-A61B-84646504992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DCB906AA-5839-416D-9FE6-8CAFFD5DE47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89C7BC26-CB68-47DB-A699-55703D2AA81E}"/>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879924F6-A851-41A4-ABA5-D13417EF887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26253167-D7E3-49B4-AF15-5CE746A11CCF}"/>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D5814407-3001-47E7-A1FE-B85C74EBE0CC}"/>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E915D6FA-A1DE-4450-BEA8-18778DD56A69}"/>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BED9FC8C-9910-4CBD-9BF7-01C869397AA2}"/>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2A410F7-51A0-42AD-BDB6-F0EF8C5252E1}"/>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F1D0B87F-6EF5-4E78-B65D-C7106A4581E2}"/>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元利償還金は減少傾向にあるが、標準財政規模の減少により、実質公債費比率は前年度から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今後は地方債元利償還金等の額は減少していくと見込まれるが、普通交付税が人口減等により減少していくため、交付税算入率の低い地方債発行を抑制し、水準の維持に努める。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C27973D8-10F3-4079-84C6-624D97F76302}"/>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FA48F676-C753-404F-BD4A-5CEE766B1474}"/>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20D0CC42-51A3-4130-B3A1-FE26908F0097}"/>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6CBDA137-48F8-4A23-9C18-4BE7D0569419}"/>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68FCC0DC-4DB5-47BF-8477-CD9954894578}"/>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6FFD65EC-F744-4A1C-84CE-BA22B63AC9B5}"/>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CA0FE687-CB02-4166-AF5F-E5733896903A}"/>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86FB1B72-12E1-4914-B95C-D99067841396}"/>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DBCC05F9-A824-4A9F-9ABA-86264185A037}"/>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EA408139-758D-40A1-880F-74C3A42C3FDE}"/>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EE0D0BA-711A-4C0A-9779-7E2CC022D3CD}"/>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A1E10F47-95D0-4C56-90A8-A2553EF87F71}"/>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7FE144D9-D193-4FC5-96A3-D4616142DE35}"/>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C33A17E9-220F-4AF5-A5BA-093360E6551B}"/>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23713F1B-5680-43A3-8F2B-7D1B651C849F}"/>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19BE8CCF-51A1-44F9-AF86-5157638F6291}"/>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44</xdr:row>
      <xdr:rowOff>84667</xdr:rowOff>
    </xdr:to>
    <xdr:cxnSp macro="">
      <xdr:nvCxnSpPr>
        <xdr:cNvPr id="378" name="直線コネクタ 377">
          <a:extLst>
            <a:ext uri="{FF2B5EF4-FFF2-40B4-BE49-F238E27FC236}">
              <a16:creationId xmlns:a16="http://schemas.microsoft.com/office/drawing/2014/main" id="{EDA18D61-C29A-4008-9A00-438AEF58E024}"/>
            </a:ext>
          </a:extLst>
        </xdr:cNvPr>
        <xdr:cNvCxnSpPr/>
      </xdr:nvCxnSpPr>
      <xdr:spPr>
        <a:xfrm flipV="1">
          <a:off x="17018000" y="6220883"/>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9" name="公債費負担の状況最小値テキスト">
          <a:extLst>
            <a:ext uri="{FF2B5EF4-FFF2-40B4-BE49-F238E27FC236}">
              <a16:creationId xmlns:a16="http://schemas.microsoft.com/office/drawing/2014/main" id="{0C867BE7-9078-4208-AB54-7D921BDF2C89}"/>
            </a:ext>
          </a:extLst>
        </xdr:cNvPr>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80" name="直線コネクタ 379">
          <a:extLst>
            <a:ext uri="{FF2B5EF4-FFF2-40B4-BE49-F238E27FC236}">
              <a16:creationId xmlns:a16="http://schemas.microsoft.com/office/drawing/2014/main" id="{7BBD2982-5E9F-4D48-9676-CC1E119CB7A5}"/>
            </a:ext>
          </a:extLst>
        </xdr:cNvPr>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81" name="公債費負担の状況最大値テキスト">
          <a:extLst>
            <a:ext uri="{FF2B5EF4-FFF2-40B4-BE49-F238E27FC236}">
              <a16:creationId xmlns:a16="http://schemas.microsoft.com/office/drawing/2014/main" id="{206B7AF4-E1E1-4713-B635-EDA1BCF0601D}"/>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82" name="直線コネクタ 381">
          <a:extLst>
            <a:ext uri="{FF2B5EF4-FFF2-40B4-BE49-F238E27FC236}">
              <a16:creationId xmlns:a16="http://schemas.microsoft.com/office/drawing/2014/main" id="{88B490EA-FD01-4A4B-AAD6-E93142A5415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41628</xdr:rowOff>
    </xdr:from>
    <xdr:to>
      <xdr:col>81</xdr:col>
      <xdr:colOff>44450</xdr:colOff>
      <xdr:row>43</xdr:row>
      <xdr:rowOff>68439</xdr:rowOff>
    </xdr:to>
    <xdr:cxnSp macro="">
      <xdr:nvCxnSpPr>
        <xdr:cNvPr id="383" name="直線コネクタ 382">
          <a:extLst>
            <a:ext uri="{FF2B5EF4-FFF2-40B4-BE49-F238E27FC236}">
              <a16:creationId xmlns:a16="http://schemas.microsoft.com/office/drawing/2014/main" id="{E2D95F88-6F17-4E55-8927-5571910A7309}"/>
            </a:ext>
          </a:extLst>
        </xdr:cNvPr>
        <xdr:cNvCxnSpPr/>
      </xdr:nvCxnSpPr>
      <xdr:spPr>
        <a:xfrm>
          <a:off x="16179800" y="741397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146349</xdr:rowOff>
    </xdr:from>
    <xdr:ext cx="762000" cy="259045"/>
    <xdr:sp macro="" textlink="">
      <xdr:nvSpPr>
        <xdr:cNvPr id="384" name="公債費負担の状況平均値テキスト">
          <a:extLst>
            <a:ext uri="{FF2B5EF4-FFF2-40B4-BE49-F238E27FC236}">
              <a16:creationId xmlns:a16="http://schemas.microsoft.com/office/drawing/2014/main" id="{B786385E-ECF7-44F3-A43E-B5882CFA84C9}"/>
            </a:ext>
          </a:extLst>
        </xdr:cNvPr>
        <xdr:cNvSpPr txBox="1"/>
      </xdr:nvSpPr>
      <xdr:spPr>
        <a:xfrm>
          <a:off x="17106900" y="6832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129822</xdr:rowOff>
    </xdr:from>
    <xdr:to>
      <xdr:col>81</xdr:col>
      <xdr:colOff>95250</xdr:colOff>
      <xdr:row>41</xdr:row>
      <xdr:rowOff>59972</xdr:rowOff>
    </xdr:to>
    <xdr:sp macro="" textlink="">
      <xdr:nvSpPr>
        <xdr:cNvPr id="385" name="フローチャート: 判断 384">
          <a:extLst>
            <a:ext uri="{FF2B5EF4-FFF2-40B4-BE49-F238E27FC236}">
              <a16:creationId xmlns:a16="http://schemas.microsoft.com/office/drawing/2014/main" id="{2CFAD421-2440-43BC-867F-CAA3491D6AEA}"/>
            </a:ext>
          </a:extLst>
        </xdr:cNvPr>
        <xdr:cNvSpPr/>
      </xdr:nvSpPr>
      <xdr:spPr>
        <a:xfrm>
          <a:off x="169672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14817</xdr:rowOff>
    </xdr:from>
    <xdr:to>
      <xdr:col>77</xdr:col>
      <xdr:colOff>44450</xdr:colOff>
      <xdr:row>43</xdr:row>
      <xdr:rowOff>41628</xdr:rowOff>
    </xdr:to>
    <xdr:cxnSp macro="">
      <xdr:nvCxnSpPr>
        <xdr:cNvPr id="386" name="直線コネクタ 385">
          <a:extLst>
            <a:ext uri="{FF2B5EF4-FFF2-40B4-BE49-F238E27FC236}">
              <a16:creationId xmlns:a16="http://schemas.microsoft.com/office/drawing/2014/main" id="{B177D5CA-91F8-4446-9BCA-58AAD0D1FD53}"/>
            </a:ext>
          </a:extLst>
        </xdr:cNvPr>
        <xdr:cNvCxnSpPr/>
      </xdr:nvCxnSpPr>
      <xdr:spPr>
        <a:xfrm>
          <a:off x="15290800" y="73871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87" name="フローチャート: 判断 386">
          <a:extLst>
            <a:ext uri="{FF2B5EF4-FFF2-40B4-BE49-F238E27FC236}">
              <a16:creationId xmlns:a16="http://schemas.microsoft.com/office/drawing/2014/main" id="{67DCB4D2-45D9-45A1-A1F0-A246FF4EEFD2}"/>
            </a:ext>
          </a:extLst>
        </xdr:cNvPr>
        <xdr:cNvSpPr/>
      </xdr:nvSpPr>
      <xdr:spPr>
        <a:xfrm>
          <a:off x="16129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83555</xdr:rowOff>
    </xdr:from>
    <xdr:ext cx="736600" cy="259045"/>
    <xdr:sp macro="" textlink="">
      <xdr:nvSpPr>
        <xdr:cNvPr id="388" name="テキスト ボックス 387">
          <a:extLst>
            <a:ext uri="{FF2B5EF4-FFF2-40B4-BE49-F238E27FC236}">
              <a16:creationId xmlns:a16="http://schemas.microsoft.com/office/drawing/2014/main" id="{F3BCD013-CFC1-423F-9346-F751C50D8E5A}"/>
            </a:ext>
          </a:extLst>
        </xdr:cNvPr>
        <xdr:cNvSpPr txBox="1"/>
      </xdr:nvSpPr>
      <xdr:spPr>
        <a:xfrm>
          <a:off x="15798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146050</xdr:rowOff>
    </xdr:from>
    <xdr:to>
      <xdr:col>72</xdr:col>
      <xdr:colOff>203200</xdr:colOff>
      <xdr:row>43</xdr:row>
      <xdr:rowOff>14817</xdr:rowOff>
    </xdr:to>
    <xdr:cxnSp macro="">
      <xdr:nvCxnSpPr>
        <xdr:cNvPr id="389" name="直線コネクタ 388">
          <a:extLst>
            <a:ext uri="{FF2B5EF4-FFF2-40B4-BE49-F238E27FC236}">
              <a16:creationId xmlns:a16="http://schemas.microsoft.com/office/drawing/2014/main" id="{8AEE3168-67E2-4CCE-AC7A-294CEE7E6617}"/>
            </a:ext>
          </a:extLst>
        </xdr:cNvPr>
        <xdr:cNvCxnSpPr/>
      </xdr:nvCxnSpPr>
      <xdr:spPr>
        <a:xfrm>
          <a:off x="14401800" y="73469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143228</xdr:rowOff>
    </xdr:from>
    <xdr:to>
      <xdr:col>73</xdr:col>
      <xdr:colOff>44450</xdr:colOff>
      <xdr:row>41</xdr:row>
      <xdr:rowOff>73378</xdr:rowOff>
    </xdr:to>
    <xdr:sp macro="" textlink="">
      <xdr:nvSpPr>
        <xdr:cNvPr id="390" name="フローチャート: 判断 389">
          <a:extLst>
            <a:ext uri="{FF2B5EF4-FFF2-40B4-BE49-F238E27FC236}">
              <a16:creationId xmlns:a16="http://schemas.microsoft.com/office/drawing/2014/main" id="{948B1764-399E-4CD9-9A43-E27B5B659A5C}"/>
            </a:ext>
          </a:extLst>
        </xdr:cNvPr>
        <xdr:cNvSpPr/>
      </xdr:nvSpPr>
      <xdr:spPr>
        <a:xfrm>
          <a:off x="15240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83555</xdr:rowOff>
    </xdr:from>
    <xdr:ext cx="762000" cy="259045"/>
    <xdr:sp macro="" textlink="">
      <xdr:nvSpPr>
        <xdr:cNvPr id="391" name="テキスト ボックス 390">
          <a:extLst>
            <a:ext uri="{FF2B5EF4-FFF2-40B4-BE49-F238E27FC236}">
              <a16:creationId xmlns:a16="http://schemas.microsoft.com/office/drawing/2014/main" id="{46275FB5-AC8F-4C92-BC6B-53CFFB855DCE}"/>
            </a:ext>
          </a:extLst>
        </xdr:cNvPr>
        <xdr:cNvSpPr txBox="1"/>
      </xdr:nvSpPr>
      <xdr:spPr>
        <a:xfrm>
          <a:off x="14909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105833</xdr:rowOff>
    </xdr:from>
    <xdr:to>
      <xdr:col>68</xdr:col>
      <xdr:colOff>152400</xdr:colOff>
      <xdr:row>42</xdr:row>
      <xdr:rowOff>146050</xdr:rowOff>
    </xdr:to>
    <xdr:cxnSp macro="">
      <xdr:nvCxnSpPr>
        <xdr:cNvPr id="392" name="直線コネクタ 391">
          <a:extLst>
            <a:ext uri="{FF2B5EF4-FFF2-40B4-BE49-F238E27FC236}">
              <a16:creationId xmlns:a16="http://schemas.microsoft.com/office/drawing/2014/main" id="{85AEEA9D-2D86-4D70-9936-73FA8450FF6F}"/>
            </a:ext>
          </a:extLst>
        </xdr:cNvPr>
        <xdr:cNvCxnSpPr/>
      </xdr:nvCxnSpPr>
      <xdr:spPr>
        <a:xfrm>
          <a:off x="13512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62795</xdr:rowOff>
    </xdr:from>
    <xdr:to>
      <xdr:col>68</xdr:col>
      <xdr:colOff>203200</xdr:colOff>
      <xdr:row>40</xdr:row>
      <xdr:rowOff>164395</xdr:rowOff>
    </xdr:to>
    <xdr:sp macro="" textlink="">
      <xdr:nvSpPr>
        <xdr:cNvPr id="393" name="フローチャート: 判断 392">
          <a:extLst>
            <a:ext uri="{FF2B5EF4-FFF2-40B4-BE49-F238E27FC236}">
              <a16:creationId xmlns:a16="http://schemas.microsoft.com/office/drawing/2014/main" id="{3061A923-7A37-4BF8-A1C6-4C7DA42F6E9A}"/>
            </a:ext>
          </a:extLst>
        </xdr:cNvPr>
        <xdr:cNvSpPr/>
      </xdr:nvSpPr>
      <xdr:spPr>
        <a:xfrm>
          <a:off x="14351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3122</xdr:rowOff>
    </xdr:from>
    <xdr:ext cx="762000" cy="259045"/>
    <xdr:sp macro="" textlink="">
      <xdr:nvSpPr>
        <xdr:cNvPr id="394" name="テキスト ボックス 393">
          <a:extLst>
            <a:ext uri="{FF2B5EF4-FFF2-40B4-BE49-F238E27FC236}">
              <a16:creationId xmlns:a16="http://schemas.microsoft.com/office/drawing/2014/main" id="{5A1AD300-8F3D-4B2A-A668-70C2B3D2E8AF}"/>
            </a:ext>
          </a:extLst>
        </xdr:cNvPr>
        <xdr:cNvSpPr txBox="1"/>
      </xdr:nvSpPr>
      <xdr:spPr>
        <a:xfrm>
          <a:off x="14020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49389</xdr:rowOff>
    </xdr:from>
    <xdr:to>
      <xdr:col>64</xdr:col>
      <xdr:colOff>152400</xdr:colOff>
      <xdr:row>40</xdr:row>
      <xdr:rowOff>150989</xdr:rowOff>
    </xdr:to>
    <xdr:sp macro="" textlink="">
      <xdr:nvSpPr>
        <xdr:cNvPr id="395" name="フローチャート: 判断 394">
          <a:extLst>
            <a:ext uri="{FF2B5EF4-FFF2-40B4-BE49-F238E27FC236}">
              <a16:creationId xmlns:a16="http://schemas.microsoft.com/office/drawing/2014/main" id="{0519304E-1B60-4D42-822F-45D782CA7932}"/>
            </a:ext>
          </a:extLst>
        </xdr:cNvPr>
        <xdr:cNvSpPr/>
      </xdr:nvSpPr>
      <xdr:spPr>
        <a:xfrm>
          <a:off x="13462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161166</xdr:rowOff>
    </xdr:from>
    <xdr:ext cx="762000" cy="259045"/>
    <xdr:sp macro="" textlink="">
      <xdr:nvSpPr>
        <xdr:cNvPr id="396" name="テキスト ボックス 395">
          <a:extLst>
            <a:ext uri="{FF2B5EF4-FFF2-40B4-BE49-F238E27FC236}">
              <a16:creationId xmlns:a16="http://schemas.microsoft.com/office/drawing/2014/main" id="{B4E8746A-D6F1-4B3E-836D-039A3293BA23}"/>
            </a:ext>
          </a:extLst>
        </xdr:cNvPr>
        <xdr:cNvSpPr txBox="1"/>
      </xdr:nvSpPr>
      <xdr:spPr>
        <a:xfrm>
          <a:off x="13131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8B743E12-46AA-4989-9BCB-4D25D0DEEF06}"/>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DFB31A0-CD4E-4C5D-97D4-E79699638FB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D0D0727A-879B-4A13-BE57-C2A6E63F8039}"/>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2635D6CE-06D8-4B1E-BD4B-0E34A36FCDD9}"/>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812A0305-4E9E-4E85-8922-ADED173972C2}"/>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17639</xdr:rowOff>
    </xdr:from>
    <xdr:to>
      <xdr:col>81</xdr:col>
      <xdr:colOff>95250</xdr:colOff>
      <xdr:row>43</xdr:row>
      <xdr:rowOff>119239</xdr:rowOff>
    </xdr:to>
    <xdr:sp macro="" textlink="">
      <xdr:nvSpPr>
        <xdr:cNvPr id="402" name="楕円 401">
          <a:extLst>
            <a:ext uri="{FF2B5EF4-FFF2-40B4-BE49-F238E27FC236}">
              <a16:creationId xmlns:a16="http://schemas.microsoft.com/office/drawing/2014/main" id="{4CBCFF28-93B3-4052-BFD2-E88926E73E22}"/>
            </a:ext>
          </a:extLst>
        </xdr:cNvPr>
        <xdr:cNvSpPr/>
      </xdr:nvSpPr>
      <xdr:spPr>
        <a:xfrm>
          <a:off x="16967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161166</xdr:rowOff>
    </xdr:from>
    <xdr:ext cx="762000" cy="259045"/>
    <xdr:sp macro="" textlink="">
      <xdr:nvSpPr>
        <xdr:cNvPr id="403" name="公債費負担の状況該当値テキスト">
          <a:extLst>
            <a:ext uri="{FF2B5EF4-FFF2-40B4-BE49-F238E27FC236}">
              <a16:creationId xmlns:a16="http://schemas.microsoft.com/office/drawing/2014/main" id="{B1E895C0-A80E-4A57-9B7C-A910B73A7E91}"/>
            </a:ext>
          </a:extLst>
        </xdr:cNvPr>
        <xdr:cNvSpPr txBox="1"/>
      </xdr:nvSpPr>
      <xdr:spPr>
        <a:xfrm>
          <a:off x="17106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162278</xdr:rowOff>
    </xdr:from>
    <xdr:to>
      <xdr:col>77</xdr:col>
      <xdr:colOff>95250</xdr:colOff>
      <xdr:row>43</xdr:row>
      <xdr:rowOff>92428</xdr:rowOff>
    </xdr:to>
    <xdr:sp macro="" textlink="">
      <xdr:nvSpPr>
        <xdr:cNvPr id="404" name="楕円 403">
          <a:extLst>
            <a:ext uri="{FF2B5EF4-FFF2-40B4-BE49-F238E27FC236}">
              <a16:creationId xmlns:a16="http://schemas.microsoft.com/office/drawing/2014/main" id="{D760F8A6-A2FC-4473-957D-B069DDBB5A91}"/>
            </a:ext>
          </a:extLst>
        </xdr:cNvPr>
        <xdr:cNvSpPr/>
      </xdr:nvSpPr>
      <xdr:spPr>
        <a:xfrm>
          <a:off x="16129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77205</xdr:rowOff>
    </xdr:from>
    <xdr:ext cx="736600" cy="259045"/>
    <xdr:sp macro="" textlink="">
      <xdr:nvSpPr>
        <xdr:cNvPr id="405" name="テキスト ボックス 404">
          <a:extLst>
            <a:ext uri="{FF2B5EF4-FFF2-40B4-BE49-F238E27FC236}">
              <a16:creationId xmlns:a16="http://schemas.microsoft.com/office/drawing/2014/main" id="{38B71CB1-8652-41C4-A348-A8B55CF177A1}"/>
            </a:ext>
          </a:extLst>
        </xdr:cNvPr>
        <xdr:cNvSpPr txBox="1"/>
      </xdr:nvSpPr>
      <xdr:spPr>
        <a:xfrm>
          <a:off x="15798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135467</xdr:rowOff>
    </xdr:from>
    <xdr:to>
      <xdr:col>73</xdr:col>
      <xdr:colOff>44450</xdr:colOff>
      <xdr:row>43</xdr:row>
      <xdr:rowOff>65617</xdr:rowOff>
    </xdr:to>
    <xdr:sp macro="" textlink="">
      <xdr:nvSpPr>
        <xdr:cNvPr id="406" name="楕円 405">
          <a:extLst>
            <a:ext uri="{FF2B5EF4-FFF2-40B4-BE49-F238E27FC236}">
              <a16:creationId xmlns:a16="http://schemas.microsoft.com/office/drawing/2014/main" id="{99C5FE37-60A3-43F6-9F02-5A9435DBA66E}"/>
            </a:ext>
          </a:extLst>
        </xdr:cNvPr>
        <xdr:cNvSpPr/>
      </xdr:nvSpPr>
      <xdr:spPr>
        <a:xfrm>
          <a:off x="15240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50394</xdr:rowOff>
    </xdr:from>
    <xdr:ext cx="762000" cy="259045"/>
    <xdr:sp macro="" textlink="">
      <xdr:nvSpPr>
        <xdr:cNvPr id="407" name="テキスト ボックス 406">
          <a:extLst>
            <a:ext uri="{FF2B5EF4-FFF2-40B4-BE49-F238E27FC236}">
              <a16:creationId xmlns:a16="http://schemas.microsoft.com/office/drawing/2014/main" id="{856BD821-D1D2-4544-B6B0-DF05D3E4C801}"/>
            </a:ext>
          </a:extLst>
        </xdr:cNvPr>
        <xdr:cNvSpPr txBox="1"/>
      </xdr:nvSpPr>
      <xdr:spPr>
        <a:xfrm>
          <a:off x="14909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95250</xdr:rowOff>
    </xdr:from>
    <xdr:to>
      <xdr:col>68</xdr:col>
      <xdr:colOff>203200</xdr:colOff>
      <xdr:row>43</xdr:row>
      <xdr:rowOff>25400</xdr:rowOff>
    </xdr:to>
    <xdr:sp macro="" textlink="">
      <xdr:nvSpPr>
        <xdr:cNvPr id="408" name="楕円 407">
          <a:extLst>
            <a:ext uri="{FF2B5EF4-FFF2-40B4-BE49-F238E27FC236}">
              <a16:creationId xmlns:a16="http://schemas.microsoft.com/office/drawing/2014/main" id="{D9CAE91D-A2E2-4416-8DE4-ABB6520E2E81}"/>
            </a:ext>
          </a:extLst>
        </xdr:cNvPr>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409" name="テキスト ボックス 408">
          <a:extLst>
            <a:ext uri="{FF2B5EF4-FFF2-40B4-BE49-F238E27FC236}">
              <a16:creationId xmlns:a16="http://schemas.microsoft.com/office/drawing/2014/main" id="{1017DF5C-89B6-4D7F-9E31-82BC6710F574}"/>
            </a:ext>
          </a:extLst>
        </xdr:cNvPr>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410" name="楕円 409">
          <a:extLst>
            <a:ext uri="{FF2B5EF4-FFF2-40B4-BE49-F238E27FC236}">
              <a16:creationId xmlns:a16="http://schemas.microsoft.com/office/drawing/2014/main" id="{BC19A396-D66A-429A-B5AA-EF5FE47DB42C}"/>
            </a:ext>
          </a:extLst>
        </xdr:cNvPr>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11" name="テキスト ボックス 410">
          <a:extLst>
            <a:ext uri="{FF2B5EF4-FFF2-40B4-BE49-F238E27FC236}">
              <a16:creationId xmlns:a16="http://schemas.microsoft.com/office/drawing/2014/main" id="{863C13B4-96D6-43CA-BCF2-200DDEE586F7}"/>
            </a:ext>
          </a:extLst>
        </xdr:cNvPr>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2BB03A80-91A1-4CD6-AFC0-D1E0CBC33159}"/>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99762E80-38A2-4B28-B8BD-15F49506BE8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4173CA87-6B42-4457-82A7-CE8747116DE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5AC5EC4D-42AF-42C9-BBE5-0FA81B96E11F}"/>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1C9E749C-E5D2-4308-BAA8-360F30B2F214}"/>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11DAF069-43E8-429E-A601-D87A0F1BA28B}"/>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826A1D93-F9C6-4435-A658-41503502CBD1}"/>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E3284C4E-9E2C-46D3-890E-F048AF2E58E2}"/>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3A606895-1547-463A-AADC-70F313AD93D8}"/>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4E598D46-2764-40C0-9B7C-2C383058FE25}"/>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FD9B0A22-3E6B-4DEC-9D66-55416534F88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75E5BCBB-B11D-4B94-9575-9CE36AA2E87B}"/>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24BFB185-846D-427F-97E0-113C98AF66F5}"/>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町税の大幅な増額に伴い、財政調整基金の積み立てを行った結果、令和４年度においては将来負担比率は皆減となったが、令和５年度の普通交付税の減額により、充当可能基金残高は減少する見込みであり、令和５年度の将来負担比率は増加すると思わ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今後も事業実施の適正化を図り、財政の健全化に努める。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DC30AD24-4F9E-4DA4-87B1-B0942168C0BE}"/>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813A9941-A99D-4FCE-830D-7A38C0E13521}"/>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41D393D7-1D08-45F0-A555-8F7B809FD43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51378E5D-6553-46B6-B932-EAAD5F1EF575}"/>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EF57EC13-BA24-4371-ABC0-A54DB755228E}"/>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B8525E03-CEBD-47E5-8E80-032B04EBE8D2}"/>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6AA95F10-6F1D-4A3D-A061-CB4D9828FCD8}"/>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86CAB23A-A507-48E4-97A1-5BFA56D0A89F}"/>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E9C76D18-7750-407B-97F5-ACF8B76CBCCF}"/>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CEACCD78-5672-4140-8D74-53400263E053}"/>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D44B92C0-8F06-4BEF-8D48-5684EE4FD944}"/>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A2923366-144B-4103-AE41-9EA356D7CE72}"/>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262D4017-CC9F-4675-B19F-05D6A50B0E8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65550C3-7087-4A2B-BFDD-0A5D6BD15045}"/>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E3631C03-E1BF-4FB1-8A9A-D6B676BCFF69}"/>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124319</xdr:rowOff>
    </xdr:to>
    <xdr:cxnSp macro="">
      <xdr:nvCxnSpPr>
        <xdr:cNvPr id="440" name="直線コネクタ 439">
          <a:extLst>
            <a:ext uri="{FF2B5EF4-FFF2-40B4-BE49-F238E27FC236}">
              <a16:creationId xmlns:a16="http://schemas.microsoft.com/office/drawing/2014/main" id="{9418831C-50F5-4D1E-BAD0-02F6EACC0A1C}"/>
            </a:ext>
          </a:extLst>
        </xdr:cNvPr>
        <xdr:cNvCxnSpPr/>
      </xdr:nvCxnSpPr>
      <xdr:spPr>
        <a:xfrm flipV="1">
          <a:off x="17018000" y="2370667"/>
          <a:ext cx="0" cy="1525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96396</xdr:rowOff>
    </xdr:from>
    <xdr:ext cx="762000" cy="259045"/>
    <xdr:sp macro="" textlink="">
      <xdr:nvSpPr>
        <xdr:cNvPr id="441" name="将来負担の状況最小値テキスト">
          <a:extLst>
            <a:ext uri="{FF2B5EF4-FFF2-40B4-BE49-F238E27FC236}">
              <a16:creationId xmlns:a16="http://schemas.microsoft.com/office/drawing/2014/main" id="{F3A64EF6-47AC-477A-A5A3-13F6453E95FB}"/>
            </a:ext>
          </a:extLst>
        </xdr:cNvPr>
        <xdr:cNvSpPr txBox="1"/>
      </xdr:nvSpPr>
      <xdr:spPr>
        <a:xfrm>
          <a:off x="17106900" y="386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124319</xdr:rowOff>
    </xdr:from>
    <xdr:to>
      <xdr:col>81</xdr:col>
      <xdr:colOff>133350</xdr:colOff>
      <xdr:row>22</xdr:row>
      <xdr:rowOff>124319</xdr:rowOff>
    </xdr:to>
    <xdr:cxnSp macro="">
      <xdr:nvCxnSpPr>
        <xdr:cNvPr id="442" name="直線コネクタ 441">
          <a:extLst>
            <a:ext uri="{FF2B5EF4-FFF2-40B4-BE49-F238E27FC236}">
              <a16:creationId xmlns:a16="http://schemas.microsoft.com/office/drawing/2014/main" id="{A4489D3B-A67F-4EC9-A5C6-5DD9B4388FD1}"/>
            </a:ext>
          </a:extLst>
        </xdr:cNvPr>
        <xdr:cNvCxnSpPr/>
      </xdr:nvCxnSpPr>
      <xdr:spPr>
        <a:xfrm>
          <a:off x="16929100" y="389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C9D274FA-29BD-4AF6-93BC-73165EAC99DD}"/>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39B35A82-F9A4-461D-8D9C-58D261851FDB}"/>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162207</xdr:rowOff>
    </xdr:from>
    <xdr:to>
      <xdr:col>77</xdr:col>
      <xdr:colOff>44450</xdr:colOff>
      <xdr:row>17</xdr:row>
      <xdr:rowOff>40499</xdr:rowOff>
    </xdr:to>
    <xdr:cxnSp macro="">
      <xdr:nvCxnSpPr>
        <xdr:cNvPr id="445" name="直線コネクタ 444">
          <a:extLst>
            <a:ext uri="{FF2B5EF4-FFF2-40B4-BE49-F238E27FC236}">
              <a16:creationId xmlns:a16="http://schemas.microsoft.com/office/drawing/2014/main" id="{0C9C604B-FCB6-4ECB-B745-687226BA2170}"/>
            </a:ext>
          </a:extLst>
        </xdr:cNvPr>
        <xdr:cNvCxnSpPr/>
      </xdr:nvCxnSpPr>
      <xdr:spPr>
        <a:xfrm flipV="1">
          <a:off x="15290800" y="2733957"/>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162295</xdr:rowOff>
    </xdr:from>
    <xdr:ext cx="762000" cy="259045"/>
    <xdr:sp macro="" textlink="">
      <xdr:nvSpPr>
        <xdr:cNvPr id="446" name="将来負担の状況平均値テキスト">
          <a:extLst>
            <a:ext uri="{FF2B5EF4-FFF2-40B4-BE49-F238E27FC236}">
              <a16:creationId xmlns:a16="http://schemas.microsoft.com/office/drawing/2014/main" id="{4DDF0D3E-9065-4F00-9951-D7973F48F500}"/>
            </a:ext>
          </a:extLst>
        </xdr:cNvPr>
        <xdr:cNvSpPr txBox="1"/>
      </xdr:nvSpPr>
      <xdr:spPr>
        <a:xfrm>
          <a:off x="17106900" y="2391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18768</xdr:rowOff>
    </xdr:from>
    <xdr:to>
      <xdr:col>81</xdr:col>
      <xdr:colOff>95250</xdr:colOff>
      <xdr:row>14</xdr:row>
      <xdr:rowOff>120368</xdr:rowOff>
    </xdr:to>
    <xdr:sp macro="" textlink="">
      <xdr:nvSpPr>
        <xdr:cNvPr id="447" name="フローチャート: 判断 446">
          <a:extLst>
            <a:ext uri="{FF2B5EF4-FFF2-40B4-BE49-F238E27FC236}">
              <a16:creationId xmlns:a16="http://schemas.microsoft.com/office/drawing/2014/main" id="{6BA55732-2C05-480B-8A23-2132A8C4E4DE}"/>
            </a:ext>
          </a:extLst>
        </xdr:cNvPr>
        <xdr:cNvSpPr/>
      </xdr:nvSpPr>
      <xdr:spPr>
        <a:xfrm>
          <a:off x="16967200" y="241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17</xdr:row>
      <xdr:rowOff>40499</xdr:rowOff>
    </xdr:from>
    <xdr:to>
      <xdr:col>72</xdr:col>
      <xdr:colOff>203200</xdr:colOff>
      <xdr:row>17</xdr:row>
      <xdr:rowOff>142381</xdr:rowOff>
    </xdr:to>
    <xdr:cxnSp macro="">
      <xdr:nvCxnSpPr>
        <xdr:cNvPr id="448" name="直線コネクタ 447">
          <a:extLst>
            <a:ext uri="{FF2B5EF4-FFF2-40B4-BE49-F238E27FC236}">
              <a16:creationId xmlns:a16="http://schemas.microsoft.com/office/drawing/2014/main" id="{F407A201-11CE-4325-AFDB-62B8844D2A57}"/>
            </a:ext>
          </a:extLst>
        </xdr:cNvPr>
        <xdr:cNvCxnSpPr/>
      </xdr:nvCxnSpPr>
      <xdr:spPr>
        <a:xfrm flipV="1">
          <a:off x="14401800" y="2955149"/>
          <a:ext cx="889000" cy="10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16228</xdr:rowOff>
    </xdr:from>
    <xdr:to>
      <xdr:col>77</xdr:col>
      <xdr:colOff>95250</xdr:colOff>
      <xdr:row>15</xdr:row>
      <xdr:rowOff>117828</xdr:rowOff>
    </xdr:to>
    <xdr:sp macro="" textlink="">
      <xdr:nvSpPr>
        <xdr:cNvPr id="449" name="フローチャート: 判断 448">
          <a:extLst>
            <a:ext uri="{FF2B5EF4-FFF2-40B4-BE49-F238E27FC236}">
              <a16:creationId xmlns:a16="http://schemas.microsoft.com/office/drawing/2014/main" id="{CF3B3ED9-719C-40E7-8564-1FB3D5ED2AA4}"/>
            </a:ext>
          </a:extLst>
        </xdr:cNvPr>
        <xdr:cNvSpPr/>
      </xdr:nvSpPr>
      <xdr:spPr>
        <a:xfrm>
          <a:off x="16129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128005</xdr:rowOff>
    </xdr:from>
    <xdr:ext cx="736600" cy="259045"/>
    <xdr:sp macro="" textlink="">
      <xdr:nvSpPr>
        <xdr:cNvPr id="450" name="テキスト ボックス 449">
          <a:extLst>
            <a:ext uri="{FF2B5EF4-FFF2-40B4-BE49-F238E27FC236}">
              <a16:creationId xmlns:a16="http://schemas.microsoft.com/office/drawing/2014/main" id="{51DB9968-4683-4CA6-92CE-E37033EF0C74}"/>
            </a:ext>
          </a:extLst>
        </xdr:cNvPr>
        <xdr:cNvSpPr txBox="1"/>
      </xdr:nvSpPr>
      <xdr:spPr>
        <a:xfrm>
          <a:off x="15798800" y="235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86078</xdr:rowOff>
    </xdr:from>
    <xdr:to>
      <xdr:col>68</xdr:col>
      <xdr:colOff>152400</xdr:colOff>
      <xdr:row>17</xdr:row>
      <xdr:rowOff>142381</xdr:rowOff>
    </xdr:to>
    <xdr:cxnSp macro="">
      <xdr:nvCxnSpPr>
        <xdr:cNvPr id="451" name="直線コネクタ 450">
          <a:extLst>
            <a:ext uri="{FF2B5EF4-FFF2-40B4-BE49-F238E27FC236}">
              <a16:creationId xmlns:a16="http://schemas.microsoft.com/office/drawing/2014/main" id="{4ED2752B-24A6-4103-AFCA-2190C61F93A1}"/>
            </a:ext>
          </a:extLst>
        </xdr:cNvPr>
        <xdr:cNvCxnSpPr/>
      </xdr:nvCxnSpPr>
      <xdr:spPr>
        <a:xfrm>
          <a:off x="13512800" y="3000728"/>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11007</xdr:rowOff>
    </xdr:from>
    <xdr:to>
      <xdr:col>73</xdr:col>
      <xdr:colOff>44450</xdr:colOff>
      <xdr:row>16</xdr:row>
      <xdr:rowOff>112607</xdr:rowOff>
    </xdr:to>
    <xdr:sp macro="" textlink="">
      <xdr:nvSpPr>
        <xdr:cNvPr id="452" name="フローチャート: 判断 451">
          <a:extLst>
            <a:ext uri="{FF2B5EF4-FFF2-40B4-BE49-F238E27FC236}">
              <a16:creationId xmlns:a16="http://schemas.microsoft.com/office/drawing/2014/main" id="{F53E4EF1-805B-43A5-A1E7-727C6614F736}"/>
            </a:ext>
          </a:extLst>
        </xdr:cNvPr>
        <xdr:cNvSpPr/>
      </xdr:nvSpPr>
      <xdr:spPr>
        <a:xfrm>
          <a:off x="15240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122784</xdr:rowOff>
    </xdr:from>
    <xdr:ext cx="762000" cy="259045"/>
    <xdr:sp macro="" textlink="">
      <xdr:nvSpPr>
        <xdr:cNvPr id="453" name="テキスト ボックス 452">
          <a:extLst>
            <a:ext uri="{FF2B5EF4-FFF2-40B4-BE49-F238E27FC236}">
              <a16:creationId xmlns:a16="http://schemas.microsoft.com/office/drawing/2014/main" id="{10046794-3B0E-4D5B-BD65-6E054514D704}"/>
            </a:ext>
          </a:extLst>
        </xdr:cNvPr>
        <xdr:cNvSpPr txBox="1"/>
      </xdr:nvSpPr>
      <xdr:spPr>
        <a:xfrm>
          <a:off x="14909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16228</xdr:rowOff>
    </xdr:from>
    <xdr:to>
      <xdr:col>68</xdr:col>
      <xdr:colOff>203200</xdr:colOff>
      <xdr:row>15</xdr:row>
      <xdr:rowOff>117828</xdr:rowOff>
    </xdr:to>
    <xdr:sp macro="" textlink="">
      <xdr:nvSpPr>
        <xdr:cNvPr id="454" name="フローチャート: 判断 453">
          <a:extLst>
            <a:ext uri="{FF2B5EF4-FFF2-40B4-BE49-F238E27FC236}">
              <a16:creationId xmlns:a16="http://schemas.microsoft.com/office/drawing/2014/main" id="{A9DAE12F-6DEB-4C30-AC61-E2E48B265258}"/>
            </a:ext>
          </a:extLst>
        </xdr:cNvPr>
        <xdr:cNvSpPr/>
      </xdr:nvSpPr>
      <xdr:spPr>
        <a:xfrm>
          <a:off x="14351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128005</xdr:rowOff>
    </xdr:from>
    <xdr:ext cx="762000" cy="259045"/>
    <xdr:sp macro="" textlink="">
      <xdr:nvSpPr>
        <xdr:cNvPr id="455" name="テキスト ボックス 454">
          <a:extLst>
            <a:ext uri="{FF2B5EF4-FFF2-40B4-BE49-F238E27FC236}">
              <a16:creationId xmlns:a16="http://schemas.microsoft.com/office/drawing/2014/main" id="{2BDEF902-4437-4FE0-B761-2782CF210729}"/>
            </a:ext>
          </a:extLst>
        </xdr:cNvPr>
        <xdr:cNvSpPr txBox="1"/>
      </xdr:nvSpPr>
      <xdr:spPr>
        <a:xfrm>
          <a:off x="14020800" y="235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13547</xdr:rowOff>
    </xdr:from>
    <xdr:to>
      <xdr:col>64</xdr:col>
      <xdr:colOff>152400</xdr:colOff>
      <xdr:row>15</xdr:row>
      <xdr:rowOff>115147</xdr:rowOff>
    </xdr:to>
    <xdr:sp macro="" textlink="">
      <xdr:nvSpPr>
        <xdr:cNvPr id="456" name="フローチャート: 判断 455">
          <a:extLst>
            <a:ext uri="{FF2B5EF4-FFF2-40B4-BE49-F238E27FC236}">
              <a16:creationId xmlns:a16="http://schemas.microsoft.com/office/drawing/2014/main" id="{8ED05AEB-4C6B-4272-899C-A581DDED10C7}"/>
            </a:ext>
          </a:extLst>
        </xdr:cNvPr>
        <xdr:cNvSpPr/>
      </xdr:nvSpPr>
      <xdr:spPr>
        <a:xfrm>
          <a:off x="13462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125324</xdr:rowOff>
    </xdr:from>
    <xdr:ext cx="762000" cy="259045"/>
    <xdr:sp macro="" textlink="">
      <xdr:nvSpPr>
        <xdr:cNvPr id="457" name="テキスト ボックス 456">
          <a:extLst>
            <a:ext uri="{FF2B5EF4-FFF2-40B4-BE49-F238E27FC236}">
              <a16:creationId xmlns:a16="http://schemas.microsoft.com/office/drawing/2014/main" id="{6C119848-9166-420D-BB2C-152F434A3A5C}"/>
            </a:ext>
          </a:extLst>
        </xdr:cNvPr>
        <xdr:cNvSpPr txBox="1"/>
      </xdr:nvSpPr>
      <xdr:spPr>
        <a:xfrm>
          <a:off x="13131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801ED667-525B-47F1-A902-E969D67F138D}"/>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9ECD2F64-8161-4196-8ACC-6C6AC53B0935}"/>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68FEB14A-D319-4CAF-BDB8-BEA5755B58D6}"/>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92FE4B0D-A8CA-44D6-9ACA-2FC4DB0ADE06}"/>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98A51BEA-A52D-4B05-9591-75D5AACBE4D2}"/>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111407</xdr:rowOff>
    </xdr:from>
    <xdr:to>
      <xdr:col>77</xdr:col>
      <xdr:colOff>95250</xdr:colOff>
      <xdr:row>16</xdr:row>
      <xdr:rowOff>41557</xdr:rowOff>
    </xdr:to>
    <xdr:sp macro="" textlink="">
      <xdr:nvSpPr>
        <xdr:cNvPr id="463" name="楕円 462">
          <a:extLst>
            <a:ext uri="{FF2B5EF4-FFF2-40B4-BE49-F238E27FC236}">
              <a16:creationId xmlns:a16="http://schemas.microsoft.com/office/drawing/2014/main" id="{FC2A2D67-C30D-49DA-9883-CA50DEE25B13}"/>
            </a:ext>
          </a:extLst>
        </xdr:cNvPr>
        <xdr:cNvSpPr/>
      </xdr:nvSpPr>
      <xdr:spPr>
        <a:xfrm>
          <a:off x="16129000" y="26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26334</xdr:rowOff>
    </xdr:from>
    <xdr:ext cx="736600" cy="259045"/>
    <xdr:sp macro="" textlink="">
      <xdr:nvSpPr>
        <xdr:cNvPr id="464" name="テキスト ボックス 463">
          <a:extLst>
            <a:ext uri="{FF2B5EF4-FFF2-40B4-BE49-F238E27FC236}">
              <a16:creationId xmlns:a16="http://schemas.microsoft.com/office/drawing/2014/main" id="{2B5EB249-9383-4E68-B7AC-52E7723CD054}"/>
            </a:ext>
          </a:extLst>
        </xdr:cNvPr>
        <xdr:cNvSpPr txBox="1"/>
      </xdr:nvSpPr>
      <xdr:spPr>
        <a:xfrm>
          <a:off x="15798800" y="276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161149</xdr:rowOff>
    </xdr:from>
    <xdr:to>
      <xdr:col>73</xdr:col>
      <xdr:colOff>44450</xdr:colOff>
      <xdr:row>17</xdr:row>
      <xdr:rowOff>91299</xdr:rowOff>
    </xdr:to>
    <xdr:sp macro="" textlink="">
      <xdr:nvSpPr>
        <xdr:cNvPr id="465" name="楕円 464">
          <a:extLst>
            <a:ext uri="{FF2B5EF4-FFF2-40B4-BE49-F238E27FC236}">
              <a16:creationId xmlns:a16="http://schemas.microsoft.com/office/drawing/2014/main" id="{8DC2A25A-431C-4216-802D-8401E21A92B7}"/>
            </a:ext>
          </a:extLst>
        </xdr:cNvPr>
        <xdr:cNvSpPr/>
      </xdr:nvSpPr>
      <xdr:spPr>
        <a:xfrm>
          <a:off x="15240000" y="290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76076</xdr:rowOff>
    </xdr:from>
    <xdr:ext cx="762000" cy="259045"/>
    <xdr:sp macro="" textlink="">
      <xdr:nvSpPr>
        <xdr:cNvPr id="466" name="テキスト ボックス 465">
          <a:extLst>
            <a:ext uri="{FF2B5EF4-FFF2-40B4-BE49-F238E27FC236}">
              <a16:creationId xmlns:a16="http://schemas.microsoft.com/office/drawing/2014/main" id="{2429C90B-A39B-47B3-82D5-B0B42384D796}"/>
            </a:ext>
          </a:extLst>
        </xdr:cNvPr>
        <xdr:cNvSpPr txBox="1"/>
      </xdr:nvSpPr>
      <xdr:spPr>
        <a:xfrm>
          <a:off x="14909800" y="299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91581</xdr:rowOff>
    </xdr:from>
    <xdr:to>
      <xdr:col>68</xdr:col>
      <xdr:colOff>203200</xdr:colOff>
      <xdr:row>18</xdr:row>
      <xdr:rowOff>21731</xdr:rowOff>
    </xdr:to>
    <xdr:sp macro="" textlink="">
      <xdr:nvSpPr>
        <xdr:cNvPr id="467" name="楕円 466">
          <a:extLst>
            <a:ext uri="{FF2B5EF4-FFF2-40B4-BE49-F238E27FC236}">
              <a16:creationId xmlns:a16="http://schemas.microsoft.com/office/drawing/2014/main" id="{6F8446F9-53FB-4F8E-9DCA-FECB4D6D3276}"/>
            </a:ext>
          </a:extLst>
        </xdr:cNvPr>
        <xdr:cNvSpPr/>
      </xdr:nvSpPr>
      <xdr:spPr>
        <a:xfrm>
          <a:off x="14351000" y="300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6508</xdr:rowOff>
    </xdr:from>
    <xdr:ext cx="762000" cy="259045"/>
    <xdr:sp macro="" textlink="">
      <xdr:nvSpPr>
        <xdr:cNvPr id="468" name="テキスト ボックス 467">
          <a:extLst>
            <a:ext uri="{FF2B5EF4-FFF2-40B4-BE49-F238E27FC236}">
              <a16:creationId xmlns:a16="http://schemas.microsoft.com/office/drawing/2014/main" id="{93BC71A6-8ABB-4660-B5D6-DEF980FBFA26}"/>
            </a:ext>
          </a:extLst>
        </xdr:cNvPr>
        <xdr:cNvSpPr txBox="1"/>
      </xdr:nvSpPr>
      <xdr:spPr>
        <a:xfrm>
          <a:off x="14020800" y="309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35278</xdr:rowOff>
    </xdr:from>
    <xdr:to>
      <xdr:col>64</xdr:col>
      <xdr:colOff>152400</xdr:colOff>
      <xdr:row>17</xdr:row>
      <xdr:rowOff>136878</xdr:rowOff>
    </xdr:to>
    <xdr:sp macro="" textlink="">
      <xdr:nvSpPr>
        <xdr:cNvPr id="469" name="楕円 468">
          <a:extLst>
            <a:ext uri="{FF2B5EF4-FFF2-40B4-BE49-F238E27FC236}">
              <a16:creationId xmlns:a16="http://schemas.microsoft.com/office/drawing/2014/main" id="{EC253433-79F5-4669-A157-262E26332CB8}"/>
            </a:ext>
          </a:extLst>
        </xdr:cNvPr>
        <xdr:cNvSpPr/>
      </xdr:nvSpPr>
      <xdr:spPr>
        <a:xfrm>
          <a:off x="13462000" y="294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121655</xdr:rowOff>
    </xdr:from>
    <xdr:ext cx="762000" cy="259045"/>
    <xdr:sp macro="" textlink="">
      <xdr:nvSpPr>
        <xdr:cNvPr id="470" name="テキスト ボックス 469">
          <a:extLst>
            <a:ext uri="{FF2B5EF4-FFF2-40B4-BE49-F238E27FC236}">
              <a16:creationId xmlns:a16="http://schemas.microsoft.com/office/drawing/2014/main" id="{A35D8C7E-3697-42A4-B36A-C226405D9FFB}"/>
            </a:ext>
          </a:extLst>
        </xdr:cNvPr>
        <xdr:cNvSpPr txBox="1"/>
      </xdr:nvSpPr>
      <xdr:spPr>
        <a:xfrm>
          <a:off x="13131800" y="303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山口県周防大島町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14,346
14,230
138.10
17,999,671
17,082,506
836,918
8,742,722
14,820,381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定員適正化計画に基づき、職員数の削減を行っており、類似団体平均を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引き続き、定員適正化計画に基づく定員管理に努める。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35560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7637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35560</xdr:rowOff>
    </xdr:from>
    <xdr:to>
      <xdr:col>24</xdr:col>
      <xdr:colOff>114300</xdr:colOff>
      <xdr:row>40</xdr:row>
      <xdr:rowOff>35560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58420</xdr:rowOff>
    </xdr:from>
    <xdr:to>
      <xdr:col>24</xdr:col>
      <xdr:colOff>25400</xdr:colOff>
      <xdr:row>35</xdr:row>
      <xdr:rowOff>42418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887720"/>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39133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42418</xdr:rowOff>
    </xdr:from>
    <xdr:to>
      <xdr:col>19</xdr:col>
      <xdr:colOff>187325</xdr:colOff>
      <xdr:row>35</xdr:row>
      <xdr:rowOff>92710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0431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30480</xdr:rowOff>
    </xdr:from>
    <xdr:to>
      <xdr:col>20</xdr:col>
      <xdr:colOff>38100</xdr:colOff>
      <xdr:row>36</xdr:row>
      <xdr:rowOff>132080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116857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83566</xdr:rowOff>
    </xdr:from>
    <xdr:to>
      <xdr:col>15</xdr:col>
      <xdr:colOff>98425</xdr:colOff>
      <xdr:row>35</xdr:row>
      <xdr:rowOff>92710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843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83566</xdr:rowOff>
    </xdr:from>
    <xdr:to>
      <xdr:col>11</xdr:col>
      <xdr:colOff>9525</xdr:colOff>
      <xdr:row>35</xdr:row>
      <xdr:rowOff>101854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843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158005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144289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xdr:rowOff>
    </xdr:from>
    <xdr:to>
      <xdr:col>24</xdr:col>
      <xdr:colOff>76200</xdr:colOff>
      <xdr:row>34</xdr:row>
      <xdr:rowOff>109220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87647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74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163068</xdr:rowOff>
    </xdr:from>
    <xdr:to>
      <xdr:col>20</xdr:col>
      <xdr:colOff>38100</xdr:colOff>
      <xdr:row>35</xdr:row>
      <xdr:rowOff>93218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103395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6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153687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32766</xdr:rowOff>
    </xdr:from>
    <xdr:to>
      <xdr:col>11</xdr:col>
      <xdr:colOff>60325</xdr:colOff>
      <xdr:row>35</xdr:row>
      <xdr:rowOff>134366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144543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51054</xdr:rowOff>
    </xdr:from>
    <xdr:to>
      <xdr:col>6</xdr:col>
      <xdr:colOff>171450</xdr:colOff>
      <xdr:row>35</xdr:row>
      <xdr:rowOff>152654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162831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町税の増額により、分母の経常一般財源が増加したため、前年度と比較して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引き続き事務事業の見直し等により経費削減に努める。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22</xdr:row>
      <xdr:rowOff>94343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878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151493</xdr:rowOff>
    </xdr:from>
    <xdr:to>
      <xdr:col>82</xdr:col>
      <xdr:colOff>107950</xdr:colOff>
      <xdr:row>17</xdr:row>
      <xdr:rowOff>15421</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23243"/>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15421</xdr:rowOff>
    </xdr:from>
    <xdr:to>
      <xdr:col>78</xdr:col>
      <xdr:colOff>69850</xdr:colOff>
      <xdr:row>17</xdr:row>
      <xdr:rowOff>26307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300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26307</xdr:rowOff>
    </xdr:from>
    <xdr:to>
      <xdr:col>73</xdr:col>
      <xdr:colOff>180975</xdr:colOff>
      <xdr:row>17</xdr:row>
      <xdr:rowOff>58964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940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58964</xdr:rowOff>
    </xdr:from>
    <xdr:to>
      <xdr:col>69</xdr:col>
      <xdr:colOff>92075</xdr:colOff>
      <xdr:row>17</xdr:row>
      <xdr:rowOff>69850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973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54429</xdr:rowOff>
    </xdr:from>
    <xdr:to>
      <xdr:col>69</xdr:col>
      <xdr:colOff>142875</xdr:colOff>
      <xdr:row>18</xdr:row>
      <xdr:rowOff>156029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4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140805</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43543</xdr:rowOff>
    </xdr:from>
    <xdr:to>
      <xdr:col>65</xdr:col>
      <xdr:colOff>53975</xdr:colOff>
      <xdr:row>18</xdr:row>
      <xdr:rowOff>145143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129920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100693</xdr:rowOff>
    </xdr:from>
    <xdr:to>
      <xdr:col>82</xdr:col>
      <xdr:colOff>158750</xdr:colOff>
      <xdr:row>16</xdr:row>
      <xdr:rowOff>30843</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117220</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136071</xdr:rowOff>
    </xdr:from>
    <xdr:to>
      <xdr:col>78</xdr:col>
      <xdr:colOff>120650</xdr:colOff>
      <xdr:row>17</xdr:row>
      <xdr:rowOff>66221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146957</xdr:rowOff>
    </xdr:from>
    <xdr:to>
      <xdr:col>74</xdr:col>
      <xdr:colOff>31750</xdr:colOff>
      <xdr:row>17</xdr:row>
      <xdr:rowOff>77107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87284</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8164</xdr:rowOff>
    </xdr:from>
    <xdr:to>
      <xdr:col>69</xdr:col>
      <xdr:colOff>142875</xdr:colOff>
      <xdr:row>17</xdr:row>
      <xdr:rowOff>109764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119941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町税の増額により、分母の経常一般財源が増加したため、前年度と比較して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今後も資格審査等の適正化や各種手当の見直しを図る。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71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138430</xdr:rowOff>
    </xdr:from>
    <xdr:to>
      <xdr:col>24</xdr:col>
      <xdr:colOff>25400</xdr:colOff>
      <xdr:row>57</xdr:row>
      <xdr:rowOff>24130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56818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139717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167640</xdr:rowOff>
    </xdr:from>
    <xdr:to>
      <xdr:col>24</xdr:col>
      <xdr:colOff>76200</xdr:colOff>
      <xdr:row>57</xdr:row>
      <xdr:rowOff>97790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24130</xdr:rowOff>
    </xdr:from>
    <xdr:to>
      <xdr:col>19</xdr:col>
      <xdr:colOff>187325</xdr:colOff>
      <xdr:row>57</xdr:row>
      <xdr:rowOff>161290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7967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161290</xdr:rowOff>
    </xdr:from>
    <xdr:to>
      <xdr:col>15</xdr:col>
      <xdr:colOff>98425</xdr:colOff>
      <xdr:row>58</xdr:row>
      <xdr:rowOff>149860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9339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5097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149860</xdr:rowOff>
    </xdr:from>
    <xdr:to>
      <xdr:col>11</xdr:col>
      <xdr:colOff>9525</xdr:colOff>
      <xdr:row>59</xdr:row>
      <xdr:rowOff>46990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10093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30480</xdr:rowOff>
    </xdr:from>
    <xdr:to>
      <xdr:col>11</xdr:col>
      <xdr:colOff>60325</xdr:colOff>
      <xdr:row>58</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142257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53340</xdr:rowOff>
    </xdr:from>
    <xdr:to>
      <xdr:col>6</xdr:col>
      <xdr:colOff>171450</xdr:colOff>
      <xdr:row>58</xdr:row>
      <xdr:rowOff>154940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165117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104157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144780</xdr:rowOff>
    </xdr:from>
    <xdr:to>
      <xdr:col>20</xdr:col>
      <xdr:colOff>38100</xdr:colOff>
      <xdr:row>57</xdr:row>
      <xdr:rowOff>74930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85107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110490</xdr:rowOff>
    </xdr:from>
    <xdr:to>
      <xdr:col>15</xdr:col>
      <xdr:colOff>149225</xdr:colOff>
      <xdr:row>58</xdr:row>
      <xdr:rowOff>40640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25417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99060</xdr:rowOff>
    </xdr:from>
    <xdr:to>
      <xdr:col>11</xdr:col>
      <xdr:colOff>60325</xdr:colOff>
      <xdr:row>59</xdr:row>
      <xdr:rowOff>29210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13987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167640</xdr:rowOff>
    </xdr:from>
    <xdr:to>
      <xdr:col>6</xdr:col>
      <xdr:colOff>171450</xdr:colOff>
      <xdr:row>59</xdr:row>
      <xdr:rowOff>97790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82567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町税の増額により、分母の経常一般財源が増加したため、前年度と比較して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経費削減に努め、事業内容の適正化を図る。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114300</xdr:rowOff>
    </xdr:from>
    <xdr:to>
      <xdr:col>82</xdr:col>
      <xdr:colOff>107950</xdr:colOff>
      <xdr:row>60</xdr:row>
      <xdr:rowOff>114300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29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86377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114300</xdr:rowOff>
    </xdr:from>
    <xdr:to>
      <xdr:col>82</xdr:col>
      <xdr:colOff>196850</xdr:colOff>
      <xdr:row>60</xdr:row>
      <xdr:rowOff>114300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29227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114300</xdr:rowOff>
    </xdr:from>
    <xdr:to>
      <xdr:col>82</xdr:col>
      <xdr:colOff>196850</xdr:colOff>
      <xdr:row>52</xdr:row>
      <xdr:rowOff>114300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95250</xdr:rowOff>
    </xdr:from>
    <xdr:to>
      <xdr:col>82</xdr:col>
      <xdr:colOff>107950</xdr:colOff>
      <xdr:row>55</xdr:row>
      <xdr:rowOff>107950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182100"/>
          <a:ext cx="8382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120650</xdr:rowOff>
    </xdr:from>
    <xdr:to>
      <xdr:col>82</xdr:col>
      <xdr:colOff>158750</xdr:colOff>
      <xdr:row>56</xdr:row>
      <xdr:rowOff>50800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55</xdr:row>
      <xdr:rowOff>146050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146050</xdr:rowOff>
    </xdr:from>
    <xdr:to>
      <xdr:col>73</xdr:col>
      <xdr:colOff>180975</xdr:colOff>
      <xdr:row>58</xdr:row>
      <xdr:rowOff>88900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5758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12700</xdr:rowOff>
    </xdr:from>
    <xdr:to>
      <xdr:col>74</xdr:col>
      <xdr:colOff>31750</xdr:colOff>
      <xdr:row>56</xdr:row>
      <xdr:rowOff>114300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25400</xdr:rowOff>
    </xdr:from>
    <xdr:to>
      <xdr:col>69</xdr:col>
      <xdr:colOff>92075</xdr:colOff>
      <xdr:row>58</xdr:row>
      <xdr:rowOff>88900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969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127000</xdr:rowOff>
    </xdr:from>
    <xdr:to>
      <xdr:col>65</xdr:col>
      <xdr:colOff>53975</xdr:colOff>
      <xdr:row>57</xdr:row>
      <xdr:rowOff>57150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67327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44450</xdr:rowOff>
    </xdr:from>
    <xdr:to>
      <xdr:col>82</xdr:col>
      <xdr:colOff>158750</xdr:colOff>
      <xdr:row>53</xdr:row>
      <xdr:rowOff>146050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60977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95250</xdr:rowOff>
    </xdr:from>
    <xdr:to>
      <xdr:col>74</xdr:col>
      <xdr:colOff>31750</xdr:colOff>
      <xdr:row>56</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146050</xdr:rowOff>
    </xdr:from>
    <xdr:to>
      <xdr:col>65</xdr:col>
      <xdr:colOff>53975</xdr:colOff>
      <xdr:row>58</xdr:row>
      <xdr:rowOff>76200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60977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法適用の企業会計への基準内繰出金の減少等により分子が減少、また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町税の増額により、分母の経常一般財源が増加したため、前年度と比較して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今後も事業の見直し等経費の削減に努める。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40</xdr:row>
      <xdr:rowOff>69850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670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75565</xdr:rowOff>
    </xdr:from>
    <xdr:to>
      <xdr:col>82</xdr:col>
      <xdr:colOff>107950</xdr:colOff>
      <xdr:row>39</xdr:row>
      <xdr:rowOff>75565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076315"/>
          <a:ext cx="8382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151147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75565</xdr:rowOff>
    </xdr:from>
    <xdr:to>
      <xdr:col>78</xdr:col>
      <xdr:colOff>69850</xdr:colOff>
      <xdr:row>39</xdr:row>
      <xdr:rowOff>127000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7621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167640</xdr:rowOff>
    </xdr:from>
    <xdr:to>
      <xdr:col>78</xdr:col>
      <xdr:colOff>120650</xdr:colOff>
      <xdr:row>36</xdr:row>
      <xdr:rowOff>97790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107967</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5937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92710</xdr:rowOff>
    </xdr:from>
    <xdr:to>
      <xdr:col>73</xdr:col>
      <xdr:colOff>180975</xdr:colOff>
      <xdr:row>39</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60781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161925</xdr:rowOff>
    </xdr:from>
    <xdr:to>
      <xdr:col>74</xdr:col>
      <xdr:colOff>31750</xdr:colOff>
      <xdr:row>36</xdr:row>
      <xdr:rowOff>92075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102252</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29845</xdr:rowOff>
    </xdr:from>
    <xdr:to>
      <xdr:col>69</xdr:col>
      <xdr:colOff>92075</xdr:colOff>
      <xdr:row>38</xdr:row>
      <xdr:rowOff>92710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54494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24765</xdr:rowOff>
    </xdr:from>
    <xdr:to>
      <xdr:col>69</xdr:col>
      <xdr:colOff>142875</xdr:colOff>
      <xdr:row>35</xdr:row>
      <xdr:rowOff>126365</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02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136542</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579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30480</xdr:rowOff>
    </xdr:from>
    <xdr:to>
      <xdr:col>65</xdr:col>
      <xdr:colOff>53975</xdr:colOff>
      <xdr:row>35</xdr:row>
      <xdr:rowOff>132080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03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142257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580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24765</xdr:rowOff>
    </xdr:from>
    <xdr:to>
      <xdr:col>82</xdr:col>
      <xdr:colOff>158750</xdr:colOff>
      <xdr:row>35</xdr:row>
      <xdr:rowOff>126365</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0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41292</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87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24765</xdr:rowOff>
    </xdr:from>
    <xdr:to>
      <xdr:col>78</xdr:col>
      <xdr:colOff>120650</xdr:colOff>
      <xdr:row>39</xdr:row>
      <xdr:rowOff>126365</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71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111142</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79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76200</xdr:rowOff>
    </xdr:from>
    <xdr:to>
      <xdr:col>74</xdr:col>
      <xdr:colOff>31750</xdr:colOff>
      <xdr:row>40</xdr:row>
      <xdr:rowOff>6350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162577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41910</xdr:rowOff>
    </xdr:from>
    <xdr:to>
      <xdr:col>69</xdr:col>
      <xdr:colOff>142875</xdr:colOff>
      <xdr:row>38</xdr:row>
      <xdr:rowOff>143510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128287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64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150495</xdr:rowOff>
    </xdr:from>
    <xdr:to>
      <xdr:col>65</xdr:col>
      <xdr:colOff>53975</xdr:colOff>
      <xdr:row>38</xdr:row>
      <xdr:rowOff>80645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4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65422</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58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地方債残高の減少に伴い、地方債償還金も減少傾向となっている。令和４年度においては、町税の増額により、分母の経常一般財源が増加したため、経常収支比率が、類似団体平均を下回った。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81280</xdr:rowOff>
    </xdr:from>
    <xdr:to>
      <xdr:col>24</xdr:col>
      <xdr:colOff>25400</xdr:colOff>
      <xdr:row>80</xdr:row>
      <xdr:rowOff>167005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71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139082</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85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167005</xdr:rowOff>
    </xdr:from>
    <xdr:to>
      <xdr:col>24</xdr:col>
      <xdr:colOff>114300</xdr:colOff>
      <xdr:row>80</xdr:row>
      <xdr:rowOff>167005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883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167657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81280</xdr:rowOff>
    </xdr:from>
    <xdr:to>
      <xdr:col>24</xdr:col>
      <xdr:colOff>114300</xdr:colOff>
      <xdr:row>73</xdr:row>
      <xdr:rowOff>81280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121285</xdr:rowOff>
    </xdr:from>
    <xdr:to>
      <xdr:col>24</xdr:col>
      <xdr:colOff>25400</xdr:colOff>
      <xdr:row>77</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2980035"/>
          <a:ext cx="8382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162577</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021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12700</xdr:rowOff>
    </xdr:from>
    <xdr:to>
      <xdr:col>19</xdr:col>
      <xdr:colOff>187325</xdr:colOff>
      <xdr:row>77</xdr:row>
      <xdr:rowOff>64136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21435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161925</xdr:rowOff>
    </xdr:from>
    <xdr:to>
      <xdr:col>20</xdr:col>
      <xdr:colOff>38100</xdr:colOff>
      <xdr:row>76</xdr:row>
      <xdr:rowOff>92075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102252</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2789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64136</xdr:rowOff>
    </xdr:from>
    <xdr:to>
      <xdr:col>15</xdr:col>
      <xdr:colOff>98425</xdr:colOff>
      <xdr:row>77</xdr:row>
      <xdr:rowOff>64136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265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64136</xdr:rowOff>
    </xdr:from>
    <xdr:to>
      <xdr:col>11</xdr:col>
      <xdr:colOff>9525</xdr:colOff>
      <xdr:row>77</xdr:row>
      <xdr:rowOff>64136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265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59055</xdr:rowOff>
    </xdr:from>
    <xdr:to>
      <xdr:col>11</xdr:col>
      <xdr:colOff>60325</xdr:colOff>
      <xdr:row>76</xdr:row>
      <xdr:rowOff>160655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170832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28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87630</xdr:rowOff>
    </xdr:from>
    <xdr:to>
      <xdr:col>6</xdr:col>
      <xdr:colOff>171450</xdr:colOff>
      <xdr:row>77</xdr:row>
      <xdr:rowOff>17780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27957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70485</xdr:rowOff>
    </xdr:from>
    <xdr:to>
      <xdr:col>24</xdr:col>
      <xdr:colOff>76200</xdr:colOff>
      <xdr:row>76</xdr:row>
      <xdr:rowOff>636</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2929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87012</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77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133350</xdr:rowOff>
    </xdr:from>
    <xdr:to>
      <xdr:col>20</xdr:col>
      <xdr:colOff>38100</xdr:colOff>
      <xdr:row>77</xdr:row>
      <xdr:rowOff>63500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48277</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13336</xdr:rowOff>
    </xdr:from>
    <xdr:to>
      <xdr:col>15</xdr:col>
      <xdr:colOff>149225</xdr:colOff>
      <xdr:row>77</xdr:row>
      <xdr:rowOff>114936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99713</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30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13336</xdr:rowOff>
    </xdr:from>
    <xdr:to>
      <xdr:col>11</xdr:col>
      <xdr:colOff>60325</xdr:colOff>
      <xdr:row>77</xdr:row>
      <xdr:rowOff>114936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99713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30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13336</xdr:rowOff>
    </xdr:from>
    <xdr:to>
      <xdr:col>6</xdr:col>
      <xdr:colOff>171450</xdr:colOff>
      <xdr:row>77</xdr:row>
      <xdr:rowOff>114936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99713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30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町税の増額により、分母の経常一般財源が増加したため、前年度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21.1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り、令和４年度においては</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a:t>
          </a:r>
          <a:r>
            <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18.4</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43180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5971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15257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43180</xdr:rowOff>
    </xdr:from>
    <xdr:to>
      <xdr:col>82</xdr:col>
      <xdr:colOff>196850</xdr:colOff>
      <xdr:row>80</xdr:row>
      <xdr:rowOff>43180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81280</xdr:rowOff>
    </xdr:from>
    <xdr:to>
      <xdr:col>82</xdr:col>
      <xdr:colOff>107950</xdr:colOff>
      <xdr:row>78</xdr:row>
      <xdr:rowOff>27939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2597130"/>
          <a:ext cx="838200" cy="80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17797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45720</xdr:rowOff>
    </xdr:from>
    <xdr:to>
      <xdr:col>82</xdr:col>
      <xdr:colOff>158750</xdr:colOff>
      <xdr:row>77</xdr:row>
      <xdr:rowOff>147320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27939</xdr:rowOff>
    </xdr:from>
    <xdr:to>
      <xdr:col>78</xdr:col>
      <xdr:colOff>69850</xdr:colOff>
      <xdr:row>78</xdr:row>
      <xdr:rowOff>142239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4010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142239</xdr:rowOff>
    </xdr:from>
    <xdr:to>
      <xdr:col>73</xdr:col>
      <xdr:colOff>180975</xdr:colOff>
      <xdr:row>79</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5153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142239</xdr:rowOff>
    </xdr:from>
    <xdr:to>
      <xdr:col>69</xdr:col>
      <xdr:colOff>92075</xdr:colOff>
      <xdr:row>79</xdr:row>
      <xdr:rowOff>1270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5153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95250</xdr:rowOff>
    </xdr:from>
    <xdr:to>
      <xdr:col>65</xdr:col>
      <xdr:colOff>53975</xdr:colOff>
      <xdr:row>78</xdr:row>
      <xdr:rowOff>25400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35577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30480</xdr:rowOff>
    </xdr:from>
    <xdr:to>
      <xdr:col>82</xdr:col>
      <xdr:colOff>158750</xdr:colOff>
      <xdr:row>73</xdr:row>
      <xdr:rowOff>132080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254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110507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148589</xdr:rowOff>
    </xdr:from>
    <xdr:to>
      <xdr:col>78</xdr:col>
      <xdr:colOff>120650</xdr:colOff>
      <xdr:row>78</xdr:row>
      <xdr:rowOff>78739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63516</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91439</xdr:rowOff>
    </xdr:from>
    <xdr:to>
      <xdr:col>74</xdr:col>
      <xdr:colOff>31750</xdr:colOff>
      <xdr:row>79</xdr:row>
      <xdr:rowOff>21589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6366</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121920</xdr:rowOff>
    </xdr:from>
    <xdr:to>
      <xdr:col>69</xdr:col>
      <xdr:colOff>142875</xdr:colOff>
      <xdr:row>79</xdr:row>
      <xdr:rowOff>52070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36847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91439</xdr:rowOff>
    </xdr:from>
    <xdr:to>
      <xdr:col>65</xdr:col>
      <xdr:colOff>53975</xdr:colOff>
      <xdr:row>79</xdr:row>
      <xdr:rowOff>21589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6366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山口県周防大島町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126521</xdr:rowOff>
    </xdr:from>
    <xdr:to>
      <xdr:col>29</xdr:col>
      <xdr:colOff>127000</xdr:colOff>
      <xdr:row>20</xdr:row>
      <xdr:rowOff>132573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60096"/>
          <a:ext cx="0" cy="15491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104650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8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132573</xdr:rowOff>
    </xdr:from>
    <xdr:to>
      <xdr:col>30</xdr:col>
      <xdr:colOff>25400</xdr:colOff>
      <xdr:row>20</xdr:row>
      <xdr:rowOff>132573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09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41448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0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126521</xdr:rowOff>
    </xdr:from>
    <xdr:to>
      <xdr:col>30</xdr:col>
      <xdr:colOff>25400</xdr:colOff>
      <xdr:row>11</xdr:row>
      <xdr:rowOff>126521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600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68827</xdr:rowOff>
    </xdr:from>
    <xdr:to>
      <xdr:col>29</xdr:col>
      <xdr:colOff>127000</xdr:colOff>
      <xdr:row>16</xdr:row>
      <xdr:rowOff>105403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59652"/>
          <a:ext cx="647700" cy="36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149460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40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5933</xdr:rowOff>
    </xdr:from>
    <xdr:to>
      <xdr:col>29</xdr:col>
      <xdr:colOff>177800</xdr:colOff>
      <xdr:row>17</xdr:row>
      <xdr:rowOff>107533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68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105403</xdr:rowOff>
    </xdr:from>
    <xdr:to>
      <xdr:col>26</xdr:col>
      <xdr:colOff>50800</xdr:colOff>
      <xdr:row>16</xdr:row>
      <xdr:rowOff>111259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96228"/>
          <a:ext cx="698500" cy="5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48659</xdr:rowOff>
    </xdr:from>
    <xdr:to>
      <xdr:col>26</xdr:col>
      <xdr:colOff>101600</xdr:colOff>
      <xdr:row>17</xdr:row>
      <xdr:rowOff>150259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135036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97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100265</xdr:rowOff>
    </xdr:from>
    <xdr:to>
      <xdr:col>22</xdr:col>
      <xdr:colOff>114300</xdr:colOff>
      <xdr:row>16</xdr:row>
      <xdr:rowOff>111259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891090"/>
          <a:ext cx="698500" cy="10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122747</xdr:rowOff>
    </xdr:from>
    <xdr:to>
      <xdr:col>22</xdr:col>
      <xdr:colOff>165100</xdr:colOff>
      <xdr:row>18</xdr:row>
      <xdr:rowOff>52897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37674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7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100265</xdr:rowOff>
    </xdr:from>
    <xdr:to>
      <xdr:col>18</xdr:col>
      <xdr:colOff>177800</xdr:colOff>
      <xdr:row>16</xdr:row>
      <xdr:rowOff>170129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91090"/>
          <a:ext cx="698500" cy="69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81578</xdr:rowOff>
    </xdr:from>
    <xdr:to>
      <xdr:col>19</xdr:col>
      <xdr:colOff>38100</xdr:colOff>
      <xdr:row>19</xdr:row>
      <xdr:rowOff>11728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15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167955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30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129006</xdr:rowOff>
    </xdr:from>
    <xdr:to>
      <xdr:col>15</xdr:col>
      <xdr:colOff>101600</xdr:colOff>
      <xdr:row>19</xdr:row>
      <xdr:rowOff>59156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6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43933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34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18027</xdr:rowOff>
    </xdr:from>
    <xdr:to>
      <xdr:col>29</xdr:col>
      <xdr:colOff>177800</xdr:colOff>
      <xdr:row>16</xdr:row>
      <xdr:rowOff>119627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08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34554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5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54603</xdr:rowOff>
    </xdr:from>
    <xdr:to>
      <xdr:col>26</xdr:col>
      <xdr:colOff>101600</xdr:colOff>
      <xdr:row>16</xdr:row>
      <xdr:rowOff>156203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45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166380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14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60459</xdr:rowOff>
    </xdr:from>
    <xdr:to>
      <xdr:col>22</xdr:col>
      <xdr:colOff>165100</xdr:colOff>
      <xdr:row>16</xdr:row>
      <xdr:rowOff>162059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51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20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49465</xdr:rowOff>
    </xdr:from>
    <xdr:to>
      <xdr:col>19</xdr:col>
      <xdr:colOff>38100</xdr:colOff>
      <xdr:row>16</xdr:row>
      <xdr:rowOff>151065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40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161242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0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119329</xdr:rowOff>
    </xdr:from>
    <xdr:to>
      <xdr:col>15</xdr:col>
      <xdr:colOff>101600</xdr:colOff>
      <xdr:row>17</xdr:row>
      <xdr:rowOff>49479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10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59656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79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227908</xdr:rowOff>
    </xdr:from>
    <xdr:to>
      <xdr:col>29</xdr:col>
      <xdr:colOff>127000</xdr:colOff>
      <xdr:row>37</xdr:row>
      <xdr:rowOff>192780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52458"/>
          <a:ext cx="0" cy="1165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164857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192780</xdr:rowOff>
    </xdr:from>
    <xdr:to>
      <xdr:col>30</xdr:col>
      <xdr:colOff>25400</xdr:colOff>
      <xdr:row>37</xdr:row>
      <xdr:rowOff>192780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17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142835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9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227908</xdr:rowOff>
    </xdr:from>
    <xdr:to>
      <xdr:col>30</xdr:col>
      <xdr:colOff>25400</xdr:colOff>
      <xdr:row>33</xdr:row>
      <xdr:rowOff>227908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524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134544</xdr:rowOff>
    </xdr:from>
    <xdr:to>
      <xdr:col>29</xdr:col>
      <xdr:colOff>127000</xdr:colOff>
      <xdr:row>34</xdr:row>
      <xdr:rowOff>173006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401994"/>
          <a:ext cx="647700" cy="38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163186</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73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191109</xdr:rowOff>
    </xdr:from>
    <xdr:to>
      <xdr:col>29</xdr:col>
      <xdr:colOff>177800</xdr:colOff>
      <xdr:row>35</xdr:row>
      <xdr:rowOff>292709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0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173006</xdr:rowOff>
    </xdr:from>
    <xdr:to>
      <xdr:col>26</xdr:col>
      <xdr:colOff>50800</xdr:colOff>
      <xdr:row>34</xdr:row>
      <xdr:rowOff>199961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440456"/>
          <a:ext cx="698500" cy="26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213551</xdr:rowOff>
    </xdr:from>
    <xdr:to>
      <xdr:col>26</xdr:col>
      <xdr:colOff>101600</xdr:colOff>
      <xdr:row>35</xdr:row>
      <xdr:rowOff>315151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299928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910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199961</xdr:rowOff>
    </xdr:from>
    <xdr:to>
      <xdr:col>22</xdr:col>
      <xdr:colOff>114300</xdr:colOff>
      <xdr:row>34</xdr:row>
      <xdr:rowOff>250025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467411"/>
          <a:ext cx="698500" cy="50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247269</xdr:rowOff>
    </xdr:from>
    <xdr:to>
      <xdr:col>22</xdr:col>
      <xdr:colOff>165100</xdr:colOff>
      <xdr:row>36</xdr:row>
      <xdr:rowOff>5969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333646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94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250025</xdr:rowOff>
    </xdr:from>
    <xdr:to>
      <xdr:col>18</xdr:col>
      <xdr:colOff>177800</xdr:colOff>
      <xdr:row>35</xdr:row>
      <xdr:rowOff>18053</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517475"/>
          <a:ext cx="698500" cy="110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333432</xdr:rowOff>
    </xdr:from>
    <xdr:to>
      <xdr:col>19</xdr:col>
      <xdr:colOff>38100</xdr:colOff>
      <xdr:row>36</xdr:row>
      <xdr:rowOff>92132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94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76909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03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13773</xdr:rowOff>
    </xdr:from>
    <xdr:to>
      <xdr:col>15</xdr:col>
      <xdr:colOff>101600</xdr:colOff>
      <xdr:row>36</xdr:row>
      <xdr:rowOff>115373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67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100150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5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83744</xdr:rowOff>
    </xdr:from>
    <xdr:to>
      <xdr:col>29</xdr:col>
      <xdr:colOff>177800</xdr:colOff>
      <xdr:row>34</xdr:row>
      <xdr:rowOff>185344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351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271721</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19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122206</xdr:rowOff>
    </xdr:from>
    <xdr:to>
      <xdr:col>26</xdr:col>
      <xdr:colOff>101600</xdr:colOff>
      <xdr:row>34</xdr:row>
      <xdr:rowOff>223806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389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233983</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15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149161</xdr:rowOff>
    </xdr:from>
    <xdr:to>
      <xdr:col>22</xdr:col>
      <xdr:colOff>165100</xdr:colOff>
      <xdr:row>34</xdr:row>
      <xdr:rowOff>250761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416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260938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18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199225</xdr:rowOff>
    </xdr:from>
    <xdr:to>
      <xdr:col>19</xdr:col>
      <xdr:colOff>38100</xdr:colOff>
      <xdr:row>34</xdr:row>
      <xdr:rowOff>300825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466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311002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23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310153</xdr:rowOff>
    </xdr:from>
    <xdr:to>
      <xdr:col>15</xdr:col>
      <xdr:colOff>101600</xdr:colOff>
      <xdr:row>35</xdr:row>
      <xdr:rowOff>68853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577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79030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34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山口県周防大島町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14,346
14,230
138.10
17,999,671
17,082,506
836,918
8,742,722
14,820,381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45314</xdr:rowOff>
    </xdr:from>
    <xdr:to>
      <xdr:col>24</xdr:col>
      <xdr:colOff>62865</xdr:colOff>
      <xdr:row>38</xdr:row>
      <xdr:rowOff>51308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8814"/>
          <a:ext cx="1270" cy="1377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55135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51308</xdr:rowOff>
    </xdr:from>
    <xdr:to>
      <xdr:col>24</xdr:col>
      <xdr:colOff>152400</xdr:colOff>
      <xdr:row>38</xdr:row>
      <xdr:rowOff>51308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163441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6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45314</xdr:rowOff>
    </xdr:from>
    <xdr:to>
      <xdr:col>24</xdr:col>
      <xdr:colOff>152400</xdr:colOff>
      <xdr:row>30</xdr:row>
      <xdr:rowOff>45314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8065</xdr:rowOff>
    </xdr:from>
    <xdr:to>
      <xdr:col>24</xdr:col>
      <xdr:colOff>63500</xdr:colOff>
      <xdr:row>35</xdr:row>
      <xdr:rowOff>30200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08815"/>
          <a:ext cx="838200" cy="2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88739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7465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65862</xdr:rowOff>
    </xdr:from>
    <xdr:to>
      <xdr:col>24</xdr:col>
      <xdr:colOff>114300</xdr:colOff>
      <xdr:row>34</xdr:row>
      <xdr:rowOff>167462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8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30200</xdr:rowOff>
    </xdr:from>
    <xdr:to>
      <xdr:col>19</xdr:col>
      <xdr:colOff>177800</xdr:colOff>
      <xdr:row>35</xdr:row>
      <xdr:rowOff>38379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30950"/>
          <a:ext cx="889000" cy="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107099</xdr:rowOff>
    </xdr:from>
    <xdr:to>
      <xdr:col>20</xdr:col>
      <xdr:colOff>38100</xdr:colOff>
      <xdr:row>35</xdr:row>
      <xdr:rowOff>37249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53776</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11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38379</xdr:rowOff>
    </xdr:from>
    <xdr:to>
      <xdr:col>15</xdr:col>
      <xdr:colOff>50800</xdr:colOff>
      <xdr:row>35</xdr:row>
      <xdr:rowOff>121679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39129"/>
          <a:ext cx="889000" cy="8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4470</xdr:rowOff>
    </xdr:from>
    <xdr:to>
      <xdr:col>15</xdr:col>
      <xdr:colOff>101600</xdr:colOff>
      <xdr:row>35</xdr:row>
      <xdr:rowOff>106070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97197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9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121679</xdr:rowOff>
    </xdr:from>
    <xdr:to>
      <xdr:col>10</xdr:col>
      <xdr:colOff>114300</xdr:colOff>
      <xdr:row>35</xdr:row>
      <xdr:rowOff>148704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22429"/>
          <a:ext cx="889000" cy="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55956</xdr:rowOff>
    </xdr:from>
    <xdr:to>
      <xdr:col>10</xdr:col>
      <xdr:colOff>165100</xdr:colOff>
      <xdr:row>36</xdr:row>
      <xdr:rowOff>157556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2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148683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2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108471</xdr:rowOff>
    </xdr:from>
    <xdr:to>
      <xdr:col>6</xdr:col>
      <xdr:colOff>38100</xdr:colOff>
      <xdr:row>37</xdr:row>
      <xdr:rowOff>38621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8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29748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7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128715</xdr:rowOff>
    </xdr:from>
    <xdr:to>
      <xdr:col>24</xdr:col>
      <xdr:colOff>114300</xdr:colOff>
      <xdr:row>35</xdr:row>
      <xdr:rowOff>58865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5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107142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3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150850</xdr:rowOff>
    </xdr:from>
    <xdr:to>
      <xdr:col>20</xdr:col>
      <xdr:colOff>38100</xdr:colOff>
      <xdr:row>35</xdr:row>
      <xdr:rowOff>81000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72127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072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159029</xdr:rowOff>
    </xdr:from>
    <xdr:to>
      <xdr:col>15</xdr:col>
      <xdr:colOff>101600</xdr:colOff>
      <xdr:row>35</xdr:row>
      <xdr:rowOff>89179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8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105706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6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70879</xdr:rowOff>
    </xdr:from>
    <xdr:to>
      <xdr:col>10</xdr:col>
      <xdr:colOff>165100</xdr:colOff>
      <xdr:row>36</xdr:row>
      <xdr:rowOff>1029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7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17556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4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97904</xdr:rowOff>
    </xdr:from>
    <xdr:to>
      <xdr:col>6</xdr:col>
      <xdr:colOff>38100</xdr:colOff>
      <xdr:row>36</xdr:row>
      <xdr:rowOff>28054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9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44581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73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125288</xdr:rowOff>
    </xdr:from>
    <xdr:to>
      <xdr:col>24</xdr:col>
      <xdr:colOff>62865</xdr:colOff>
      <xdr:row>58</xdr:row>
      <xdr:rowOff>28101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97788"/>
          <a:ext cx="1270" cy="1274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31928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997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28101</xdr:rowOff>
    </xdr:from>
    <xdr:to>
      <xdr:col>24</xdr:col>
      <xdr:colOff>152400</xdr:colOff>
      <xdr:row>58</xdr:row>
      <xdr:rowOff>28101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97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71965</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47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125288</xdr:rowOff>
    </xdr:from>
    <xdr:to>
      <xdr:col>24</xdr:col>
      <xdr:colOff>152400</xdr:colOff>
      <xdr:row>50</xdr:row>
      <xdr:rowOff>125288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97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134658</xdr:rowOff>
    </xdr:from>
    <xdr:to>
      <xdr:col>24</xdr:col>
      <xdr:colOff>63500</xdr:colOff>
      <xdr:row>57</xdr:row>
      <xdr:rowOff>11044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735858"/>
          <a:ext cx="838200" cy="4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63722</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6649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85295</xdr:rowOff>
    </xdr:from>
    <xdr:to>
      <xdr:col>24</xdr:col>
      <xdr:colOff>114300</xdr:colOff>
      <xdr:row>57</xdr:row>
      <xdr:rowOff>15445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68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11044</xdr:rowOff>
    </xdr:from>
    <xdr:to>
      <xdr:col>19</xdr:col>
      <xdr:colOff>177800</xdr:colOff>
      <xdr:row>57</xdr:row>
      <xdr:rowOff>16432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783694"/>
          <a:ext cx="8890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133748</xdr:rowOff>
    </xdr:from>
    <xdr:to>
      <xdr:col>20</xdr:col>
      <xdr:colOff>38100</xdr:colOff>
      <xdr:row>57</xdr:row>
      <xdr:rowOff>63898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3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55025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82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16432</xdr:rowOff>
    </xdr:from>
    <xdr:to>
      <xdr:col>15</xdr:col>
      <xdr:colOff>50800</xdr:colOff>
      <xdr:row>57</xdr:row>
      <xdr:rowOff>60840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789082"/>
          <a:ext cx="889000" cy="4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9804</xdr:rowOff>
    </xdr:from>
    <xdr:to>
      <xdr:col>15</xdr:col>
      <xdr:colOff>101600</xdr:colOff>
      <xdr:row>57</xdr:row>
      <xdr:rowOff>111404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8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102531</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7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60840</xdr:rowOff>
    </xdr:from>
    <xdr:to>
      <xdr:col>10</xdr:col>
      <xdr:colOff>114300</xdr:colOff>
      <xdr:row>57</xdr:row>
      <xdr:rowOff>77037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833490"/>
          <a:ext cx="889000" cy="1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51426</xdr:rowOff>
    </xdr:from>
    <xdr:to>
      <xdr:col>10</xdr:col>
      <xdr:colOff>165100</xdr:colOff>
      <xdr:row>57</xdr:row>
      <xdr:rowOff>153026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82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144153</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91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40492</xdr:rowOff>
    </xdr:from>
    <xdr:to>
      <xdr:col>6</xdr:col>
      <xdr:colOff>38100</xdr:colOff>
      <xdr:row>57</xdr:row>
      <xdr:rowOff>142092</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1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133219</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905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83858</xdr:rowOff>
    </xdr:from>
    <xdr:to>
      <xdr:col>24</xdr:col>
      <xdr:colOff>114300</xdr:colOff>
      <xdr:row>57</xdr:row>
      <xdr:rowOff>14008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68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106735</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53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131694</xdr:rowOff>
    </xdr:from>
    <xdr:to>
      <xdr:col>20</xdr:col>
      <xdr:colOff>38100</xdr:colOff>
      <xdr:row>57</xdr:row>
      <xdr:rowOff>61844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73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78371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50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137082</xdr:rowOff>
    </xdr:from>
    <xdr:to>
      <xdr:col>15</xdr:col>
      <xdr:colOff>101600</xdr:colOff>
      <xdr:row>57</xdr:row>
      <xdr:rowOff>67232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73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83759</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5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10040</xdr:rowOff>
    </xdr:from>
    <xdr:to>
      <xdr:col>10</xdr:col>
      <xdr:colOff>165100</xdr:colOff>
      <xdr:row>57</xdr:row>
      <xdr:rowOff>111640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7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128167</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557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26237</xdr:rowOff>
    </xdr:from>
    <xdr:to>
      <xdr:col>6</xdr:col>
      <xdr:colOff>38100</xdr:colOff>
      <xdr:row>57</xdr:row>
      <xdr:rowOff>127837</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7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144364</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957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2731</xdr:rowOff>
    </xdr:from>
    <xdr:to>
      <xdr:col>24</xdr:col>
      <xdr:colOff>62865</xdr:colOff>
      <xdr:row>78</xdr:row>
      <xdr:rowOff>160198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75681"/>
          <a:ext cx="1270" cy="13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164025</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3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160198</xdr:rowOff>
    </xdr:from>
    <xdr:to>
      <xdr:col>24</xdr:col>
      <xdr:colOff>152400</xdr:colOff>
      <xdr:row>78</xdr:row>
      <xdr:rowOff>160198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3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120858</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2731</xdr:rowOff>
    </xdr:from>
    <xdr:to>
      <xdr:col>24</xdr:col>
      <xdr:colOff>152400</xdr:colOff>
      <xdr:row>71</xdr:row>
      <xdr:rowOff>2731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7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134480</xdr:rowOff>
    </xdr:from>
    <xdr:to>
      <xdr:col>24</xdr:col>
      <xdr:colOff>63500</xdr:colOff>
      <xdr:row>76</xdr:row>
      <xdr:rowOff>144957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164680"/>
          <a:ext cx="8382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130370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817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107493</xdr:rowOff>
    </xdr:from>
    <xdr:to>
      <xdr:col>24</xdr:col>
      <xdr:colOff>114300</xdr:colOff>
      <xdr:row>76</xdr:row>
      <xdr:rowOff>37643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296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144957</xdr:rowOff>
    </xdr:from>
    <xdr:to>
      <xdr:col>19</xdr:col>
      <xdr:colOff>177800</xdr:colOff>
      <xdr:row>77</xdr:row>
      <xdr:rowOff>62548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175157"/>
          <a:ext cx="889000" cy="8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145402</xdr:rowOff>
    </xdr:from>
    <xdr:to>
      <xdr:col>20</xdr:col>
      <xdr:colOff>38100</xdr:colOff>
      <xdr:row>76</xdr:row>
      <xdr:rowOff>75552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92079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277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165912</xdr:rowOff>
    </xdr:from>
    <xdr:to>
      <xdr:col>15</xdr:col>
      <xdr:colOff>50800</xdr:colOff>
      <xdr:row>77</xdr:row>
      <xdr:rowOff>62548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196112"/>
          <a:ext cx="889000" cy="6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72326</xdr:rowOff>
    </xdr:from>
    <xdr:to>
      <xdr:col>15</xdr:col>
      <xdr:colOff>101600</xdr:colOff>
      <xdr:row>77</xdr:row>
      <xdr:rowOff>2476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19004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28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165912</xdr:rowOff>
    </xdr:from>
    <xdr:to>
      <xdr:col>10</xdr:col>
      <xdr:colOff>114300</xdr:colOff>
      <xdr:row>77</xdr:row>
      <xdr:rowOff>70396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196112"/>
          <a:ext cx="889000" cy="7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147841</xdr:rowOff>
    </xdr:from>
    <xdr:to>
      <xdr:col>10</xdr:col>
      <xdr:colOff>165100</xdr:colOff>
      <xdr:row>77</xdr:row>
      <xdr:rowOff>77991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1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69118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7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166281</xdr:rowOff>
    </xdr:from>
    <xdr:to>
      <xdr:col>6</xdr:col>
      <xdr:colOff>38100</xdr:colOff>
      <xdr:row>77</xdr:row>
      <xdr:rowOff>96431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1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112958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297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83680</xdr:rowOff>
    </xdr:from>
    <xdr:to>
      <xdr:col>24</xdr:col>
      <xdr:colOff>114300</xdr:colOff>
      <xdr:row>77</xdr:row>
      <xdr:rowOff>13830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1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62107</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09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94157</xdr:rowOff>
    </xdr:from>
    <xdr:to>
      <xdr:col>20</xdr:col>
      <xdr:colOff>38100</xdr:colOff>
      <xdr:row>77</xdr:row>
      <xdr:rowOff>24307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1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15434</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321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11748</xdr:rowOff>
    </xdr:from>
    <xdr:to>
      <xdr:col>15</xdr:col>
      <xdr:colOff>101600</xdr:colOff>
      <xdr:row>77</xdr:row>
      <xdr:rowOff>113348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21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104475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306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115112</xdr:rowOff>
    </xdr:from>
    <xdr:to>
      <xdr:col>10</xdr:col>
      <xdr:colOff>165100</xdr:colOff>
      <xdr:row>77</xdr:row>
      <xdr:rowOff>45262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14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61790</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292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19596</xdr:rowOff>
    </xdr:from>
    <xdr:to>
      <xdr:col>6</xdr:col>
      <xdr:colOff>38100</xdr:colOff>
      <xdr:row>77</xdr:row>
      <xdr:rowOff>121196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22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112323</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3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152997</xdr:rowOff>
    </xdr:from>
    <xdr:to>
      <xdr:col>24</xdr:col>
      <xdr:colOff>62865</xdr:colOff>
      <xdr:row>98</xdr:row>
      <xdr:rowOff>1727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12047"/>
          <a:ext cx="1270" cy="1391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5554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1727</xdr:rowOff>
    </xdr:from>
    <xdr:to>
      <xdr:col>24</xdr:col>
      <xdr:colOff>152400</xdr:colOff>
      <xdr:row>98</xdr:row>
      <xdr:rowOff>1727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0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99674</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152997</xdr:rowOff>
    </xdr:from>
    <xdr:to>
      <xdr:col>24</xdr:col>
      <xdr:colOff>152400</xdr:colOff>
      <xdr:row>89</xdr:row>
      <xdr:rowOff>152997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1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47740</xdr:rowOff>
    </xdr:from>
    <xdr:to>
      <xdr:col>24</xdr:col>
      <xdr:colOff>63500</xdr:colOff>
      <xdr:row>92</xdr:row>
      <xdr:rowOff>105511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5821140"/>
          <a:ext cx="838200" cy="5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14343</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130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35916</xdr:rowOff>
    </xdr:from>
    <xdr:to>
      <xdr:col>24</xdr:col>
      <xdr:colOff>114300</xdr:colOff>
      <xdr:row>94</xdr:row>
      <xdr:rowOff>137516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15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47740</xdr:rowOff>
    </xdr:from>
    <xdr:to>
      <xdr:col>19</xdr:col>
      <xdr:colOff>177800</xdr:colOff>
      <xdr:row>93</xdr:row>
      <xdr:rowOff>123228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5821140"/>
          <a:ext cx="889000" cy="24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77699</xdr:rowOff>
    </xdr:from>
    <xdr:to>
      <xdr:col>20</xdr:col>
      <xdr:colOff>38100</xdr:colOff>
      <xdr:row>94</xdr:row>
      <xdr:rowOff>7849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0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170426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497795" y="1611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115532</xdr:rowOff>
    </xdr:from>
    <xdr:to>
      <xdr:col>15</xdr:col>
      <xdr:colOff>50800</xdr:colOff>
      <xdr:row>93</xdr:row>
      <xdr:rowOff>123228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060382"/>
          <a:ext cx="8890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29845</xdr:rowOff>
    </xdr:from>
    <xdr:to>
      <xdr:col>15</xdr:col>
      <xdr:colOff>101600</xdr:colOff>
      <xdr:row>95</xdr:row>
      <xdr:rowOff>131445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31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122572</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41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115532</xdr:rowOff>
    </xdr:from>
    <xdr:to>
      <xdr:col>10</xdr:col>
      <xdr:colOff>114300</xdr:colOff>
      <xdr:row>93</xdr:row>
      <xdr:rowOff>140182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060382"/>
          <a:ext cx="889000" cy="2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39891</xdr:rowOff>
    </xdr:from>
    <xdr:to>
      <xdr:col>10</xdr:col>
      <xdr:colOff>165100</xdr:colOff>
      <xdr:row>95</xdr:row>
      <xdr:rowOff>141491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32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132618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42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103366</xdr:rowOff>
    </xdr:from>
    <xdr:to>
      <xdr:col>6</xdr:col>
      <xdr:colOff>38100</xdr:colOff>
      <xdr:row>96</xdr:row>
      <xdr:rowOff>33516</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3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24643</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48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54711</xdr:rowOff>
    </xdr:from>
    <xdr:to>
      <xdr:col>24</xdr:col>
      <xdr:colOff>114300</xdr:colOff>
      <xdr:row>92</xdr:row>
      <xdr:rowOff>156311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582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77588</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67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168390</xdr:rowOff>
    </xdr:from>
    <xdr:to>
      <xdr:col>20</xdr:col>
      <xdr:colOff>38100</xdr:colOff>
      <xdr:row>92</xdr:row>
      <xdr:rowOff>98540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577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115067</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54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72428</xdr:rowOff>
    </xdr:from>
    <xdr:to>
      <xdr:col>15</xdr:col>
      <xdr:colOff>101600</xdr:colOff>
      <xdr:row>94</xdr:row>
      <xdr:rowOff>2578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01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19105</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08795" y="1579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64732</xdr:rowOff>
    </xdr:from>
    <xdr:to>
      <xdr:col>10</xdr:col>
      <xdr:colOff>165100</xdr:colOff>
      <xdr:row>93</xdr:row>
      <xdr:rowOff>166332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00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11409</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19795" y="15784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89382</xdr:rowOff>
    </xdr:from>
    <xdr:to>
      <xdr:col>6</xdr:col>
      <xdr:colOff>38100</xdr:colOff>
      <xdr:row>94</xdr:row>
      <xdr:rowOff>19532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03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36059</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30795" y="15809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124304</xdr:rowOff>
    </xdr:from>
    <xdr:to>
      <xdr:col>54</xdr:col>
      <xdr:colOff>189865</xdr:colOff>
      <xdr:row>37</xdr:row>
      <xdr:rowOff>104301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610704"/>
          <a:ext cx="1270" cy="83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108128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5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104301</xdr:rowOff>
    </xdr:from>
    <xdr:to>
      <xdr:col>55</xdr:col>
      <xdr:colOff>88900</xdr:colOff>
      <xdr:row>37</xdr:row>
      <xdr:rowOff>104301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4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70981</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385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124304</xdr:rowOff>
    </xdr:from>
    <xdr:to>
      <xdr:col>55</xdr:col>
      <xdr:colOff>88900</xdr:colOff>
      <xdr:row>32</xdr:row>
      <xdr:rowOff>124304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61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100826</xdr:rowOff>
    </xdr:from>
    <xdr:to>
      <xdr:col>55</xdr:col>
      <xdr:colOff>0</xdr:colOff>
      <xdr:row>34</xdr:row>
      <xdr:rowOff>6613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5758676"/>
          <a:ext cx="838200" cy="7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29181</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299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50754</xdr:rowOff>
    </xdr:from>
    <xdr:to>
      <xdr:col>55</xdr:col>
      <xdr:colOff>50800</xdr:colOff>
      <xdr:row>35</xdr:row>
      <xdr:rowOff>152354</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5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143800</xdr:rowOff>
    </xdr:from>
    <xdr:to>
      <xdr:col>50</xdr:col>
      <xdr:colOff>114300</xdr:colOff>
      <xdr:row>34</xdr:row>
      <xdr:rowOff>6613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458750"/>
          <a:ext cx="889000" cy="37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98177</xdr:rowOff>
    </xdr:from>
    <xdr:to>
      <xdr:col>50</xdr:col>
      <xdr:colOff>165100</xdr:colOff>
      <xdr:row>36</xdr:row>
      <xdr:rowOff>28327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09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19454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191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143800</xdr:rowOff>
    </xdr:from>
    <xdr:to>
      <xdr:col>45</xdr:col>
      <xdr:colOff>177800</xdr:colOff>
      <xdr:row>35</xdr:row>
      <xdr:rowOff>86798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458750"/>
          <a:ext cx="889000" cy="62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83345</xdr:rowOff>
    </xdr:from>
    <xdr:to>
      <xdr:col>46</xdr:col>
      <xdr:colOff>38100</xdr:colOff>
      <xdr:row>34</xdr:row>
      <xdr:rowOff>13495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74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4622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833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86798</xdr:rowOff>
    </xdr:from>
    <xdr:to>
      <xdr:col>41</xdr:col>
      <xdr:colOff>50800</xdr:colOff>
      <xdr:row>35</xdr:row>
      <xdr:rowOff>111121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087548"/>
          <a:ext cx="889000" cy="2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131039</xdr:rowOff>
    </xdr:from>
    <xdr:to>
      <xdr:col>41</xdr:col>
      <xdr:colOff>101600</xdr:colOff>
      <xdr:row>37</xdr:row>
      <xdr:rowOff>61189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0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52316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39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121780</xdr:rowOff>
    </xdr:from>
    <xdr:to>
      <xdr:col>36</xdr:col>
      <xdr:colOff>165100</xdr:colOff>
      <xdr:row>37</xdr:row>
      <xdr:rowOff>51930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9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43057</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3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50026</xdr:rowOff>
    </xdr:from>
    <xdr:to>
      <xdr:col>55</xdr:col>
      <xdr:colOff>50800</xdr:colOff>
      <xdr:row>33</xdr:row>
      <xdr:rowOff>151626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70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72903</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55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127263</xdr:rowOff>
    </xdr:from>
    <xdr:to>
      <xdr:col>50</xdr:col>
      <xdr:colOff>165100</xdr:colOff>
      <xdr:row>34</xdr:row>
      <xdr:rowOff>57413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7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73940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560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93000</xdr:rowOff>
    </xdr:from>
    <xdr:to>
      <xdr:col>46</xdr:col>
      <xdr:colOff>38100</xdr:colOff>
      <xdr:row>32</xdr:row>
      <xdr:rowOff>23150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40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39677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183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35998</xdr:rowOff>
    </xdr:from>
    <xdr:to>
      <xdr:col>41</xdr:col>
      <xdr:colOff>101600</xdr:colOff>
      <xdr:row>35</xdr:row>
      <xdr:rowOff>137598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03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154125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5811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60321</xdr:rowOff>
    </xdr:from>
    <xdr:to>
      <xdr:col>36</xdr:col>
      <xdr:colOff>165100</xdr:colOff>
      <xdr:row>35</xdr:row>
      <xdr:rowOff>161921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06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6998</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58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128606</xdr:rowOff>
    </xdr:from>
    <xdr:to>
      <xdr:col>54</xdr:col>
      <xdr:colOff>189865</xdr:colOff>
      <xdr:row>59</xdr:row>
      <xdr:rowOff>11077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529656"/>
          <a:ext cx="1270" cy="1596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14904</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3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11077</xdr:rowOff>
    </xdr:from>
    <xdr:to>
      <xdr:col>55</xdr:col>
      <xdr:colOff>88900</xdr:colOff>
      <xdr:row>59</xdr:row>
      <xdr:rowOff>11077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2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75283</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30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128606</xdr:rowOff>
    </xdr:from>
    <xdr:to>
      <xdr:col>55</xdr:col>
      <xdr:colOff>88900</xdr:colOff>
      <xdr:row>49</xdr:row>
      <xdr:rowOff>128606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52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161848</xdr:rowOff>
    </xdr:from>
    <xdr:to>
      <xdr:col>55</xdr:col>
      <xdr:colOff>0</xdr:colOff>
      <xdr:row>58</xdr:row>
      <xdr:rowOff>32879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934498"/>
          <a:ext cx="838200" cy="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8434</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096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157007</xdr:rowOff>
    </xdr:from>
    <xdr:to>
      <xdr:col>55</xdr:col>
      <xdr:colOff>50800</xdr:colOff>
      <xdr:row>57</xdr:row>
      <xdr:rowOff>87157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5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152512</xdr:rowOff>
    </xdr:from>
    <xdr:to>
      <xdr:col>50</xdr:col>
      <xdr:colOff>114300</xdr:colOff>
      <xdr:row>58</xdr:row>
      <xdr:rowOff>32879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925162"/>
          <a:ext cx="889000" cy="5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15941</xdr:rowOff>
    </xdr:from>
    <xdr:to>
      <xdr:col>50</xdr:col>
      <xdr:colOff>165100</xdr:colOff>
      <xdr:row>57</xdr:row>
      <xdr:rowOff>117541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134068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5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127588</xdr:rowOff>
    </xdr:from>
    <xdr:to>
      <xdr:col>45</xdr:col>
      <xdr:colOff>177800</xdr:colOff>
      <xdr:row>57</xdr:row>
      <xdr:rowOff>152512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900238"/>
          <a:ext cx="889000" cy="2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169556</xdr:rowOff>
    </xdr:from>
    <xdr:to>
      <xdr:col>46</xdr:col>
      <xdr:colOff>38100</xdr:colOff>
      <xdr:row>57</xdr:row>
      <xdr:rowOff>99706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77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116233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54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127588</xdr:rowOff>
    </xdr:from>
    <xdr:to>
      <xdr:col>41</xdr:col>
      <xdr:colOff>50800</xdr:colOff>
      <xdr:row>58</xdr:row>
      <xdr:rowOff>3311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900238"/>
          <a:ext cx="889000" cy="4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20820</xdr:rowOff>
    </xdr:from>
    <xdr:to>
      <xdr:col>41</xdr:col>
      <xdr:colOff>101600</xdr:colOff>
      <xdr:row>57</xdr:row>
      <xdr:rowOff>122420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9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138947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56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69283</xdr:rowOff>
    </xdr:from>
    <xdr:to>
      <xdr:col>36</xdr:col>
      <xdr:colOff>165100</xdr:colOff>
      <xdr:row>57</xdr:row>
      <xdr:rowOff>170883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41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15960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61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111048</xdr:rowOff>
    </xdr:from>
    <xdr:to>
      <xdr:col>55</xdr:col>
      <xdr:colOff>50800</xdr:colOff>
      <xdr:row>58</xdr:row>
      <xdr:rowOff>41198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88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89475</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6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153529</xdr:rowOff>
    </xdr:from>
    <xdr:to>
      <xdr:col>50</xdr:col>
      <xdr:colOff>165100</xdr:colOff>
      <xdr:row>58</xdr:row>
      <xdr:rowOff>83679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2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74806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1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101712</xdr:rowOff>
    </xdr:from>
    <xdr:to>
      <xdr:col>46</xdr:col>
      <xdr:colOff>38100</xdr:colOff>
      <xdr:row>58</xdr:row>
      <xdr:rowOff>31862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7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22989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96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76788</xdr:rowOff>
    </xdr:from>
    <xdr:to>
      <xdr:col>41</xdr:col>
      <xdr:colOff>101600</xdr:colOff>
      <xdr:row>58</xdr:row>
      <xdr:rowOff>6938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4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169515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94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123961</xdr:rowOff>
    </xdr:from>
    <xdr:to>
      <xdr:col>36</xdr:col>
      <xdr:colOff>165100</xdr:colOff>
      <xdr:row>58</xdr:row>
      <xdr:rowOff>54111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9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45238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98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122007</xdr:rowOff>
    </xdr:from>
    <xdr:to>
      <xdr:col>54</xdr:col>
      <xdr:colOff>189865</xdr:colOff>
      <xdr:row>78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507"/>
          <a:ext cx="1270" cy="1274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68684</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122007</xdr:rowOff>
    </xdr:from>
    <xdr:to>
      <xdr:col>55</xdr:col>
      <xdr:colOff>88900</xdr:colOff>
      <xdr:row>70</xdr:row>
      <xdr:rowOff>122007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79355</xdr:rowOff>
    </xdr:from>
    <xdr:to>
      <xdr:col>55</xdr:col>
      <xdr:colOff>0</xdr:colOff>
      <xdr:row>77</xdr:row>
      <xdr:rowOff>132614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281005"/>
          <a:ext cx="838200" cy="5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138106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2996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115229</xdr:rowOff>
    </xdr:from>
    <xdr:to>
      <xdr:col>55</xdr:col>
      <xdr:colOff>50800</xdr:colOff>
      <xdr:row>77</xdr:row>
      <xdr:rowOff>45379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14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125887</xdr:rowOff>
    </xdr:from>
    <xdr:to>
      <xdr:col>50</xdr:col>
      <xdr:colOff>114300</xdr:colOff>
      <xdr:row>77</xdr:row>
      <xdr:rowOff>132614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327537"/>
          <a:ext cx="889000" cy="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151668</xdr:rowOff>
    </xdr:from>
    <xdr:to>
      <xdr:col>50</xdr:col>
      <xdr:colOff>165100</xdr:colOff>
      <xdr:row>77</xdr:row>
      <xdr:rowOff>81818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18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98344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295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55632</xdr:rowOff>
    </xdr:from>
    <xdr:to>
      <xdr:col>45</xdr:col>
      <xdr:colOff>177800</xdr:colOff>
      <xdr:row>77</xdr:row>
      <xdr:rowOff>125887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257282"/>
          <a:ext cx="889000" cy="7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167145</xdr:rowOff>
    </xdr:from>
    <xdr:to>
      <xdr:col>46</xdr:col>
      <xdr:colOff>38100</xdr:colOff>
      <xdr:row>77</xdr:row>
      <xdr:rowOff>97295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1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113822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29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44608</xdr:rowOff>
    </xdr:from>
    <xdr:to>
      <xdr:col>41</xdr:col>
      <xdr:colOff>50800</xdr:colOff>
      <xdr:row>77</xdr:row>
      <xdr:rowOff>55632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246258"/>
          <a:ext cx="889000" cy="1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148805</xdr:rowOff>
    </xdr:from>
    <xdr:to>
      <xdr:col>41</xdr:col>
      <xdr:colOff>101600</xdr:colOff>
      <xdr:row>77</xdr:row>
      <xdr:rowOff>78955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1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95482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295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40551</xdr:rowOff>
    </xdr:from>
    <xdr:to>
      <xdr:col>36</xdr:col>
      <xdr:colOff>165100</xdr:colOff>
      <xdr:row>77</xdr:row>
      <xdr:rowOff>142151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24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133278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33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28555</xdr:rowOff>
    </xdr:from>
    <xdr:to>
      <xdr:col>55</xdr:col>
      <xdr:colOff>50800</xdr:colOff>
      <xdr:row>77</xdr:row>
      <xdr:rowOff>130155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2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114932</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14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81814</xdr:rowOff>
    </xdr:from>
    <xdr:to>
      <xdr:col>50</xdr:col>
      <xdr:colOff>165100</xdr:colOff>
      <xdr:row>78</xdr:row>
      <xdr:rowOff>11964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28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3091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37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75087</xdr:rowOff>
    </xdr:from>
    <xdr:to>
      <xdr:col>46</xdr:col>
      <xdr:colOff>38100</xdr:colOff>
      <xdr:row>78</xdr:row>
      <xdr:rowOff>5237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27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167814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36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4832</xdr:rowOff>
    </xdr:from>
    <xdr:to>
      <xdr:col>41</xdr:col>
      <xdr:colOff>101600</xdr:colOff>
      <xdr:row>77</xdr:row>
      <xdr:rowOff>106432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2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97559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29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165258</xdr:rowOff>
    </xdr:from>
    <xdr:to>
      <xdr:col>36</xdr:col>
      <xdr:colOff>165100</xdr:colOff>
      <xdr:row>77</xdr:row>
      <xdr:rowOff>95408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19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111935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297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17563</xdr:rowOff>
    </xdr:from>
    <xdr:to>
      <xdr:col>54</xdr:col>
      <xdr:colOff>189865</xdr:colOff>
      <xdr:row>98</xdr:row>
      <xdr:rowOff>75966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48063"/>
          <a:ext cx="1270" cy="1430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79793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75966</xdr:rowOff>
    </xdr:from>
    <xdr:to>
      <xdr:col>55</xdr:col>
      <xdr:colOff>88900</xdr:colOff>
      <xdr:row>98</xdr:row>
      <xdr:rowOff>75966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7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135690</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2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17563</xdr:rowOff>
    </xdr:from>
    <xdr:to>
      <xdr:col>55</xdr:col>
      <xdr:colOff>88900</xdr:colOff>
      <xdr:row>90</xdr:row>
      <xdr:rowOff>17563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48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146165</xdr:rowOff>
    </xdr:from>
    <xdr:to>
      <xdr:col>55</xdr:col>
      <xdr:colOff>0</xdr:colOff>
      <xdr:row>96</xdr:row>
      <xdr:rowOff>10111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433915"/>
          <a:ext cx="838200" cy="3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9200</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125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157773</xdr:rowOff>
    </xdr:from>
    <xdr:to>
      <xdr:col>55</xdr:col>
      <xdr:colOff>50800</xdr:colOff>
      <xdr:row>95</xdr:row>
      <xdr:rowOff>87923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27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131919</xdr:rowOff>
    </xdr:from>
    <xdr:to>
      <xdr:col>50</xdr:col>
      <xdr:colOff>114300</xdr:colOff>
      <xdr:row>96</xdr:row>
      <xdr:rowOff>10111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419669"/>
          <a:ext cx="889000" cy="4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11898</xdr:rowOff>
    </xdr:from>
    <xdr:to>
      <xdr:col>50</xdr:col>
      <xdr:colOff>165100</xdr:colOff>
      <xdr:row>95</xdr:row>
      <xdr:rowOff>113498</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29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130025</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07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114554</xdr:rowOff>
    </xdr:from>
    <xdr:to>
      <xdr:col>45</xdr:col>
      <xdr:colOff>177800</xdr:colOff>
      <xdr:row>95</xdr:row>
      <xdr:rowOff>131919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402304"/>
          <a:ext cx="889000" cy="1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112812</xdr:rowOff>
    </xdr:from>
    <xdr:to>
      <xdr:col>46</xdr:col>
      <xdr:colOff>38100</xdr:colOff>
      <xdr:row>95</xdr:row>
      <xdr:rowOff>42962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22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59489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0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114554</xdr:rowOff>
    </xdr:from>
    <xdr:to>
      <xdr:col>41</xdr:col>
      <xdr:colOff>50800</xdr:colOff>
      <xdr:row>96</xdr:row>
      <xdr:rowOff>89984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402304"/>
          <a:ext cx="889000" cy="14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98135</xdr:rowOff>
    </xdr:from>
    <xdr:to>
      <xdr:col>41</xdr:col>
      <xdr:colOff>101600</xdr:colOff>
      <xdr:row>96</xdr:row>
      <xdr:rowOff>28285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38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19412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7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95703</xdr:rowOff>
    </xdr:from>
    <xdr:to>
      <xdr:col>36</xdr:col>
      <xdr:colOff>165100</xdr:colOff>
      <xdr:row>96</xdr:row>
      <xdr:rowOff>25853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3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42380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1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95365</xdr:rowOff>
    </xdr:from>
    <xdr:to>
      <xdr:col>55</xdr:col>
      <xdr:colOff>50800</xdr:colOff>
      <xdr:row>96</xdr:row>
      <xdr:rowOff>25515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3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73792</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36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130761</xdr:rowOff>
    </xdr:from>
    <xdr:to>
      <xdr:col>50</xdr:col>
      <xdr:colOff>165100</xdr:colOff>
      <xdr:row>96</xdr:row>
      <xdr:rowOff>60911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41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52038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51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81119</xdr:rowOff>
    </xdr:from>
    <xdr:to>
      <xdr:col>46</xdr:col>
      <xdr:colOff>38100</xdr:colOff>
      <xdr:row>96</xdr:row>
      <xdr:rowOff>11269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36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2396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46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63754</xdr:rowOff>
    </xdr:from>
    <xdr:to>
      <xdr:col>41</xdr:col>
      <xdr:colOff>101600</xdr:colOff>
      <xdr:row>95</xdr:row>
      <xdr:rowOff>165354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35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10431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12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39184</xdr:rowOff>
    </xdr:from>
    <xdr:to>
      <xdr:col>36</xdr:col>
      <xdr:colOff>165100</xdr:colOff>
      <xdr:row>96</xdr:row>
      <xdr:rowOff>140784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49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131911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59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24916</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68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143043</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4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24916</xdr:rowOff>
    </xdr:from>
    <xdr:to>
      <xdr:col>86</xdr:col>
      <xdr:colOff>25400</xdr:colOff>
      <xdr:row>30</xdr:row>
      <xdr:rowOff>24916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60870</xdr:rowOff>
    </xdr:from>
    <xdr:to>
      <xdr:col>85</xdr:col>
      <xdr:colOff>127000</xdr:colOff>
      <xdr:row>38</xdr:row>
      <xdr:rowOff>5073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404520"/>
          <a:ext cx="838200" cy="11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129963</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73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151536</xdr:rowOff>
    </xdr:from>
    <xdr:to>
      <xdr:col>85</xdr:col>
      <xdr:colOff>177800</xdr:colOff>
      <xdr:row>38</xdr:row>
      <xdr:rowOff>81686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45361</xdr:rowOff>
    </xdr:from>
    <xdr:to>
      <xdr:col>81</xdr:col>
      <xdr:colOff>50800</xdr:colOff>
      <xdr:row>37</xdr:row>
      <xdr:rowOff>60870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389011"/>
          <a:ext cx="889000" cy="1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140619</xdr:rowOff>
    </xdr:from>
    <xdr:to>
      <xdr:col>81</xdr:col>
      <xdr:colOff>101600</xdr:colOff>
      <xdr:row>38</xdr:row>
      <xdr:rowOff>70769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8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61896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57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45361</xdr:rowOff>
    </xdr:from>
    <xdr:to>
      <xdr:col>76</xdr:col>
      <xdr:colOff>114300</xdr:colOff>
      <xdr:row>37</xdr:row>
      <xdr:rowOff>132321</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389011"/>
          <a:ext cx="889000" cy="8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133276</xdr:rowOff>
    </xdr:from>
    <xdr:to>
      <xdr:col>76</xdr:col>
      <xdr:colOff>165100</xdr:colOff>
      <xdr:row>38</xdr:row>
      <xdr:rowOff>63426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76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54553</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56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116419</xdr:rowOff>
    </xdr:from>
    <xdr:to>
      <xdr:col>71</xdr:col>
      <xdr:colOff>177800</xdr:colOff>
      <xdr:row>37</xdr:row>
      <xdr:rowOff>132321</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460069"/>
          <a:ext cx="889000" cy="1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141012</xdr:rowOff>
    </xdr:from>
    <xdr:to>
      <xdr:col>72</xdr:col>
      <xdr:colOff>38100</xdr:colOff>
      <xdr:row>38</xdr:row>
      <xdr:rowOff>71162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8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62289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57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136531</xdr:rowOff>
    </xdr:from>
    <xdr:to>
      <xdr:col>67</xdr:col>
      <xdr:colOff>101600</xdr:colOff>
      <xdr:row>38</xdr:row>
      <xdr:rowOff>66681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8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57808</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57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125723</xdr:rowOff>
    </xdr:from>
    <xdr:to>
      <xdr:col>85</xdr:col>
      <xdr:colOff>177800</xdr:colOff>
      <xdr:row>38</xdr:row>
      <xdr:rowOff>55873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6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148600</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3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10070</xdr:rowOff>
    </xdr:from>
    <xdr:to>
      <xdr:col>81</xdr:col>
      <xdr:colOff>101600</xdr:colOff>
      <xdr:row>37</xdr:row>
      <xdr:rowOff>111670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3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128197</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12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166011</xdr:rowOff>
    </xdr:from>
    <xdr:to>
      <xdr:col>76</xdr:col>
      <xdr:colOff>165100</xdr:colOff>
      <xdr:row>37</xdr:row>
      <xdr:rowOff>96161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33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112688</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11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81521</xdr:rowOff>
    </xdr:from>
    <xdr:to>
      <xdr:col>72</xdr:col>
      <xdr:colOff>38100</xdr:colOff>
      <xdr:row>38</xdr:row>
      <xdr:rowOff>11671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28198</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20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65619</xdr:rowOff>
    </xdr:from>
    <xdr:to>
      <xdr:col>67</xdr:col>
      <xdr:colOff>101600</xdr:colOff>
      <xdr:row>37</xdr:row>
      <xdr:rowOff>167219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0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12296</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18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33086</xdr:rowOff>
    </xdr:from>
    <xdr:to>
      <xdr:col>85</xdr:col>
      <xdr:colOff>126364</xdr:colOff>
      <xdr:row>79</xdr:row>
      <xdr:rowOff>116731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034586"/>
          <a:ext cx="1269" cy="162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120558</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66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116731</xdr:rowOff>
    </xdr:from>
    <xdr:to>
      <xdr:col>86</xdr:col>
      <xdr:colOff>25400</xdr:colOff>
      <xdr:row>79</xdr:row>
      <xdr:rowOff>116731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66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151213</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80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33086</xdr:rowOff>
    </xdr:from>
    <xdr:to>
      <xdr:col>86</xdr:col>
      <xdr:colOff>25400</xdr:colOff>
      <xdr:row>70</xdr:row>
      <xdr:rowOff>33086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03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104811</xdr:rowOff>
    </xdr:from>
    <xdr:to>
      <xdr:col>85</xdr:col>
      <xdr:colOff>127000</xdr:colOff>
      <xdr:row>73</xdr:row>
      <xdr:rowOff>112681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2620661"/>
          <a:ext cx="838200" cy="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123237</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2981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144809</xdr:rowOff>
    </xdr:from>
    <xdr:to>
      <xdr:col>85</xdr:col>
      <xdr:colOff>177800</xdr:colOff>
      <xdr:row>76</xdr:row>
      <xdr:rowOff>74960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0035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112681</xdr:rowOff>
    </xdr:from>
    <xdr:to>
      <xdr:col>81</xdr:col>
      <xdr:colOff>50800</xdr:colOff>
      <xdr:row>73</xdr:row>
      <xdr:rowOff>129805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2628531"/>
          <a:ext cx="889000" cy="1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155673</xdr:rowOff>
    </xdr:from>
    <xdr:to>
      <xdr:col>81</xdr:col>
      <xdr:colOff>101600</xdr:colOff>
      <xdr:row>76</xdr:row>
      <xdr:rowOff>85823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0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76950</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1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129805</xdr:rowOff>
    </xdr:from>
    <xdr:to>
      <xdr:col>76</xdr:col>
      <xdr:colOff>114300</xdr:colOff>
      <xdr:row>73</xdr:row>
      <xdr:rowOff>158619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2645655"/>
          <a:ext cx="889000" cy="2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12112</xdr:rowOff>
    </xdr:from>
    <xdr:to>
      <xdr:col>76</xdr:col>
      <xdr:colOff>165100</xdr:colOff>
      <xdr:row>76</xdr:row>
      <xdr:rowOff>113712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04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104839</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13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158619</xdr:rowOff>
    </xdr:from>
    <xdr:to>
      <xdr:col>71</xdr:col>
      <xdr:colOff>177800</xdr:colOff>
      <xdr:row>74</xdr:row>
      <xdr:rowOff>27511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2674469"/>
          <a:ext cx="889000" cy="4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74955</xdr:rowOff>
    </xdr:from>
    <xdr:to>
      <xdr:col>72</xdr:col>
      <xdr:colOff>38100</xdr:colOff>
      <xdr:row>77</xdr:row>
      <xdr:rowOff>5105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10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167682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19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96008</xdr:rowOff>
    </xdr:from>
    <xdr:to>
      <xdr:col>67</xdr:col>
      <xdr:colOff>101600</xdr:colOff>
      <xdr:row>77</xdr:row>
      <xdr:rowOff>26158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12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17285</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21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54011</xdr:rowOff>
    </xdr:from>
    <xdr:to>
      <xdr:col>85</xdr:col>
      <xdr:colOff>177800</xdr:colOff>
      <xdr:row>73</xdr:row>
      <xdr:rowOff>155611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256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76888</xdr:rowOff>
    </xdr:from>
    <xdr:ext cx="599010"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242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61881</xdr:rowOff>
    </xdr:from>
    <xdr:to>
      <xdr:col>81</xdr:col>
      <xdr:colOff>101600</xdr:colOff>
      <xdr:row>73</xdr:row>
      <xdr:rowOff>163481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257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8558</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181795" y="12352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79005</xdr:rowOff>
    </xdr:from>
    <xdr:to>
      <xdr:col>76</xdr:col>
      <xdr:colOff>165100</xdr:colOff>
      <xdr:row>74</xdr:row>
      <xdr:rowOff>9155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25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25682</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292795" y="123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107819</xdr:rowOff>
    </xdr:from>
    <xdr:to>
      <xdr:col>72</xdr:col>
      <xdr:colOff>38100</xdr:colOff>
      <xdr:row>74</xdr:row>
      <xdr:rowOff>37969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262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54496</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03795" y="1239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148161</xdr:rowOff>
    </xdr:from>
    <xdr:to>
      <xdr:col>67</xdr:col>
      <xdr:colOff>101600</xdr:colOff>
      <xdr:row>74</xdr:row>
      <xdr:rowOff>78311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266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94838</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14795" y="1243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151409</xdr:rowOff>
    </xdr:from>
    <xdr:to>
      <xdr:col>85</xdr:col>
      <xdr:colOff>126364</xdr:colOff>
      <xdr:row>97</xdr:row>
      <xdr:rowOff>156800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81909"/>
          <a:ext cx="1269" cy="1205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160627</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79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156800</xdr:rowOff>
    </xdr:from>
    <xdr:to>
      <xdr:col>86</xdr:col>
      <xdr:colOff>25400</xdr:colOff>
      <xdr:row>97</xdr:row>
      <xdr:rowOff>156800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78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98086</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5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151409</xdr:rowOff>
    </xdr:from>
    <xdr:to>
      <xdr:col>86</xdr:col>
      <xdr:colOff>25400</xdr:colOff>
      <xdr:row>90</xdr:row>
      <xdr:rowOff>151409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8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151409</xdr:rowOff>
    </xdr:from>
    <xdr:to>
      <xdr:col>85</xdr:col>
      <xdr:colOff>127000</xdr:colOff>
      <xdr:row>96</xdr:row>
      <xdr:rowOff>143678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5581909"/>
          <a:ext cx="838200" cy="102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112332</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400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133905</xdr:rowOff>
    </xdr:from>
    <xdr:to>
      <xdr:col>85</xdr:col>
      <xdr:colOff>177800</xdr:colOff>
      <xdr:row>96</xdr:row>
      <xdr:rowOff>64055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4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143678</xdr:rowOff>
    </xdr:from>
    <xdr:to>
      <xdr:col>81</xdr:col>
      <xdr:colOff>50800</xdr:colOff>
      <xdr:row>97</xdr:row>
      <xdr:rowOff>53603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602878"/>
          <a:ext cx="889000" cy="8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4473</xdr:rowOff>
    </xdr:from>
    <xdr:to>
      <xdr:col>81</xdr:col>
      <xdr:colOff>101600</xdr:colOff>
      <xdr:row>96</xdr:row>
      <xdr:rowOff>106073</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4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122600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23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73902</xdr:rowOff>
    </xdr:from>
    <xdr:to>
      <xdr:col>76</xdr:col>
      <xdr:colOff>114300</xdr:colOff>
      <xdr:row>97</xdr:row>
      <xdr:rowOff>53603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533102"/>
          <a:ext cx="889000" cy="15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121830</xdr:rowOff>
    </xdr:from>
    <xdr:to>
      <xdr:col>76</xdr:col>
      <xdr:colOff>165100</xdr:colOff>
      <xdr:row>97</xdr:row>
      <xdr:rowOff>51980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5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68507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35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150250</xdr:rowOff>
    </xdr:from>
    <xdr:to>
      <xdr:col>71</xdr:col>
      <xdr:colOff>177800</xdr:colOff>
      <xdr:row>96</xdr:row>
      <xdr:rowOff>73902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438000"/>
          <a:ext cx="889000" cy="9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121532</xdr:rowOff>
    </xdr:from>
    <xdr:to>
      <xdr:col>72</xdr:col>
      <xdr:colOff>38100</xdr:colOff>
      <xdr:row>97</xdr:row>
      <xdr:rowOff>51682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58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42809</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6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67669</xdr:rowOff>
    </xdr:from>
    <xdr:to>
      <xdr:col>67</xdr:col>
      <xdr:colOff>101600</xdr:colOff>
      <xdr:row>96</xdr:row>
      <xdr:rowOff>169269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52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160396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61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100609</xdr:rowOff>
    </xdr:from>
    <xdr:to>
      <xdr:col>85</xdr:col>
      <xdr:colOff>177800</xdr:colOff>
      <xdr:row>91</xdr:row>
      <xdr:rowOff>30759</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553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53636</xdr:rowOff>
    </xdr:from>
    <xdr:ext cx="599010"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548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92878</xdr:rowOff>
    </xdr:from>
    <xdr:to>
      <xdr:col>81</xdr:col>
      <xdr:colOff>101600</xdr:colOff>
      <xdr:row>97</xdr:row>
      <xdr:rowOff>23028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55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14155</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64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2803</xdr:rowOff>
    </xdr:from>
    <xdr:to>
      <xdr:col>76</xdr:col>
      <xdr:colOff>165100</xdr:colOff>
      <xdr:row>97</xdr:row>
      <xdr:rowOff>104403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63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95530</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72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23102</xdr:rowOff>
    </xdr:from>
    <xdr:to>
      <xdr:col>72</xdr:col>
      <xdr:colOff>38100</xdr:colOff>
      <xdr:row>96</xdr:row>
      <xdr:rowOff>124702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48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141229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25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99450</xdr:rowOff>
    </xdr:from>
    <xdr:to>
      <xdr:col>67</xdr:col>
      <xdr:colOff>101600</xdr:colOff>
      <xdr:row>96</xdr:row>
      <xdr:rowOff>29600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38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46127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16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72753</xdr:rowOff>
    </xdr:from>
    <xdr:to>
      <xdr:col>116</xdr:col>
      <xdr:colOff>62864</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16253"/>
          <a:ext cx="1269"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19430</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9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72753</xdr:rowOff>
    </xdr:from>
    <xdr:to>
      <xdr:col>116</xdr:col>
      <xdr:colOff>152400</xdr:colOff>
      <xdr:row>30</xdr:row>
      <xdr:rowOff>72753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16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42676</xdr:rowOff>
    </xdr:from>
    <xdr:to>
      <xdr:col>116</xdr:col>
      <xdr:colOff>63500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6557776"/>
          <a:ext cx="838200" cy="22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15141</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530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36714</xdr:rowOff>
    </xdr:from>
    <xdr:to>
      <xdr:col>116</xdr:col>
      <xdr:colOff>114300</xdr:colOff>
      <xdr:row>38</xdr:row>
      <xdr:rowOff>138314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5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98650</xdr:rowOff>
    </xdr:from>
    <xdr:to>
      <xdr:col>111</xdr:col>
      <xdr:colOff>177800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78520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116463</xdr:rowOff>
    </xdr:from>
    <xdr:to>
      <xdr:col>112</xdr:col>
      <xdr:colOff>38100</xdr:colOff>
      <xdr:row>39</xdr:row>
      <xdr:rowOff>46613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63140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40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98454</xdr:rowOff>
    </xdr:from>
    <xdr:to>
      <xdr:col>107</xdr:col>
      <xdr:colOff>50800</xdr:colOff>
      <xdr:row>39</xdr:row>
      <xdr:rowOff>98650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785004"/>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122994</xdr:rowOff>
    </xdr:from>
    <xdr:to>
      <xdr:col>107</xdr:col>
      <xdr:colOff>101600</xdr:colOff>
      <xdr:row>39</xdr:row>
      <xdr:rowOff>53144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69671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41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95613</xdr:rowOff>
    </xdr:from>
    <xdr:to>
      <xdr:col>102</xdr:col>
      <xdr:colOff>114300</xdr:colOff>
      <xdr:row>39</xdr:row>
      <xdr:rowOff>98454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782163"/>
          <a:ext cx="8890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69273</xdr:rowOff>
    </xdr:from>
    <xdr:to>
      <xdr:col>102</xdr:col>
      <xdr:colOff>165100</xdr:colOff>
      <xdr:row>38</xdr:row>
      <xdr:rowOff>170873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15950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35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106012</xdr:rowOff>
    </xdr:from>
    <xdr:to>
      <xdr:col>98</xdr:col>
      <xdr:colOff>38100</xdr:colOff>
      <xdr:row>39</xdr:row>
      <xdr:rowOff>36162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62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52690</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39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163326</xdr:rowOff>
    </xdr:from>
    <xdr:to>
      <xdr:col>116</xdr:col>
      <xdr:colOff>114300</xdr:colOff>
      <xdr:row>38</xdr:row>
      <xdr:rowOff>93476</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50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14753</xdr:rowOff>
    </xdr:from>
    <xdr:ext cx="469744"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3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47850</xdr:rowOff>
    </xdr:from>
    <xdr:to>
      <xdr:col>107</xdr:col>
      <xdr:colOff>101600</xdr:colOff>
      <xdr:row>39</xdr:row>
      <xdr:rowOff>149450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7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140577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82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47654</xdr:rowOff>
    </xdr:from>
    <xdr:to>
      <xdr:col>102</xdr:col>
      <xdr:colOff>165100</xdr:colOff>
      <xdr:row>39</xdr:row>
      <xdr:rowOff>149254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73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140381</xdr:rowOff>
    </xdr:from>
    <xdr:ext cx="313932"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88333" y="682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44813</xdr:rowOff>
    </xdr:from>
    <xdr:to>
      <xdr:col>98</xdr:col>
      <xdr:colOff>38100</xdr:colOff>
      <xdr:row>39</xdr:row>
      <xdr:rowOff>146413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137540</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7017" y="682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147975</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891925"/>
          <a:ext cx="1269" cy="119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94652</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66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147975</xdr:rowOff>
    </xdr:from>
    <xdr:to>
      <xdr:col>116</xdr:col>
      <xdr:colOff>152400</xdr:colOff>
      <xdr:row>51</xdr:row>
      <xdr:rowOff>147975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89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152742</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53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129865</xdr:rowOff>
    </xdr:from>
    <xdr:to>
      <xdr:col>116</xdr:col>
      <xdr:colOff>114300</xdr:colOff>
      <xdr:row>58</xdr:row>
      <xdr:rowOff>60015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0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150896</xdr:rowOff>
    </xdr:from>
    <xdr:to>
      <xdr:col>112</xdr:col>
      <xdr:colOff>38100</xdr:colOff>
      <xdr:row>58</xdr:row>
      <xdr:rowOff>81046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97573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69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42357</xdr:rowOff>
    </xdr:from>
    <xdr:to>
      <xdr:col>107</xdr:col>
      <xdr:colOff>101600</xdr:colOff>
      <xdr:row>57</xdr:row>
      <xdr:rowOff>143957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160484</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5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114274</xdr:rowOff>
    </xdr:from>
    <xdr:to>
      <xdr:col>102</xdr:col>
      <xdr:colOff>165100</xdr:colOff>
      <xdr:row>58</xdr:row>
      <xdr:rowOff>44424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88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60951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66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143352</xdr:rowOff>
    </xdr:from>
    <xdr:to>
      <xdr:col>98</xdr:col>
      <xdr:colOff>38100</xdr:colOff>
      <xdr:row>58</xdr:row>
      <xdr:rowOff>73502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90029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69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91677</xdr:rowOff>
    </xdr:from>
    <xdr:to>
      <xdr:col>116</xdr:col>
      <xdr:colOff>62864</xdr:colOff>
      <xdr:row>79</xdr:row>
      <xdr:rowOff>108905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93177"/>
          <a:ext cx="1269" cy="156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112732</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65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108905</xdr:rowOff>
    </xdr:from>
    <xdr:to>
      <xdr:col>116</xdr:col>
      <xdr:colOff>152400</xdr:colOff>
      <xdr:row>79</xdr:row>
      <xdr:rowOff>108905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653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38354</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6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91677</xdr:rowOff>
    </xdr:from>
    <xdr:to>
      <xdr:col>116</xdr:col>
      <xdr:colOff>152400</xdr:colOff>
      <xdr:row>70</xdr:row>
      <xdr:rowOff>91677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9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107157</xdr:rowOff>
    </xdr:from>
    <xdr:to>
      <xdr:col>116</xdr:col>
      <xdr:colOff>63500</xdr:colOff>
      <xdr:row>74</xdr:row>
      <xdr:rowOff>126164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794457"/>
          <a:ext cx="838200" cy="1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54035</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308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75608</xdr:rowOff>
    </xdr:from>
    <xdr:to>
      <xdr:col>116</xdr:col>
      <xdr:colOff>114300</xdr:colOff>
      <xdr:row>77</xdr:row>
      <xdr:rowOff>5758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10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118914</xdr:rowOff>
    </xdr:from>
    <xdr:to>
      <xdr:col>111</xdr:col>
      <xdr:colOff>177800</xdr:colOff>
      <xdr:row>74</xdr:row>
      <xdr:rowOff>126164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2806214"/>
          <a:ext cx="889000" cy="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67118</xdr:rowOff>
    </xdr:from>
    <xdr:to>
      <xdr:col>112</xdr:col>
      <xdr:colOff>38100</xdr:colOff>
      <xdr:row>76</xdr:row>
      <xdr:rowOff>168718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159845</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319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156028</xdr:rowOff>
    </xdr:from>
    <xdr:to>
      <xdr:col>107</xdr:col>
      <xdr:colOff>50800</xdr:colOff>
      <xdr:row>74</xdr:row>
      <xdr:rowOff>118914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2328978"/>
          <a:ext cx="889000" cy="47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69028</xdr:rowOff>
    </xdr:from>
    <xdr:to>
      <xdr:col>107</xdr:col>
      <xdr:colOff>101600</xdr:colOff>
      <xdr:row>76</xdr:row>
      <xdr:rowOff>170628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161755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319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156028</xdr:rowOff>
    </xdr:from>
    <xdr:to>
      <xdr:col>102</xdr:col>
      <xdr:colOff>114300</xdr:colOff>
      <xdr:row>72</xdr:row>
      <xdr:rowOff>73569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328978"/>
          <a:ext cx="889000" cy="8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85030</xdr:rowOff>
    </xdr:from>
    <xdr:to>
      <xdr:col>102</xdr:col>
      <xdr:colOff>165100</xdr:colOff>
      <xdr:row>77</xdr:row>
      <xdr:rowOff>15180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31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6307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320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110764</xdr:rowOff>
    </xdr:from>
    <xdr:to>
      <xdr:col>98</xdr:col>
      <xdr:colOff>38100</xdr:colOff>
      <xdr:row>77</xdr:row>
      <xdr:rowOff>40914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314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32041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323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56357</xdr:rowOff>
    </xdr:from>
    <xdr:to>
      <xdr:col>116</xdr:col>
      <xdr:colOff>114300</xdr:colOff>
      <xdr:row>74</xdr:row>
      <xdr:rowOff>157957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74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79234</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59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75364</xdr:rowOff>
    </xdr:from>
    <xdr:to>
      <xdr:col>112</xdr:col>
      <xdr:colOff>38100</xdr:colOff>
      <xdr:row>75</xdr:row>
      <xdr:rowOff>5514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76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22041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53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68114</xdr:rowOff>
    </xdr:from>
    <xdr:to>
      <xdr:col>107</xdr:col>
      <xdr:colOff>101600</xdr:colOff>
      <xdr:row>74</xdr:row>
      <xdr:rowOff>169714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75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14791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53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105228</xdr:rowOff>
    </xdr:from>
    <xdr:to>
      <xdr:col>102</xdr:col>
      <xdr:colOff>165100</xdr:colOff>
      <xdr:row>72</xdr:row>
      <xdr:rowOff>35378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27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51905</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2053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22769</xdr:rowOff>
    </xdr:from>
    <xdr:to>
      <xdr:col>98</xdr:col>
      <xdr:colOff>38100</xdr:colOff>
      <xdr:row>72</xdr:row>
      <xdr:rowOff>124369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36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140896</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214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補助費等について、法適用の企業会計への繰出金が要因となり、類似団体平均を大きく上回っている。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投資及び出資金について、令和４年度においては出捐金の支出があったため、類似団体平均を上回った。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積立金について、町税の大幅な増額に伴い、財政調整基金への積み立てを行ったため、前年度と比較し</a:t>
          </a:r>
          <a:r>
            <a:rPr kumimoji="1" lang="en-US" altLang="ja-JP" sz="1300">
              <a:latin typeface="ＭＳ Ｐゴシック" panose="020B0600070205080204" pitchFamily="50" charset="-128"/>
              <a:ea typeface="ＭＳ Ｐゴシック" panose="020B0600070205080204" pitchFamily="50" charset="-128"/>
            </a:rPr>
            <a:t>178,647</a:t>
          </a:r>
          <a:r>
            <a:rPr kumimoji="1" lang="ja-JP" altLang="en-US" sz="1300">
              <a:latin typeface="ＭＳ Ｐゴシック" panose="020B0600070205080204" pitchFamily="50" charset="-128"/>
              <a:ea typeface="ＭＳ Ｐゴシック" panose="020B0600070205080204" pitchFamily="50" charset="-128"/>
            </a:rPr>
            <a:t>円と大幅に増額している。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山口県周防大島町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14,346
14,230
138.10
17,999,671
17,082,506
836,918
8,742,722
14,820,381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159893</xdr:rowOff>
    </xdr:from>
    <xdr:to>
      <xdr:col>24</xdr:col>
      <xdr:colOff>62865</xdr:colOff>
      <xdr:row>37</xdr:row>
      <xdr:rowOff>129032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31943"/>
          <a:ext cx="1270" cy="134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132859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129032</xdr:rowOff>
    </xdr:from>
    <xdr:to>
      <xdr:col>24</xdr:col>
      <xdr:colOff>152400</xdr:colOff>
      <xdr:row>37</xdr:row>
      <xdr:rowOff>129032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106570</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159893</xdr:rowOff>
    </xdr:from>
    <xdr:to>
      <xdr:col>24</xdr:col>
      <xdr:colOff>152400</xdr:colOff>
      <xdr:row>29</xdr:row>
      <xdr:rowOff>159893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31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128651</xdr:rowOff>
    </xdr:from>
    <xdr:to>
      <xdr:col>24</xdr:col>
      <xdr:colOff>63500</xdr:colOff>
      <xdr:row>37</xdr:row>
      <xdr:rowOff>97790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00851"/>
          <a:ext cx="838200" cy="1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103395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61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80518</xdr:rowOff>
    </xdr:from>
    <xdr:to>
      <xdr:col>24</xdr:col>
      <xdr:colOff>114300</xdr:colOff>
      <xdr:row>35</xdr:row>
      <xdr:rowOff>10668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47879</xdr:rowOff>
    </xdr:from>
    <xdr:to>
      <xdr:col>19</xdr:col>
      <xdr:colOff>177800</xdr:colOff>
      <xdr:row>37</xdr:row>
      <xdr:rowOff>97790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91529"/>
          <a:ext cx="8890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127381</xdr:rowOff>
    </xdr:from>
    <xdr:to>
      <xdr:col>20</xdr:col>
      <xdr:colOff>38100</xdr:colOff>
      <xdr:row>35</xdr:row>
      <xdr:rowOff>57531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74058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3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47879</xdr:rowOff>
    </xdr:from>
    <xdr:to>
      <xdr:col>15</xdr:col>
      <xdr:colOff>50800</xdr:colOff>
      <xdr:row>37</xdr:row>
      <xdr:rowOff>130556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91529"/>
          <a:ext cx="8890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140716</xdr:rowOff>
    </xdr:from>
    <xdr:to>
      <xdr:col>15</xdr:col>
      <xdr:colOff>101600</xdr:colOff>
      <xdr:row>35</xdr:row>
      <xdr:rowOff>70866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87393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4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130556</xdr:rowOff>
    </xdr:from>
    <xdr:to>
      <xdr:col>10</xdr:col>
      <xdr:colOff>114300</xdr:colOff>
      <xdr:row>37</xdr:row>
      <xdr:rowOff>162179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74206"/>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135763</xdr:rowOff>
    </xdr:from>
    <xdr:to>
      <xdr:col>10</xdr:col>
      <xdr:colOff>165100</xdr:colOff>
      <xdr:row>37</xdr:row>
      <xdr:rowOff>65913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82440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129667</xdr:rowOff>
    </xdr:from>
    <xdr:to>
      <xdr:col>6</xdr:col>
      <xdr:colOff>38100</xdr:colOff>
      <xdr:row>37</xdr:row>
      <xdr:rowOff>59817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30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76344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77851</xdr:rowOff>
    </xdr:from>
    <xdr:to>
      <xdr:col>24</xdr:col>
      <xdr:colOff>114300</xdr:colOff>
      <xdr:row>37</xdr:row>
      <xdr:rowOff>8001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56278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46990</xdr:rowOff>
    </xdr:from>
    <xdr:to>
      <xdr:col>20</xdr:col>
      <xdr:colOff>38100</xdr:colOff>
      <xdr:row>37</xdr:row>
      <xdr:rowOff>148590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139717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168529</xdr:rowOff>
    </xdr:from>
    <xdr:to>
      <xdr:col>15</xdr:col>
      <xdr:colOff>101600</xdr:colOff>
      <xdr:row>37</xdr:row>
      <xdr:rowOff>98679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4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89806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3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79756</xdr:rowOff>
    </xdr:from>
    <xdr:to>
      <xdr:col>10</xdr:col>
      <xdr:colOff>165100</xdr:colOff>
      <xdr:row>38</xdr:row>
      <xdr:rowOff>9906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1033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1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111379</xdr:rowOff>
    </xdr:from>
    <xdr:to>
      <xdr:col>6</xdr:col>
      <xdr:colOff>38100</xdr:colOff>
      <xdr:row>38</xdr:row>
      <xdr:rowOff>41529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5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32656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4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77770</xdr:rowOff>
    </xdr:from>
    <xdr:to>
      <xdr:col>24</xdr:col>
      <xdr:colOff>62865</xdr:colOff>
      <xdr:row>58</xdr:row>
      <xdr:rowOff>84590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50270"/>
          <a:ext cx="1270" cy="1378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88417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3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84590</xdr:rowOff>
    </xdr:from>
    <xdr:to>
      <xdr:col>24</xdr:col>
      <xdr:colOff>152400</xdr:colOff>
      <xdr:row>58</xdr:row>
      <xdr:rowOff>84590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28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24447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25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77770</xdr:rowOff>
    </xdr:from>
    <xdr:to>
      <xdr:col>24</xdr:col>
      <xdr:colOff>152400</xdr:colOff>
      <xdr:row>50</xdr:row>
      <xdr:rowOff>77770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5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125974</xdr:rowOff>
    </xdr:from>
    <xdr:to>
      <xdr:col>24</xdr:col>
      <xdr:colOff>63500</xdr:colOff>
      <xdr:row>57</xdr:row>
      <xdr:rowOff>130064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555724"/>
          <a:ext cx="838200" cy="3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138099</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39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159672</xdr:rowOff>
    </xdr:from>
    <xdr:to>
      <xdr:col>24</xdr:col>
      <xdr:colOff>114300</xdr:colOff>
      <xdr:row>57</xdr:row>
      <xdr:rowOff>89822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6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164094</xdr:rowOff>
    </xdr:from>
    <xdr:to>
      <xdr:col>19</xdr:col>
      <xdr:colOff>177800</xdr:colOff>
      <xdr:row>57</xdr:row>
      <xdr:rowOff>130064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765294"/>
          <a:ext cx="889000" cy="13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56593</xdr:rowOff>
    </xdr:from>
    <xdr:to>
      <xdr:col>20</xdr:col>
      <xdr:colOff>38100</xdr:colOff>
      <xdr:row>57</xdr:row>
      <xdr:rowOff>158193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2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3270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0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164094</xdr:rowOff>
    </xdr:from>
    <xdr:to>
      <xdr:col>15</xdr:col>
      <xdr:colOff>50800</xdr:colOff>
      <xdr:row>57</xdr:row>
      <xdr:rowOff>143256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765294"/>
          <a:ext cx="889000" cy="15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81863</xdr:rowOff>
    </xdr:from>
    <xdr:to>
      <xdr:col>15</xdr:col>
      <xdr:colOff>101600</xdr:colOff>
      <xdr:row>57</xdr:row>
      <xdr:rowOff>12013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28540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45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130226</xdr:rowOff>
    </xdr:from>
    <xdr:to>
      <xdr:col>10</xdr:col>
      <xdr:colOff>114300</xdr:colOff>
      <xdr:row>57</xdr:row>
      <xdr:rowOff>143256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02876"/>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125868</xdr:rowOff>
    </xdr:from>
    <xdr:to>
      <xdr:col>10</xdr:col>
      <xdr:colOff>165100</xdr:colOff>
      <xdr:row>58</xdr:row>
      <xdr:rowOff>56018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47145</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991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142819</xdr:rowOff>
    </xdr:from>
    <xdr:to>
      <xdr:col>6</xdr:col>
      <xdr:colOff>38100</xdr:colOff>
      <xdr:row>58</xdr:row>
      <xdr:rowOff>72969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1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64096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10008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75174</xdr:rowOff>
    </xdr:from>
    <xdr:to>
      <xdr:col>24</xdr:col>
      <xdr:colOff>114300</xdr:colOff>
      <xdr:row>56</xdr:row>
      <xdr:rowOff>5324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0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98051</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35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79264</xdr:rowOff>
    </xdr:from>
    <xdr:to>
      <xdr:col>20</xdr:col>
      <xdr:colOff>38100</xdr:colOff>
      <xdr:row>58</xdr:row>
      <xdr:rowOff>9414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541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94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113294</xdr:rowOff>
    </xdr:from>
    <xdr:to>
      <xdr:col>15</xdr:col>
      <xdr:colOff>101600</xdr:colOff>
      <xdr:row>57</xdr:row>
      <xdr:rowOff>43444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1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34571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80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92456</xdr:rowOff>
    </xdr:from>
    <xdr:to>
      <xdr:col>10</xdr:col>
      <xdr:colOff>165100</xdr:colOff>
      <xdr:row>58</xdr:row>
      <xdr:rowOff>22606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39133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64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79426</xdr:rowOff>
    </xdr:from>
    <xdr:to>
      <xdr:col>6</xdr:col>
      <xdr:colOff>38100</xdr:colOff>
      <xdr:row>58</xdr:row>
      <xdr:rowOff>9576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5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26103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6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139275</xdr:rowOff>
    </xdr:from>
    <xdr:to>
      <xdr:col>24</xdr:col>
      <xdr:colOff>62865</xdr:colOff>
      <xdr:row>78</xdr:row>
      <xdr:rowOff>97627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69325"/>
          <a:ext cx="1270" cy="150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101454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7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97627</xdr:rowOff>
    </xdr:from>
    <xdr:to>
      <xdr:col>24</xdr:col>
      <xdr:colOff>152400</xdr:colOff>
      <xdr:row>78</xdr:row>
      <xdr:rowOff>97627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7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85952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139275</xdr:rowOff>
    </xdr:from>
    <xdr:to>
      <xdr:col>24</xdr:col>
      <xdr:colOff>152400</xdr:colOff>
      <xdr:row>69</xdr:row>
      <xdr:rowOff>139275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6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169352</xdr:rowOff>
    </xdr:from>
    <xdr:to>
      <xdr:col>24</xdr:col>
      <xdr:colOff>63500</xdr:colOff>
      <xdr:row>71</xdr:row>
      <xdr:rowOff>110516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170852"/>
          <a:ext cx="838200" cy="11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154891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70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5014</xdr:rowOff>
    </xdr:from>
    <xdr:to>
      <xdr:col>24</xdr:col>
      <xdr:colOff>114300</xdr:colOff>
      <xdr:row>74</xdr:row>
      <xdr:rowOff>106614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110516</xdr:rowOff>
    </xdr:from>
    <xdr:to>
      <xdr:col>19</xdr:col>
      <xdr:colOff>177800</xdr:colOff>
      <xdr:row>72</xdr:row>
      <xdr:rowOff>98095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283466"/>
          <a:ext cx="889000" cy="15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113132</xdr:rowOff>
    </xdr:from>
    <xdr:to>
      <xdr:col>20</xdr:col>
      <xdr:colOff>38100</xdr:colOff>
      <xdr:row>74</xdr:row>
      <xdr:rowOff>43282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62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34409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2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98095</xdr:rowOff>
    </xdr:from>
    <xdr:to>
      <xdr:col>15</xdr:col>
      <xdr:colOff>50800</xdr:colOff>
      <xdr:row>72</xdr:row>
      <xdr:rowOff>138045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442495"/>
          <a:ext cx="889000" cy="3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68348</xdr:rowOff>
    </xdr:from>
    <xdr:to>
      <xdr:col>15</xdr:col>
      <xdr:colOff>101600</xdr:colOff>
      <xdr:row>75</xdr:row>
      <xdr:rowOff>169948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161075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1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138045</xdr:rowOff>
    </xdr:from>
    <xdr:to>
      <xdr:col>10</xdr:col>
      <xdr:colOff>114300</xdr:colOff>
      <xdr:row>72</xdr:row>
      <xdr:rowOff>169614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482445"/>
          <a:ext cx="889000" cy="3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8280</xdr:rowOff>
    </xdr:from>
    <xdr:to>
      <xdr:col>10</xdr:col>
      <xdr:colOff>165100</xdr:colOff>
      <xdr:row>76</xdr:row>
      <xdr:rowOff>109880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101007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3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66475</xdr:rowOff>
    </xdr:from>
    <xdr:to>
      <xdr:col>6</xdr:col>
      <xdr:colOff>38100</xdr:colOff>
      <xdr:row>76</xdr:row>
      <xdr:rowOff>168075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159202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118552</xdr:rowOff>
    </xdr:from>
    <xdr:to>
      <xdr:col>24</xdr:col>
      <xdr:colOff>114300</xdr:colOff>
      <xdr:row>71</xdr:row>
      <xdr:rowOff>48702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12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141429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197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59716</xdr:rowOff>
    </xdr:from>
    <xdr:to>
      <xdr:col>20</xdr:col>
      <xdr:colOff>38100</xdr:colOff>
      <xdr:row>71</xdr:row>
      <xdr:rowOff>161316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23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6393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00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47295</xdr:rowOff>
    </xdr:from>
    <xdr:to>
      <xdr:col>15</xdr:col>
      <xdr:colOff>101600</xdr:colOff>
      <xdr:row>72</xdr:row>
      <xdr:rowOff>148895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39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165422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16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87245</xdr:rowOff>
    </xdr:from>
    <xdr:to>
      <xdr:col>10</xdr:col>
      <xdr:colOff>165100</xdr:colOff>
      <xdr:row>73</xdr:row>
      <xdr:rowOff>17395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43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33922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206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118814</xdr:rowOff>
    </xdr:from>
    <xdr:to>
      <xdr:col>6</xdr:col>
      <xdr:colOff>38100</xdr:colOff>
      <xdr:row>73</xdr:row>
      <xdr:rowOff>48964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46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65491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23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126121</xdr:rowOff>
    </xdr:from>
    <xdr:to>
      <xdr:col>24</xdr:col>
      <xdr:colOff>62865</xdr:colOff>
      <xdr:row>98</xdr:row>
      <xdr:rowOff>1930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6621"/>
          <a:ext cx="1270" cy="124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5757</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1930</xdr:rowOff>
    </xdr:from>
    <xdr:to>
      <xdr:col>24</xdr:col>
      <xdr:colOff>152400</xdr:colOff>
      <xdr:row>98</xdr:row>
      <xdr:rowOff>1930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0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72798</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126121</xdr:rowOff>
    </xdr:from>
    <xdr:to>
      <xdr:col>24</xdr:col>
      <xdr:colOff>152400</xdr:colOff>
      <xdr:row>90</xdr:row>
      <xdr:rowOff>126121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126121</xdr:rowOff>
    </xdr:from>
    <xdr:to>
      <xdr:col>24</xdr:col>
      <xdr:colOff>63500</xdr:colOff>
      <xdr:row>90</xdr:row>
      <xdr:rowOff>135959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5556621"/>
          <a:ext cx="838200" cy="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140181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56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161754</xdr:rowOff>
    </xdr:from>
    <xdr:to>
      <xdr:col>24</xdr:col>
      <xdr:colOff>114300</xdr:colOff>
      <xdr:row>95</xdr:row>
      <xdr:rowOff>91904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2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135959</xdr:rowOff>
    </xdr:from>
    <xdr:to>
      <xdr:col>19</xdr:col>
      <xdr:colOff>177800</xdr:colOff>
      <xdr:row>91</xdr:row>
      <xdr:rowOff>58593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5566459"/>
          <a:ext cx="889000" cy="9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3823</xdr:rowOff>
    </xdr:from>
    <xdr:to>
      <xdr:col>20</xdr:col>
      <xdr:colOff>38100</xdr:colOff>
      <xdr:row>95</xdr:row>
      <xdr:rowOff>105423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29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96550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8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58593</xdr:rowOff>
    </xdr:from>
    <xdr:to>
      <xdr:col>15</xdr:col>
      <xdr:colOff>50800</xdr:colOff>
      <xdr:row>91</xdr:row>
      <xdr:rowOff>75783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5660543"/>
          <a:ext cx="889000" cy="1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140602</xdr:rowOff>
    </xdr:from>
    <xdr:to>
      <xdr:col>15</xdr:col>
      <xdr:colOff>101600</xdr:colOff>
      <xdr:row>96</xdr:row>
      <xdr:rowOff>70752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61879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2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75783</xdr:rowOff>
    </xdr:from>
    <xdr:to>
      <xdr:col>10</xdr:col>
      <xdr:colOff>114300</xdr:colOff>
      <xdr:row>92</xdr:row>
      <xdr:rowOff>67599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5677733"/>
          <a:ext cx="889000" cy="16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33807</xdr:rowOff>
    </xdr:from>
    <xdr:to>
      <xdr:col>10</xdr:col>
      <xdr:colOff>165100</xdr:colOff>
      <xdr:row>96</xdr:row>
      <xdr:rowOff>135407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126534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8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98464</xdr:rowOff>
    </xdr:from>
    <xdr:to>
      <xdr:col>6</xdr:col>
      <xdr:colOff>38100</xdr:colOff>
      <xdr:row>97</xdr:row>
      <xdr:rowOff>28614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5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19741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5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75321</xdr:rowOff>
    </xdr:from>
    <xdr:to>
      <xdr:col>24</xdr:col>
      <xdr:colOff>114300</xdr:colOff>
      <xdr:row>91</xdr:row>
      <xdr:rowOff>5471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550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28348</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458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85159</xdr:rowOff>
    </xdr:from>
    <xdr:to>
      <xdr:col>20</xdr:col>
      <xdr:colOff>38100</xdr:colOff>
      <xdr:row>91</xdr:row>
      <xdr:rowOff>15309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551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31836</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529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7793</xdr:rowOff>
    </xdr:from>
    <xdr:to>
      <xdr:col>15</xdr:col>
      <xdr:colOff>101600</xdr:colOff>
      <xdr:row>91</xdr:row>
      <xdr:rowOff>109393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560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125920</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538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24983</xdr:rowOff>
    </xdr:from>
    <xdr:to>
      <xdr:col>10</xdr:col>
      <xdr:colOff>165100</xdr:colOff>
      <xdr:row>91</xdr:row>
      <xdr:rowOff>126583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562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143110</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5402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16799</xdr:rowOff>
    </xdr:from>
    <xdr:to>
      <xdr:col>6</xdr:col>
      <xdr:colOff>38100</xdr:colOff>
      <xdr:row>92</xdr:row>
      <xdr:rowOff>118399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579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134926</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556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90932</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37609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90932</xdr:rowOff>
    </xdr:from>
    <xdr:to>
      <xdr:col>55</xdr:col>
      <xdr:colOff>88900</xdr:colOff>
      <xdr:row>31</xdr:row>
      <xdr:rowOff>90932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92155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5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69279</xdr:rowOff>
    </xdr:from>
    <xdr:to>
      <xdr:col>55</xdr:col>
      <xdr:colOff>50800</xdr:colOff>
      <xdr:row>38</xdr:row>
      <xdr:rowOff>170879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66421</xdr:rowOff>
    </xdr:from>
    <xdr:to>
      <xdr:col>50</xdr:col>
      <xdr:colOff>165100</xdr:colOff>
      <xdr:row>38</xdr:row>
      <xdr:rowOff>168021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13098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56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50229</xdr:rowOff>
    </xdr:from>
    <xdr:to>
      <xdr:col>46</xdr:col>
      <xdr:colOff>38100</xdr:colOff>
      <xdr:row>38</xdr:row>
      <xdr:rowOff>151829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168355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40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90995</xdr:rowOff>
    </xdr:from>
    <xdr:to>
      <xdr:col>41</xdr:col>
      <xdr:colOff>101600</xdr:colOff>
      <xdr:row>39</xdr:row>
      <xdr:rowOff>21145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0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37673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81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117094</xdr:rowOff>
    </xdr:from>
    <xdr:to>
      <xdr:col>36</xdr:col>
      <xdr:colOff>165100</xdr:colOff>
      <xdr:row>39</xdr:row>
      <xdr:rowOff>47244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63771</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407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26635</xdr:rowOff>
    </xdr:from>
    <xdr:to>
      <xdr:col>54</xdr:col>
      <xdr:colOff>189865</xdr:colOff>
      <xdr:row>58</xdr:row>
      <xdr:rowOff>53376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70585"/>
          <a:ext cx="1270" cy="1226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57203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0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53376</xdr:rowOff>
    </xdr:from>
    <xdr:to>
      <xdr:col>55</xdr:col>
      <xdr:colOff>88900</xdr:colOff>
      <xdr:row>58</xdr:row>
      <xdr:rowOff>53376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99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144762</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4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287,230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26635</xdr:rowOff>
    </xdr:from>
    <xdr:to>
      <xdr:col>55</xdr:col>
      <xdr:colOff>88900</xdr:colOff>
      <xdr:row>51</xdr:row>
      <xdr:rowOff>26635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7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168737</xdr:rowOff>
    </xdr:from>
    <xdr:to>
      <xdr:col>55</xdr:col>
      <xdr:colOff>0</xdr:colOff>
      <xdr:row>57</xdr:row>
      <xdr:rowOff>34430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769937"/>
          <a:ext cx="838200" cy="3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109528</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39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86651</xdr:rowOff>
    </xdr:from>
    <xdr:to>
      <xdr:col>55</xdr:col>
      <xdr:colOff>50800</xdr:colOff>
      <xdr:row>57</xdr:row>
      <xdr:rowOff>16801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68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7793</xdr:rowOff>
    </xdr:from>
    <xdr:to>
      <xdr:col>50</xdr:col>
      <xdr:colOff>114300</xdr:colOff>
      <xdr:row>57</xdr:row>
      <xdr:rowOff>34430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780443"/>
          <a:ext cx="889000" cy="2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100829</xdr:rowOff>
    </xdr:from>
    <xdr:to>
      <xdr:col>50</xdr:col>
      <xdr:colOff>165100</xdr:colOff>
      <xdr:row>57</xdr:row>
      <xdr:rowOff>30979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47506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47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606</xdr:rowOff>
    </xdr:from>
    <xdr:to>
      <xdr:col>45</xdr:col>
      <xdr:colOff>177800</xdr:colOff>
      <xdr:row>57</xdr:row>
      <xdr:rowOff>7793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773256"/>
          <a:ext cx="889000" cy="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103096</xdr:rowOff>
    </xdr:from>
    <xdr:to>
      <xdr:col>46</xdr:col>
      <xdr:colOff>38100</xdr:colOff>
      <xdr:row>57</xdr:row>
      <xdr:rowOff>33246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49773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47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165989</xdr:rowOff>
    </xdr:from>
    <xdr:to>
      <xdr:col>41</xdr:col>
      <xdr:colOff>50800</xdr:colOff>
      <xdr:row>57</xdr:row>
      <xdr:rowOff>606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767189"/>
          <a:ext cx="889000" cy="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86267</xdr:rowOff>
    </xdr:from>
    <xdr:to>
      <xdr:col>41</xdr:col>
      <xdr:colOff>101600</xdr:colOff>
      <xdr:row>57</xdr:row>
      <xdr:rowOff>16417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68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32944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46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107421</xdr:rowOff>
    </xdr:from>
    <xdr:to>
      <xdr:col>36</xdr:col>
      <xdr:colOff>165100</xdr:colOff>
      <xdr:row>57</xdr:row>
      <xdr:rowOff>37571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54098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48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117937</xdr:rowOff>
    </xdr:from>
    <xdr:to>
      <xdr:col>55</xdr:col>
      <xdr:colOff>50800</xdr:colOff>
      <xdr:row>57</xdr:row>
      <xdr:rowOff>48087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1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96364</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69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155080</xdr:rowOff>
    </xdr:from>
    <xdr:to>
      <xdr:col>50</xdr:col>
      <xdr:colOff>165100</xdr:colOff>
      <xdr:row>57</xdr:row>
      <xdr:rowOff>85230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5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76357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84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128443</xdr:rowOff>
    </xdr:from>
    <xdr:to>
      <xdr:col>46</xdr:col>
      <xdr:colOff>38100</xdr:colOff>
      <xdr:row>57</xdr:row>
      <xdr:rowOff>58593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49720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82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121256</xdr:rowOff>
    </xdr:from>
    <xdr:to>
      <xdr:col>41</xdr:col>
      <xdr:colOff>101600</xdr:colOff>
      <xdr:row>57</xdr:row>
      <xdr:rowOff>51406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2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42533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81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115189</xdr:rowOff>
    </xdr:from>
    <xdr:to>
      <xdr:col>36</xdr:col>
      <xdr:colOff>165100</xdr:colOff>
      <xdr:row>57</xdr:row>
      <xdr:rowOff>45339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1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36466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8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19559</xdr:rowOff>
    </xdr:from>
    <xdr:to>
      <xdr:col>54</xdr:col>
      <xdr:colOff>189865</xdr:colOff>
      <xdr:row>79</xdr:row>
      <xdr:rowOff>22577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92509"/>
          <a:ext cx="1270" cy="137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26404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22577</xdr:rowOff>
    </xdr:from>
    <xdr:to>
      <xdr:col>55</xdr:col>
      <xdr:colOff>88900</xdr:colOff>
      <xdr:row>79</xdr:row>
      <xdr:rowOff>22577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6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137686</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366,533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19559</xdr:rowOff>
    </xdr:from>
    <xdr:to>
      <xdr:col>55</xdr:col>
      <xdr:colOff>88900</xdr:colOff>
      <xdr:row>71</xdr:row>
      <xdr:rowOff>19559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92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62102</xdr:rowOff>
    </xdr:from>
    <xdr:to>
      <xdr:col>55</xdr:col>
      <xdr:colOff>0</xdr:colOff>
      <xdr:row>78</xdr:row>
      <xdr:rowOff>65920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435202"/>
          <a:ext cx="838200" cy="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169429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9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146552</xdr:rowOff>
    </xdr:from>
    <xdr:to>
      <xdr:col>55</xdr:col>
      <xdr:colOff>50800</xdr:colOff>
      <xdr:row>78</xdr:row>
      <xdr:rowOff>76702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4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28882</xdr:rowOff>
    </xdr:from>
    <xdr:to>
      <xdr:col>50</xdr:col>
      <xdr:colOff>114300</xdr:colOff>
      <xdr:row>78</xdr:row>
      <xdr:rowOff>62102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01982"/>
          <a:ext cx="889000" cy="3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153800</xdr:rowOff>
    </xdr:from>
    <xdr:to>
      <xdr:col>50</xdr:col>
      <xdr:colOff>165100</xdr:colOff>
      <xdr:row>78</xdr:row>
      <xdr:rowOff>83950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100477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3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28882</xdr:rowOff>
    </xdr:from>
    <xdr:to>
      <xdr:col>45</xdr:col>
      <xdr:colOff>177800</xdr:colOff>
      <xdr:row>78</xdr:row>
      <xdr:rowOff>76350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01982"/>
          <a:ext cx="889000" cy="4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159435</xdr:rowOff>
    </xdr:from>
    <xdr:to>
      <xdr:col>46</xdr:col>
      <xdr:colOff>38100</xdr:colOff>
      <xdr:row>78</xdr:row>
      <xdr:rowOff>89585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80712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5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76350</xdr:rowOff>
    </xdr:from>
    <xdr:to>
      <xdr:col>41</xdr:col>
      <xdr:colOff>50800</xdr:colOff>
      <xdr:row>78</xdr:row>
      <xdr:rowOff>98693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49450"/>
          <a:ext cx="889000" cy="2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75059</xdr:rowOff>
    </xdr:from>
    <xdr:to>
      <xdr:col>41</xdr:col>
      <xdr:colOff>101600</xdr:colOff>
      <xdr:row>79</xdr:row>
      <xdr:rowOff>5209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4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167786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54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162075</xdr:rowOff>
    </xdr:from>
    <xdr:to>
      <xdr:col>36</xdr:col>
      <xdr:colOff>165100</xdr:colOff>
      <xdr:row>78</xdr:row>
      <xdr:rowOff>92225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6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108752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3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15120</xdr:rowOff>
    </xdr:from>
    <xdr:to>
      <xdr:col>55</xdr:col>
      <xdr:colOff>50800</xdr:colOff>
      <xdr:row>78</xdr:row>
      <xdr:rowOff>116720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164997</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6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11302</xdr:rowOff>
    </xdr:from>
    <xdr:to>
      <xdr:col>50</xdr:col>
      <xdr:colOff>165100</xdr:colOff>
      <xdr:row>78</xdr:row>
      <xdr:rowOff>112902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8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104029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7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149532</xdr:rowOff>
    </xdr:from>
    <xdr:to>
      <xdr:col>46</xdr:col>
      <xdr:colOff>38100</xdr:colOff>
      <xdr:row>78</xdr:row>
      <xdr:rowOff>79682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5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96209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12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25550</xdr:rowOff>
    </xdr:from>
    <xdr:to>
      <xdr:col>41</xdr:col>
      <xdr:colOff>101600</xdr:colOff>
      <xdr:row>78</xdr:row>
      <xdr:rowOff>127150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143677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17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47893</xdr:rowOff>
    </xdr:from>
    <xdr:to>
      <xdr:col>36</xdr:col>
      <xdr:colOff>165100</xdr:colOff>
      <xdr:row>78</xdr:row>
      <xdr:rowOff>149493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2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140620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1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93652</xdr:rowOff>
    </xdr:from>
    <xdr:to>
      <xdr:col>54</xdr:col>
      <xdr:colOff>189865</xdr:colOff>
      <xdr:row>97</xdr:row>
      <xdr:rowOff>120506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4152"/>
          <a:ext cx="1270" cy="122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124333</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7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120506</xdr:rowOff>
    </xdr:from>
    <xdr:to>
      <xdr:col>55</xdr:col>
      <xdr:colOff>88900</xdr:colOff>
      <xdr:row>97</xdr:row>
      <xdr:rowOff>120506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75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40329</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9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93652</xdr:rowOff>
    </xdr:from>
    <xdr:to>
      <xdr:col>55</xdr:col>
      <xdr:colOff>88900</xdr:colOff>
      <xdr:row>90</xdr:row>
      <xdr:rowOff>93652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88669</xdr:rowOff>
    </xdr:from>
    <xdr:to>
      <xdr:col>55</xdr:col>
      <xdr:colOff>0</xdr:colOff>
      <xdr:row>96</xdr:row>
      <xdr:rowOff>96678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547869"/>
          <a:ext cx="838200" cy="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64915</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181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42038</xdr:rowOff>
    </xdr:from>
    <xdr:to>
      <xdr:col>55</xdr:col>
      <xdr:colOff>50800</xdr:colOff>
      <xdr:row>95</xdr:row>
      <xdr:rowOff>143638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2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96678</xdr:rowOff>
    </xdr:from>
    <xdr:to>
      <xdr:col>50</xdr:col>
      <xdr:colOff>114300</xdr:colOff>
      <xdr:row>96</xdr:row>
      <xdr:rowOff>96944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555878"/>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54328</xdr:rowOff>
    </xdr:from>
    <xdr:to>
      <xdr:col>50</xdr:col>
      <xdr:colOff>165100</xdr:colOff>
      <xdr:row>95</xdr:row>
      <xdr:rowOff>155928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34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11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96944</xdr:rowOff>
    </xdr:from>
    <xdr:to>
      <xdr:col>45</xdr:col>
      <xdr:colOff>177800</xdr:colOff>
      <xdr:row>96</xdr:row>
      <xdr:rowOff>170934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556144"/>
          <a:ext cx="889000" cy="7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55372</xdr:rowOff>
    </xdr:from>
    <xdr:to>
      <xdr:col>46</xdr:col>
      <xdr:colOff>38100</xdr:colOff>
      <xdr:row>95</xdr:row>
      <xdr:rowOff>156972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34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2049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11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170934</xdr:rowOff>
    </xdr:from>
    <xdr:to>
      <xdr:col>41</xdr:col>
      <xdr:colOff>50800</xdr:colOff>
      <xdr:row>97</xdr:row>
      <xdr:rowOff>74938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630134"/>
          <a:ext cx="889000" cy="7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57818</xdr:rowOff>
    </xdr:from>
    <xdr:to>
      <xdr:col>41</xdr:col>
      <xdr:colOff>101600</xdr:colOff>
      <xdr:row>96</xdr:row>
      <xdr:rowOff>159418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5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4495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29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73758</xdr:rowOff>
    </xdr:from>
    <xdr:to>
      <xdr:col>36</xdr:col>
      <xdr:colOff>165100</xdr:colOff>
      <xdr:row>97</xdr:row>
      <xdr:rowOff>3908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53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20435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30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37869</xdr:rowOff>
    </xdr:from>
    <xdr:to>
      <xdr:col>55</xdr:col>
      <xdr:colOff>50800</xdr:colOff>
      <xdr:row>96</xdr:row>
      <xdr:rowOff>139469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49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16296</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47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45878</xdr:rowOff>
    </xdr:from>
    <xdr:to>
      <xdr:col>50</xdr:col>
      <xdr:colOff>165100</xdr:colOff>
      <xdr:row>96</xdr:row>
      <xdr:rowOff>147478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50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138605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59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46144</xdr:rowOff>
    </xdr:from>
    <xdr:to>
      <xdr:col>46</xdr:col>
      <xdr:colOff>38100</xdr:colOff>
      <xdr:row>96</xdr:row>
      <xdr:rowOff>147744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50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138871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59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120134</xdr:rowOff>
    </xdr:from>
    <xdr:to>
      <xdr:col>41</xdr:col>
      <xdr:colOff>101600</xdr:colOff>
      <xdr:row>97</xdr:row>
      <xdr:rowOff>50284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57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41411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67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24138</xdr:rowOff>
    </xdr:from>
    <xdr:to>
      <xdr:col>36</xdr:col>
      <xdr:colOff>165100</xdr:colOff>
      <xdr:row>97</xdr:row>
      <xdr:rowOff>125738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65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116865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74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60353</xdr:rowOff>
    </xdr:from>
    <xdr:to>
      <xdr:col>85</xdr:col>
      <xdr:colOff>126364</xdr:colOff>
      <xdr:row>39</xdr:row>
      <xdr:rowOff>20531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75303"/>
          <a:ext cx="1269" cy="133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24358</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1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20531</xdr:rowOff>
    </xdr:from>
    <xdr:to>
      <xdr:col>86</xdr:col>
      <xdr:colOff>25400</xdr:colOff>
      <xdr:row>39</xdr:row>
      <xdr:rowOff>20531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0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7030</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60353</xdr:rowOff>
    </xdr:from>
    <xdr:to>
      <xdr:col>86</xdr:col>
      <xdr:colOff>25400</xdr:colOff>
      <xdr:row>31</xdr:row>
      <xdr:rowOff>60353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75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21903</xdr:rowOff>
    </xdr:from>
    <xdr:to>
      <xdr:col>85</xdr:col>
      <xdr:colOff>127000</xdr:colOff>
      <xdr:row>37</xdr:row>
      <xdr:rowOff>68491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365553"/>
          <a:ext cx="838200" cy="4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150159</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50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127282</xdr:rowOff>
    </xdr:from>
    <xdr:to>
      <xdr:col>85</xdr:col>
      <xdr:colOff>177800</xdr:colOff>
      <xdr:row>37</xdr:row>
      <xdr:rowOff>57432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9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68491</xdr:rowOff>
    </xdr:from>
    <xdr:to>
      <xdr:col>81</xdr:col>
      <xdr:colOff>50800</xdr:colOff>
      <xdr:row>37</xdr:row>
      <xdr:rowOff>94552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412141"/>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101427</xdr:rowOff>
    </xdr:from>
    <xdr:to>
      <xdr:col>81</xdr:col>
      <xdr:colOff>101600</xdr:colOff>
      <xdr:row>37</xdr:row>
      <xdr:rowOff>31577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48104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0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93111</xdr:rowOff>
    </xdr:from>
    <xdr:to>
      <xdr:col>76</xdr:col>
      <xdr:colOff>114300</xdr:colOff>
      <xdr:row>37</xdr:row>
      <xdr:rowOff>94552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436761"/>
          <a:ext cx="889000" cy="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162052</xdr:rowOff>
    </xdr:from>
    <xdr:to>
      <xdr:col>76</xdr:col>
      <xdr:colOff>165100</xdr:colOff>
      <xdr:row>36</xdr:row>
      <xdr:rowOff>92202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108729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44877</xdr:rowOff>
    </xdr:from>
    <xdr:to>
      <xdr:col>71</xdr:col>
      <xdr:colOff>177800</xdr:colOff>
      <xdr:row>37</xdr:row>
      <xdr:rowOff>93111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217077"/>
          <a:ext cx="889000" cy="21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15588</xdr:rowOff>
    </xdr:from>
    <xdr:to>
      <xdr:col>72</xdr:col>
      <xdr:colOff>38100</xdr:colOff>
      <xdr:row>37</xdr:row>
      <xdr:rowOff>117188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5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133715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13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6970</xdr:rowOff>
    </xdr:from>
    <xdr:to>
      <xdr:col>67</xdr:col>
      <xdr:colOff>101600</xdr:colOff>
      <xdr:row>37</xdr:row>
      <xdr:rowOff>108570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5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99697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44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142553</xdr:rowOff>
    </xdr:from>
    <xdr:to>
      <xdr:col>85</xdr:col>
      <xdr:colOff>177800</xdr:colOff>
      <xdr:row>37</xdr:row>
      <xdr:rowOff>72703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31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120980</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29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17691</xdr:rowOff>
    </xdr:from>
    <xdr:to>
      <xdr:col>81</xdr:col>
      <xdr:colOff>101600</xdr:colOff>
      <xdr:row>37</xdr:row>
      <xdr:rowOff>119291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36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110418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4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43752</xdr:rowOff>
    </xdr:from>
    <xdr:to>
      <xdr:col>76</xdr:col>
      <xdr:colOff>165100</xdr:colOff>
      <xdr:row>37</xdr:row>
      <xdr:rowOff>145352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3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136479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48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42311</xdr:rowOff>
    </xdr:from>
    <xdr:to>
      <xdr:col>72</xdr:col>
      <xdr:colOff>38100</xdr:colOff>
      <xdr:row>37</xdr:row>
      <xdr:rowOff>143911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38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135038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47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165527</xdr:rowOff>
    </xdr:from>
    <xdr:to>
      <xdr:col>67</xdr:col>
      <xdr:colOff>101600</xdr:colOff>
      <xdr:row>36</xdr:row>
      <xdr:rowOff>95677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16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112204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94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143902</xdr:rowOff>
    </xdr:from>
    <xdr:to>
      <xdr:col>85</xdr:col>
      <xdr:colOff>126364</xdr:colOff>
      <xdr:row>58</xdr:row>
      <xdr:rowOff>83573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16402"/>
          <a:ext cx="1269" cy="1311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87400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3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83573</xdr:rowOff>
    </xdr:from>
    <xdr:to>
      <xdr:col>86</xdr:col>
      <xdr:colOff>25400</xdr:colOff>
      <xdr:row>58</xdr:row>
      <xdr:rowOff>83573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2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90579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9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143902</xdr:rowOff>
    </xdr:from>
    <xdr:to>
      <xdr:col>86</xdr:col>
      <xdr:colOff>25400</xdr:colOff>
      <xdr:row>50</xdr:row>
      <xdr:rowOff>143902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1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90681</xdr:rowOff>
    </xdr:from>
    <xdr:to>
      <xdr:col>85</xdr:col>
      <xdr:colOff>127000</xdr:colOff>
      <xdr:row>58</xdr:row>
      <xdr:rowOff>45506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691881"/>
          <a:ext cx="838200" cy="29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32877</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62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10000</xdr:rowOff>
    </xdr:from>
    <xdr:to>
      <xdr:col>85</xdr:col>
      <xdr:colOff>177800</xdr:colOff>
      <xdr:row>56</xdr:row>
      <xdr:rowOff>111600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13719</xdr:rowOff>
    </xdr:from>
    <xdr:to>
      <xdr:col>81</xdr:col>
      <xdr:colOff>50800</xdr:colOff>
      <xdr:row>58</xdr:row>
      <xdr:rowOff>45506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786369"/>
          <a:ext cx="889000" cy="20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42091</xdr:rowOff>
    </xdr:from>
    <xdr:to>
      <xdr:col>81</xdr:col>
      <xdr:colOff>101600</xdr:colOff>
      <xdr:row>56</xdr:row>
      <xdr:rowOff>143691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160218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4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13719</xdr:rowOff>
    </xdr:from>
    <xdr:to>
      <xdr:col>76</xdr:col>
      <xdr:colOff>114300</xdr:colOff>
      <xdr:row>57</xdr:row>
      <xdr:rowOff>159251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86369"/>
          <a:ext cx="889000" cy="14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31739</xdr:rowOff>
    </xdr:from>
    <xdr:to>
      <xdr:col>76</xdr:col>
      <xdr:colOff>165100</xdr:colOff>
      <xdr:row>56</xdr:row>
      <xdr:rowOff>133339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149866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0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141115</xdr:rowOff>
    </xdr:from>
    <xdr:to>
      <xdr:col>71</xdr:col>
      <xdr:colOff>177800</xdr:colOff>
      <xdr:row>57</xdr:row>
      <xdr:rowOff>159251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913765"/>
          <a:ext cx="889000" cy="1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84807</xdr:rowOff>
    </xdr:from>
    <xdr:to>
      <xdr:col>72</xdr:col>
      <xdr:colOff>38100</xdr:colOff>
      <xdr:row>57</xdr:row>
      <xdr:rowOff>14957</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8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31484</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6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145190</xdr:rowOff>
    </xdr:from>
    <xdr:to>
      <xdr:col>67</xdr:col>
      <xdr:colOff>101600</xdr:colOff>
      <xdr:row>57</xdr:row>
      <xdr:rowOff>75340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4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91867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52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39881</xdr:rowOff>
    </xdr:from>
    <xdr:to>
      <xdr:col>85</xdr:col>
      <xdr:colOff>177800</xdr:colOff>
      <xdr:row>56</xdr:row>
      <xdr:rowOff>141481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4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18308</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1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166156</xdr:rowOff>
    </xdr:from>
    <xdr:to>
      <xdr:col>81</xdr:col>
      <xdr:colOff>101600</xdr:colOff>
      <xdr:row>58</xdr:row>
      <xdr:rowOff>96306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93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87433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100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134369</xdr:rowOff>
    </xdr:from>
    <xdr:to>
      <xdr:col>76</xdr:col>
      <xdr:colOff>165100</xdr:colOff>
      <xdr:row>57</xdr:row>
      <xdr:rowOff>64519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3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55646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2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108451</xdr:rowOff>
    </xdr:from>
    <xdr:to>
      <xdr:col>72</xdr:col>
      <xdr:colOff>38100</xdr:colOff>
      <xdr:row>58</xdr:row>
      <xdr:rowOff>38601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8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29728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7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90315</xdr:rowOff>
    </xdr:from>
    <xdr:to>
      <xdr:col>67</xdr:col>
      <xdr:colOff>101600</xdr:colOff>
      <xdr:row>58</xdr:row>
      <xdr:rowOff>20465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11592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5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24916</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26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143043</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0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24916</xdr:rowOff>
    </xdr:from>
    <xdr:to>
      <xdr:col>86</xdr:col>
      <xdr:colOff>25400</xdr:colOff>
      <xdr:row>70</xdr:row>
      <xdr:rowOff>24916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2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60869</xdr:rowOff>
    </xdr:from>
    <xdr:to>
      <xdr:col>85</xdr:col>
      <xdr:colOff>127000</xdr:colOff>
      <xdr:row>78</xdr:row>
      <xdr:rowOff>5073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262519"/>
          <a:ext cx="838200" cy="11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129963</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3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151536</xdr:rowOff>
    </xdr:from>
    <xdr:to>
      <xdr:col>85</xdr:col>
      <xdr:colOff>177800</xdr:colOff>
      <xdr:row>78</xdr:row>
      <xdr:rowOff>81686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5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45362</xdr:rowOff>
    </xdr:from>
    <xdr:to>
      <xdr:col>81</xdr:col>
      <xdr:colOff>50800</xdr:colOff>
      <xdr:row>77</xdr:row>
      <xdr:rowOff>60869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247012"/>
          <a:ext cx="8890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140618</xdr:rowOff>
    </xdr:from>
    <xdr:to>
      <xdr:col>81</xdr:col>
      <xdr:colOff>101600</xdr:colOff>
      <xdr:row>78</xdr:row>
      <xdr:rowOff>70768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4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61895</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43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45362</xdr:rowOff>
    </xdr:from>
    <xdr:to>
      <xdr:col>76</xdr:col>
      <xdr:colOff>114300</xdr:colOff>
      <xdr:row>77</xdr:row>
      <xdr:rowOff>132321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247012"/>
          <a:ext cx="889000" cy="8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133276</xdr:rowOff>
    </xdr:from>
    <xdr:to>
      <xdr:col>76</xdr:col>
      <xdr:colOff>165100</xdr:colOff>
      <xdr:row>78</xdr:row>
      <xdr:rowOff>63426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3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54553</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42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116419</xdr:rowOff>
    </xdr:from>
    <xdr:to>
      <xdr:col>71</xdr:col>
      <xdr:colOff>177800</xdr:colOff>
      <xdr:row>77</xdr:row>
      <xdr:rowOff>132321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318069"/>
          <a:ext cx="889000" cy="1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140911</xdr:rowOff>
    </xdr:from>
    <xdr:to>
      <xdr:col>72</xdr:col>
      <xdr:colOff>38100</xdr:colOff>
      <xdr:row>78</xdr:row>
      <xdr:rowOff>71061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62188</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43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136531</xdr:rowOff>
    </xdr:from>
    <xdr:to>
      <xdr:col>67</xdr:col>
      <xdr:colOff>101600</xdr:colOff>
      <xdr:row>78</xdr:row>
      <xdr:rowOff>66681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3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57808</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43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125723</xdr:rowOff>
    </xdr:from>
    <xdr:to>
      <xdr:col>85</xdr:col>
      <xdr:colOff>177800</xdr:colOff>
      <xdr:row>78</xdr:row>
      <xdr:rowOff>55873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32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148600</xdr:rowOff>
    </xdr:from>
    <xdr:ext cx="534377"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17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10069</xdr:rowOff>
    </xdr:from>
    <xdr:to>
      <xdr:col>81</xdr:col>
      <xdr:colOff>101600</xdr:colOff>
      <xdr:row>77</xdr:row>
      <xdr:rowOff>111669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21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128196</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14111" y="1298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166012</xdr:rowOff>
    </xdr:from>
    <xdr:to>
      <xdr:col>76</xdr:col>
      <xdr:colOff>165100</xdr:colOff>
      <xdr:row>77</xdr:row>
      <xdr:rowOff>96162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19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112689</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25111" y="1297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81521</xdr:rowOff>
    </xdr:from>
    <xdr:to>
      <xdr:col>72</xdr:col>
      <xdr:colOff>38100</xdr:colOff>
      <xdr:row>78</xdr:row>
      <xdr:rowOff>11671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28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28198</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36111" y="1305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65619</xdr:rowOff>
    </xdr:from>
    <xdr:to>
      <xdr:col>67</xdr:col>
      <xdr:colOff>101600</xdr:colOff>
      <xdr:row>77</xdr:row>
      <xdr:rowOff>167219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26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12296</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47111" y="1304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33085</xdr:rowOff>
    </xdr:from>
    <xdr:to>
      <xdr:col>85</xdr:col>
      <xdr:colOff>126364</xdr:colOff>
      <xdr:row>99</xdr:row>
      <xdr:rowOff>116731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63585"/>
          <a:ext cx="1269" cy="162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120558</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709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116731</xdr:rowOff>
    </xdr:from>
    <xdr:to>
      <xdr:col>86</xdr:col>
      <xdr:colOff>25400</xdr:colOff>
      <xdr:row>99</xdr:row>
      <xdr:rowOff>116731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709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151212</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3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177,794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33085</xdr:rowOff>
    </xdr:from>
    <xdr:to>
      <xdr:col>86</xdr:col>
      <xdr:colOff>25400</xdr:colOff>
      <xdr:row>90</xdr:row>
      <xdr:rowOff>33085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6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104811</xdr:rowOff>
    </xdr:from>
    <xdr:to>
      <xdr:col>85</xdr:col>
      <xdr:colOff>127000</xdr:colOff>
      <xdr:row>93</xdr:row>
      <xdr:rowOff>112681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049661"/>
          <a:ext cx="838200" cy="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123237</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410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144810</xdr:rowOff>
    </xdr:from>
    <xdr:to>
      <xdr:col>85</xdr:col>
      <xdr:colOff>177800</xdr:colOff>
      <xdr:row>96</xdr:row>
      <xdr:rowOff>74960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43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112681</xdr:rowOff>
    </xdr:from>
    <xdr:to>
      <xdr:col>81</xdr:col>
      <xdr:colOff>50800</xdr:colOff>
      <xdr:row>93</xdr:row>
      <xdr:rowOff>129772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057531"/>
          <a:ext cx="889000" cy="1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155673</xdr:rowOff>
    </xdr:from>
    <xdr:to>
      <xdr:col>81</xdr:col>
      <xdr:colOff>101600</xdr:colOff>
      <xdr:row>96</xdr:row>
      <xdr:rowOff>85823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44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76950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53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129772</xdr:rowOff>
    </xdr:from>
    <xdr:to>
      <xdr:col>76</xdr:col>
      <xdr:colOff>114300</xdr:colOff>
      <xdr:row>93</xdr:row>
      <xdr:rowOff>158423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074622"/>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12091</xdr:rowOff>
    </xdr:from>
    <xdr:to>
      <xdr:col>76</xdr:col>
      <xdr:colOff>165100</xdr:colOff>
      <xdr:row>96</xdr:row>
      <xdr:rowOff>113691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47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104818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56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158423</xdr:rowOff>
    </xdr:from>
    <xdr:to>
      <xdr:col>71</xdr:col>
      <xdr:colOff>177800</xdr:colOff>
      <xdr:row>94</xdr:row>
      <xdr:rowOff>27360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103273"/>
          <a:ext cx="889000" cy="4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74879</xdr:rowOff>
    </xdr:from>
    <xdr:to>
      <xdr:col>72</xdr:col>
      <xdr:colOff>38100</xdr:colOff>
      <xdr:row>97</xdr:row>
      <xdr:rowOff>5029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5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167606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62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96008</xdr:rowOff>
    </xdr:from>
    <xdr:to>
      <xdr:col>67</xdr:col>
      <xdr:colOff>101600</xdr:colOff>
      <xdr:row>97</xdr:row>
      <xdr:rowOff>26158</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5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17285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64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54011</xdr:rowOff>
    </xdr:from>
    <xdr:to>
      <xdr:col>85</xdr:col>
      <xdr:colOff>177800</xdr:colOff>
      <xdr:row>93</xdr:row>
      <xdr:rowOff>155611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599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76888</xdr:rowOff>
    </xdr:from>
    <xdr:ext cx="599010"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585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61881</xdr:rowOff>
    </xdr:from>
    <xdr:to>
      <xdr:col>81</xdr:col>
      <xdr:colOff>101600</xdr:colOff>
      <xdr:row>93</xdr:row>
      <xdr:rowOff>163481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00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8558</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181795" y="1578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78972</xdr:rowOff>
    </xdr:from>
    <xdr:to>
      <xdr:col>76</xdr:col>
      <xdr:colOff>165100</xdr:colOff>
      <xdr:row>94</xdr:row>
      <xdr:rowOff>9122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02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25649</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292795" y="1579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107623</xdr:rowOff>
    </xdr:from>
    <xdr:to>
      <xdr:col>72</xdr:col>
      <xdr:colOff>38100</xdr:colOff>
      <xdr:row>94</xdr:row>
      <xdr:rowOff>37773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05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54300</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03795" y="15827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148010</xdr:rowOff>
    </xdr:from>
    <xdr:to>
      <xdr:col>67</xdr:col>
      <xdr:colOff>101600</xdr:colOff>
      <xdr:row>94</xdr:row>
      <xdr:rowOff>78160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09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94687</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14795" y="15868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40096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55046"/>
          <a:ext cx="1269"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158223</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3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40096</xdr:rowOff>
    </xdr:from>
    <xdr:to>
      <xdr:col>116</xdr:col>
      <xdr:colOff>152400</xdr:colOff>
      <xdr:row>31</xdr:row>
      <xdr:rowOff>40096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5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40096</xdr:rowOff>
    </xdr:from>
    <xdr:to>
      <xdr:col>116</xdr:col>
      <xdr:colOff>63500</xdr:colOff>
      <xdr:row>34</xdr:row>
      <xdr:rowOff>31931</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1323300" y="5355046"/>
          <a:ext cx="838200" cy="50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139173</xdr:rowOff>
    </xdr:from>
    <xdr:ext cx="313932"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65427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160746</xdr:rowOff>
    </xdr:from>
    <xdr:to>
      <xdr:col>116</xdr:col>
      <xdr:colOff>114300</xdr:colOff>
      <xdr:row>39</xdr:row>
      <xdr:rowOff>90896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7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31931</xdr:rowOff>
    </xdr:from>
    <xdr:to>
      <xdr:col>111</xdr:col>
      <xdr:colOff>177800</xdr:colOff>
      <xdr:row>36</xdr:row>
      <xdr:rowOff>82006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0434300" y="5861231"/>
          <a:ext cx="889000" cy="39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125912</xdr:rowOff>
    </xdr:from>
    <xdr:to>
      <xdr:col>112</xdr:col>
      <xdr:colOff>38100</xdr:colOff>
      <xdr:row>39</xdr:row>
      <xdr:rowOff>56062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4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47189</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66333" y="67337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82006</xdr:rowOff>
    </xdr:from>
    <xdr:to>
      <xdr:col>107</xdr:col>
      <xdr:colOff>50800</xdr:colOff>
      <xdr:row>38</xdr:row>
      <xdr:rowOff>168003</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19545300" y="6254206"/>
          <a:ext cx="889000" cy="42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1270</xdr:rowOff>
    </xdr:from>
    <xdr:to>
      <xdr:col>107</xdr:col>
      <xdr:colOff>101600</xdr:colOff>
      <xdr:row>39</xdr:row>
      <xdr:rowOff>102870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68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93997</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77333" y="6780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160927</xdr:rowOff>
    </xdr:from>
    <xdr:to>
      <xdr:col>102</xdr:col>
      <xdr:colOff>114300</xdr:colOff>
      <xdr:row>38</xdr:row>
      <xdr:rowOff>168003</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504577"/>
          <a:ext cx="889000" cy="17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43724</xdr:rowOff>
    </xdr:from>
    <xdr:to>
      <xdr:col>102</xdr:col>
      <xdr:colOff>165100</xdr:colOff>
      <xdr:row>39</xdr:row>
      <xdr:rowOff>145324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73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136451</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8230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36104</xdr:rowOff>
    </xdr:from>
    <xdr:to>
      <xdr:col>98</xdr:col>
      <xdr:colOff>38100</xdr:colOff>
      <xdr:row>39</xdr:row>
      <xdr:rowOff>137704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72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128831</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99333" y="68153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160746</xdr:rowOff>
    </xdr:from>
    <xdr:to>
      <xdr:col>116</xdr:col>
      <xdr:colOff>114300</xdr:colOff>
      <xdr:row>31</xdr:row>
      <xdr:rowOff>90896</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53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113773</xdr:rowOff>
    </xdr:from>
    <xdr:ext cx="469744"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525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152581</xdr:rowOff>
    </xdr:from>
    <xdr:to>
      <xdr:col>112</xdr:col>
      <xdr:colOff>38100</xdr:colOff>
      <xdr:row>34</xdr:row>
      <xdr:rowOff>82731</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58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32</xdr:row>
      <xdr:rowOff>99258</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4017" y="5585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31206</xdr:rowOff>
    </xdr:from>
    <xdr:to>
      <xdr:col>107</xdr:col>
      <xdr:colOff>101600</xdr:colOff>
      <xdr:row>36</xdr:row>
      <xdr:rowOff>132806</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20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149333</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245017" y="5978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117203</xdr:rowOff>
    </xdr:from>
    <xdr:to>
      <xdr:col>102</xdr:col>
      <xdr:colOff>165100</xdr:colOff>
      <xdr:row>39</xdr:row>
      <xdr:rowOff>47353</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3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63880</xdr:rowOff>
    </xdr:from>
    <xdr:ext cx="313932"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88333" y="6407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110127</xdr:rowOff>
    </xdr:from>
    <xdr:to>
      <xdr:col>98</xdr:col>
      <xdr:colOff>38100</xdr:colOff>
      <xdr:row>38</xdr:row>
      <xdr:rowOff>40277</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45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56804</xdr:rowOff>
    </xdr:from>
    <xdr:ext cx="378565"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467017" y="6229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総務費について、町税の増額に伴う財政調整基金への積み立てにより、前年度と比較し</a:t>
          </a:r>
          <a:r>
            <a:rPr kumimoji="1" lang="en-US" altLang="ja-JP" sz="1300">
              <a:latin typeface="ＭＳ Ｐゴシック" panose="020B0600070205080204" pitchFamily="50" charset="-128"/>
              <a:ea typeface="ＭＳ Ｐゴシック" panose="020B0600070205080204" pitchFamily="50" charset="-128"/>
            </a:rPr>
            <a:t>182,147</a:t>
          </a:r>
          <a:r>
            <a:rPr kumimoji="1" lang="ja-JP" altLang="en-US" sz="1300">
              <a:latin typeface="ＭＳ Ｐゴシック" panose="020B0600070205080204" pitchFamily="50" charset="-128"/>
              <a:ea typeface="ＭＳ Ｐゴシック" panose="020B0600070205080204" pitchFamily="50" charset="-128"/>
            </a:rPr>
            <a:t>円と大幅に増額している。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教育費について、学校給食費無償化事業基金の積み立てや、学校統合に係る校舎の改修工事等により前年度と比較し</a:t>
          </a:r>
          <a:r>
            <a:rPr kumimoji="1" lang="en-US" altLang="ja-JP" sz="1300">
              <a:latin typeface="ＭＳ Ｐゴシック" panose="020B0600070205080204" pitchFamily="50" charset="-128"/>
              <a:ea typeface="ＭＳ Ｐゴシック" panose="020B0600070205080204" pitchFamily="50" charset="-128"/>
            </a:rPr>
            <a:t>27,350</a:t>
          </a:r>
          <a:r>
            <a:rPr kumimoji="1" lang="ja-JP" altLang="en-US" sz="1300">
              <a:latin typeface="ＭＳ Ｐゴシック" panose="020B0600070205080204" pitchFamily="50" charset="-128"/>
              <a:ea typeface="ＭＳ Ｐゴシック" panose="020B0600070205080204" pitchFamily="50" charset="-128"/>
            </a:rPr>
            <a:t>円増額となった。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諸支出金については、渡船事業特別会計への繰出金が増えたことにより、増額となった。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山口県周防大島町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令和４年度については、町税の大幅な増額により財政調整基金残高が増加し、標準財政規模比が</a:t>
          </a:r>
          <a:r>
            <a:rPr kumimoji="1" lang="en-US" altLang="ja-JP" sz="1400">
              <a:latin typeface="ＭＳ ゴシック" pitchFamily="49" charset="-128"/>
              <a:ea typeface="ＭＳ ゴシック" pitchFamily="49" charset="-128"/>
            </a:rPr>
            <a:t>36.93</a:t>
          </a:r>
          <a:r>
            <a:rPr kumimoji="1" lang="ja-JP" altLang="en-US" sz="1400">
              <a:latin typeface="ＭＳ ゴシック" pitchFamily="49" charset="-128"/>
              <a:ea typeface="ＭＳ ゴシック" pitchFamily="49" charset="-128"/>
            </a:rPr>
            <a:t>％増となった。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今後は普通交付税の減少を見込み、さらなる事務事業の効率化を図り、自主財源の確保に努める。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山口県周防大島町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〇現状</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一般会計及びすべての会計で赤字は生じていない。</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〇今後の対応</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今後も各会計で適切な財政運営、企業経営を行っていく。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81</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82</v>
      </c>
      <c r="C2" s="176"/>
      <c r="D2" s="177"/>
    </row>
    <row r="3" spans="1:119" ht="18.75" customHeight="1" thickBot="1" x14ac:dyDescent="0.2">
      <c r="A3" s="175"/>
      <c r="B3" s="579" t="s">
        <v>83</v>
      </c>
      <c r="C3" s="580"/>
      <c r="D3" s="580"/>
      <c r="E3" s="581"/>
      <c r="F3" s="581"/>
      <c r="G3" s="581"/>
      <c r="H3" s="581"/>
      <c r="I3" s="581"/>
      <c r="J3" s="581"/>
      <c r="K3" s="581"/>
      <c r="L3" s="581" t="s">
        <v>84</v>
      </c>
      <c r="M3" s="581"/>
      <c r="N3" s="581"/>
      <c r="O3" s="581"/>
      <c r="P3" s="581"/>
      <c r="Q3" s="581"/>
      <c r="R3" s="584"/>
      <c r="S3" s="584"/>
      <c r="T3" s="584"/>
      <c r="U3" s="584"/>
      <c r="V3" s="585"/>
      <c r="W3" s="475" t="s">
        <v>85</v>
      </c>
      <c r="X3" s="476"/>
      <c r="Y3" s="476"/>
      <c r="Z3" s="476"/>
      <c r="AA3" s="476"/>
      <c r="AB3" s="580"/>
      <c r="AC3" s="584" t="s">
        <v>86</v>
      </c>
      <c r="AD3" s="476"/>
      <c r="AE3" s="476"/>
      <c r="AF3" s="476"/>
      <c r="AG3" s="476"/>
      <c r="AH3" s="476"/>
      <c r="AI3" s="476"/>
      <c r="AJ3" s="476"/>
      <c r="AK3" s="476"/>
      <c r="AL3" s="546"/>
      <c r="AM3" s="475" t="s">
        <v>87</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88</v>
      </c>
      <c r="BO3" s="476"/>
      <c r="BP3" s="476"/>
      <c r="BQ3" s="476"/>
      <c r="BR3" s="476"/>
      <c r="BS3" s="476"/>
      <c r="BT3" s="476"/>
      <c r="BU3" s="546"/>
      <c r="BV3" s="475" t="s">
        <v>89</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90</v>
      </c>
      <c r="CU3" s="476"/>
      <c r="CV3" s="476"/>
      <c r="CW3" s="476"/>
      <c r="CX3" s="476"/>
      <c r="CY3" s="476"/>
      <c r="CZ3" s="476"/>
      <c r="DA3" s="546"/>
      <c r="DB3" s="475" t="s">
        <v>91</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92</v>
      </c>
      <c r="AZ4" s="433"/>
      <c r="BA4" s="433"/>
      <c r="BB4" s="433"/>
      <c r="BC4" s="433"/>
      <c r="BD4" s="433"/>
      <c r="BE4" s="433"/>
      <c r="BF4" s="433"/>
      <c r="BG4" s="433"/>
      <c r="BH4" s="433"/>
      <c r="BI4" s="433"/>
      <c r="BJ4" s="433"/>
      <c r="BK4" s="433"/>
      <c r="BL4" s="433"/>
      <c r="BM4" s="434"/>
      <c r="BN4" s="435">
        <v>17999671</v>
      </c>
      <c r="BO4" s="436"/>
      <c r="BP4" s="436"/>
      <c r="BQ4" s="436"/>
      <c r="BR4" s="436"/>
      <c r="BS4" s="436"/>
      <c r="BT4" s="436"/>
      <c r="BU4" s="437"/>
      <c r="BV4" s="435">
        <v>15264930</v>
      </c>
      <c r="BW4" s="436"/>
      <c r="BX4" s="436"/>
      <c r="BY4" s="436"/>
      <c r="BZ4" s="436"/>
      <c r="CA4" s="436"/>
      <c r="CB4" s="436"/>
      <c r="CC4" s="437"/>
      <c r="CD4" s="572" t="s">
        <v>93</v>
      </c>
      <c r="CE4" s="573"/>
      <c r="CF4" s="573"/>
      <c r="CG4" s="573"/>
      <c r="CH4" s="573"/>
      <c r="CI4" s="573"/>
      <c r="CJ4" s="573"/>
      <c r="CK4" s="573"/>
      <c r="CL4" s="573"/>
      <c r="CM4" s="573"/>
      <c r="CN4" s="573"/>
      <c r="CO4" s="573"/>
      <c r="CP4" s="573"/>
      <c r="CQ4" s="573"/>
      <c r="CR4" s="573"/>
      <c r="CS4" s="574"/>
      <c r="CT4" s="575">
        <v>9.6</v>
      </c>
      <c r="CU4" s="576"/>
      <c r="CV4" s="576"/>
      <c r="CW4" s="576"/>
      <c r="CX4" s="576"/>
      <c r="CY4" s="576"/>
      <c r="CZ4" s="576"/>
      <c r="DA4" s="577"/>
      <c r="DB4" s="575">
        <v>8.8000000000000007</v>
      </c>
      <c r="DC4" s="576"/>
      <c r="DD4" s="576"/>
      <c r="DE4" s="576"/>
      <c r="DF4" s="576"/>
      <c r="DG4" s="576"/>
      <c r="DH4" s="576"/>
      <c r="DI4" s="577"/>
    </row>
    <row r="5" spans="1:119" ht="18.75" customHeight="1" x14ac:dyDescent="0.15">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94</v>
      </c>
      <c r="AN5" s="363"/>
      <c r="AO5" s="363"/>
      <c r="AP5" s="363"/>
      <c r="AQ5" s="363"/>
      <c r="AR5" s="363"/>
      <c r="AS5" s="363"/>
      <c r="AT5" s="364"/>
      <c r="AU5" s="464" t="s">
        <v>95</v>
      </c>
      <c r="AV5" s="465"/>
      <c r="AW5" s="465"/>
      <c r="AX5" s="465"/>
      <c r="AY5" s="420" t="s">
        <v>96</v>
      </c>
      <c r="AZ5" s="421"/>
      <c r="BA5" s="421"/>
      <c r="BB5" s="421"/>
      <c r="BC5" s="421"/>
      <c r="BD5" s="421"/>
      <c r="BE5" s="421"/>
      <c r="BF5" s="421"/>
      <c r="BG5" s="421"/>
      <c r="BH5" s="421"/>
      <c r="BI5" s="421"/>
      <c r="BJ5" s="421"/>
      <c r="BK5" s="421"/>
      <c r="BL5" s="421"/>
      <c r="BM5" s="422"/>
      <c r="BN5" s="406">
        <v>17082506</v>
      </c>
      <c r="BO5" s="407"/>
      <c r="BP5" s="407"/>
      <c r="BQ5" s="407"/>
      <c r="BR5" s="407"/>
      <c r="BS5" s="407"/>
      <c r="BT5" s="407"/>
      <c r="BU5" s="408"/>
      <c r="BV5" s="406">
        <v>14371133</v>
      </c>
      <c r="BW5" s="407"/>
      <c r="BX5" s="407"/>
      <c r="BY5" s="407"/>
      <c r="BZ5" s="407"/>
      <c r="CA5" s="407"/>
      <c r="CB5" s="407"/>
      <c r="CC5" s="408"/>
      <c r="CD5" s="446" t="s">
        <v>97</v>
      </c>
      <c r="CE5" s="366"/>
      <c r="CF5" s="366"/>
      <c r="CG5" s="366"/>
      <c r="CH5" s="366"/>
      <c r="CI5" s="366"/>
      <c r="CJ5" s="366"/>
      <c r="CK5" s="366"/>
      <c r="CL5" s="366"/>
      <c r="CM5" s="366"/>
      <c r="CN5" s="366"/>
      <c r="CO5" s="366"/>
      <c r="CP5" s="366"/>
      <c r="CQ5" s="366"/>
      <c r="CR5" s="366"/>
      <c r="CS5" s="447"/>
      <c r="CT5" s="403">
        <v>67.2</v>
      </c>
      <c r="CU5" s="404"/>
      <c r="CV5" s="404"/>
      <c r="CW5" s="404"/>
      <c r="CX5" s="404"/>
      <c r="CY5" s="404"/>
      <c r="CZ5" s="404"/>
      <c r="DA5" s="405"/>
      <c r="DB5" s="403">
        <v>92.4</v>
      </c>
      <c r="DC5" s="404"/>
      <c r="DD5" s="404"/>
      <c r="DE5" s="404"/>
      <c r="DF5" s="404"/>
      <c r="DG5" s="404"/>
      <c r="DH5" s="404"/>
      <c r="DI5" s="405"/>
    </row>
    <row r="6" spans="1:119" ht="18.75" customHeight="1" x14ac:dyDescent="0.15">
      <c r="A6" s="175"/>
      <c r="B6" s="552" t="s">
        <v>98</v>
      </c>
      <c r="C6" s="393"/>
      <c r="D6" s="393"/>
      <c r="E6" s="553"/>
      <c r="F6" s="553"/>
      <c r="G6" s="553"/>
      <c r="H6" s="553"/>
      <c r="I6" s="553"/>
      <c r="J6" s="553"/>
      <c r="K6" s="553"/>
      <c r="L6" s="553" t="s">
        <v>99</v>
      </c>
      <c r="M6" s="553"/>
      <c r="N6" s="553"/>
      <c r="O6" s="553"/>
      <c r="P6" s="553"/>
      <c r="Q6" s="553"/>
      <c r="R6" s="391"/>
      <c r="S6" s="391"/>
      <c r="T6" s="391"/>
      <c r="U6" s="391"/>
      <c r="V6" s="559"/>
      <c r="W6" s="496" t="s">
        <v>100</v>
      </c>
      <c r="X6" s="392"/>
      <c r="Y6" s="392"/>
      <c r="Z6" s="392"/>
      <c r="AA6" s="392"/>
      <c r="AB6" s="393"/>
      <c r="AC6" s="564" t="s">
        <v>101</v>
      </c>
      <c r="AD6" s="565"/>
      <c r="AE6" s="565"/>
      <c r="AF6" s="565"/>
      <c r="AG6" s="565"/>
      <c r="AH6" s="565"/>
      <c r="AI6" s="565"/>
      <c r="AJ6" s="565"/>
      <c r="AK6" s="565"/>
      <c r="AL6" s="566"/>
      <c r="AM6" s="463" t="s">
        <v>102</v>
      </c>
      <c r="AN6" s="363"/>
      <c r="AO6" s="363"/>
      <c r="AP6" s="363"/>
      <c r="AQ6" s="363"/>
      <c r="AR6" s="363"/>
      <c r="AS6" s="363"/>
      <c r="AT6" s="364"/>
      <c r="AU6" s="464" t="s">
        <v>103</v>
      </c>
      <c r="AV6" s="465"/>
      <c r="AW6" s="465"/>
      <c r="AX6" s="465"/>
      <c r="AY6" s="420" t="s">
        <v>104</v>
      </c>
      <c r="AZ6" s="421"/>
      <c r="BA6" s="421"/>
      <c r="BB6" s="421"/>
      <c r="BC6" s="421"/>
      <c r="BD6" s="421"/>
      <c r="BE6" s="421"/>
      <c r="BF6" s="421"/>
      <c r="BG6" s="421"/>
      <c r="BH6" s="421"/>
      <c r="BI6" s="421"/>
      <c r="BJ6" s="421"/>
      <c r="BK6" s="421"/>
      <c r="BL6" s="421"/>
      <c r="BM6" s="422"/>
      <c r="BN6" s="406">
        <v>917165</v>
      </c>
      <c r="BO6" s="407"/>
      <c r="BP6" s="407"/>
      <c r="BQ6" s="407"/>
      <c r="BR6" s="407"/>
      <c r="BS6" s="407"/>
      <c r="BT6" s="407"/>
      <c r="BU6" s="408"/>
      <c r="BV6" s="406">
        <v>893797</v>
      </c>
      <c r="BW6" s="407"/>
      <c r="BX6" s="407"/>
      <c r="BY6" s="407"/>
      <c r="BZ6" s="407"/>
      <c r="CA6" s="407"/>
      <c r="CB6" s="407"/>
      <c r="CC6" s="408"/>
      <c r="CD6" s="446" t="s">
        <v>105</v>
      </c>
      <c r="CE6" s="366"/>
      <c r="CF6" s="366"/>
      <c r="CG6" s="366"/>
      <c r="CH6" s="366"/>
      <c r="CI6" s="366"/>
      <c r="CJ6" s="366"/>
      <c r="CK6" s="366"/>
      <c r="CL6" s="366"/>
      <c r="CM6" s="366"/>
      <c r="CN6" s="366"/>
      <c r="CO6" s="366"/>
      <c r="CP6" s="366"/>
      <c r="CQ6" s="366"/>
      <c r="CR6" s="366"/>
      <c r="CS6" s="447"/>
      <c r="CT6" s="549">
        <v>67.599999999999994</v>
      </c>
      <c r="CU6" s="550"/>
      <c r="CV6" s="550"/>
      <c r="CW6" s="550"/>
      <c r="CX6" s="550"/>
      <c r="CY6" s="550"/>
      <c r="CZ6" s="550"/>
      <c r="DA6" s="551"/>
      <c r="DB6" s="549">
        <v>95.4</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106</v>
      </c>
      <c r="AN7" s="363"/>
      <c r="AO7" s="363"/>
      <c r="AP7" s="363"/>
      <c r="AQ7" s="363"/>
      <c r="AR7" s="363"/>
      <c r="AS7" s="363"/>
      <c r="AT7" s="364"/>
      <c r="AU7" s="464" t="s">
        <v>107</v>
      </c>
      <c r="AV7" s="465"/>
      <c r="AW7" s="465"/>
      <c r="AX7" s="465"/>
      <c r="AY7" s="420" t="s">
        <v>108</v>
      </c>
      <c r="AZ7" s="421"/>
      <c r="BA7" s="421"/>
      <c r="BB7" s="421"/>
      <c r="BC7" s="421"/>
      <c r="BD7" s="421"/>
      <c r="BE7" s="421"/>
      <c r="BF7" s="421"/>
      <c r="BG7" s="421"/>
      <c r="BH7" s="421"/>
      <c r="BI7" s="421"/>
      <c r="BJ7" s="421"/>
      <c r="BK7" s="421"/>
      <c r="BL7" s="421"/>
      <c r="BM7" s="422"/>
      <c r="BN7" s="406">
        <v>80247</v>
      </c>
      <c r="BO7" s="407"/>
      <c r="BP7" s="407"/>
      <c r="BQ7" s="407"/>
      <c r="BR7" s="407"/>
      <c r="BS7" s="407"/>
      <c r="BT7" s="407"/>
      <c r="BU7" s="408"/>
      <c r="BV7" s="406">
        <v>85472</v>
      </c>
      <c r="BW7" s="407"/>
      <c r="BX7" s="407"/>
      <c r="BY7" s="407"/>
      <c r="BZ7" s="407"/>
      <c r="CA7" s="407"/>
      <c r="CB7" s="407"/>
      <c r="CC7" s="408"/>
      <c r="CD7" s="446" t="s">
        <v>109</v>
      </c>
      <c r="CE7" s="366"/>
      <c r="CF7" s="366"/>
      <c r="CG7" s="366"/>
      <c r="CH7" s="366"/>
      <c r="CI7" s="366"/>
      <c r="CJ7" s="366"/>
      <c r="CK7" s="366"/>
      <c r="CL7" s="366"/>
      <c r="CM7" s="366"/>
      <c r="CN7" s="366"/>
      <c r="CO7" s="366"/>
      <c r="CP7" s="366"/>
      <c r="CQ7" s="366"/>
      <c r="CR7" s="366"/>
      <c r="CS7" s="447"/>
      <c r="CT7" s="406">
        <v>8742722</v>
      </c>
      <c r="CU7" s="407"/>
      <c r="CV7" s="407"/>
      <c r="CW7" s="407"/>
      <c r="CX7" s="407"/>
      <c r="CY7" s="407"/>
      <c r="CZ7" s="407"/>
      <c r="DA7" s="408"/>
      <c r="DB7" s="406">
        <v>9152843</v>
      </c>
      <c r="DC7" s="407"/>
      <c r="DD7" s="407"/>
      <c r="DE7" s="407"/>
      <c r="DF7" s="407"/>
      <c r="DG7" s="407"/>
      <c r="DH7" s="407"/>
      <c r="DI7" s="408"/>
    </row>
    <row r="8" spans="1:119" ht="18.75" customHeight="1" thickBot="1" x14ac:dyDescent="0.2">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110</v>
      </c>
      <c r="AN8" s="363"/>
      <c r="AO8" s="363"/>
      <c r="AP8" s="363"/>
      <c r="AQ8" s="363"/>
      <c r="AR8" s="363"/>
      <c r="AS8" s="363"/>
      <c r="AT8" s="364"/>
      <c r="AU8" s="464" t="s">
        <v>103</v>
      </c>
      <c r="AV8" s="465"/>
      <c r="AW8" s="465"/>
      <c r="AX8" s="465"/>
      <c r="AY8" s="420" t="s">
        <v>111</v>
      </c>
      <c r="AZ8" s="421"/>
      <c r="BA8" s="421"/>
      <c r="BB8" s="421"/>
      <c r="BC8" s="421"/>
      <c r="BD8" s="421"/>
      <c r="BE8" s="421"/>
      <c r="BF8" s="421"/>
      <c r="BG8" s="421"/>
      <c r="BH8" s="421"/>
      <c r="BI8" s="421"/>
      <c r="BJ8" s="421"/>
      <c r="BK8" s="421"/>
      <c r="BL8" s="421"/>
      <c r="BM8" s="422"/>
      <c r="BN8" s="406">
        <v>836918</v>
      </c>
      <c r="BO8" s="407"/>
      <c r="BP8" s="407"/>
      <c r="BQ8" s="407"/>
      <c r="BR8" s="407"/>
      <c r="BS8" s="407"/>
      <c r="BT8" s="407"/>
      <c r="BU8" s="408"/>
      <c r="BV8" s="406">
        <v>808325</v>
      </c>
      <c r="BW8" s="407"/>
      <c r="BX8" s="407"/>
      <c r="BY8" s="407"/>
      <c r="BZ8" s="407"/>
      <c r="CA8" s="407"/>
      <c r="CB8" s="407"/>
      <c r="CC8" s="408"/>
      <c r="CD8" s="446" t="s">
        <v>112</v>
      </c>
      <c r="CE8" s="366"/>
      <c r="CF8" s="366"/>
      <c r="CG8" s="366"/>
      <c r="CH8" s="366"/>
      <c r="CI8" s="366"/>
      <c r="CJ8" s="366"/>
      <c r="CK8" s="366"/>
      <c r="CL8" s="366"/>
      <c r="CM8" s="366"/>
      <c r="CN8" s="366"/>
      <c r="CO8" s="366"/>
      <c r="CP8" s="366"/>
      <c r="CQ8" s="366"/>
      <c r="CR8" s="366"/>
      <c r="CS8" s="447"/>
      <c r="CT8" s="509">
        <v>0.17</v>
      </c>
      <c r="CU8" s="510"/>
      <c r="CV8" s="510"/>
      <c r="CW8" s="510"/>
      <c r="CX8" s="510"/>
      <c r="CY8" s="510"/>
      <c r="CZ8" s="510"/>
      <c r="DA8" s="511"/>
      <c r="DB8" s="509">
        <v>0.17</v>
      </c>
      <c r="DC8" s="510"/>
      <c r="DD8" s="510"/>
      <c r="DE8" s="510"/>
      <c r="DF8" s="510"/>
      <c r="DG8" s="510"/>
      <c r="DH8" s="510"/>
      <c r="DI8" s="511"/>
    </row>
    <row r="9" spans="1:119" ht="18.75" customHeight="1" thickBot="1" x14ac:dyDescent="0.2">
      <c r="A9" s="175"/>
      <c r="B9" s="538" t="s">
        <v>113</v>
      </c>
      <c r="C9" s="539"/>
      <c r="D9" s="539"/>
      <c r="E9" s="539"/>
      <c r="F9" s="539"/>
      <c r="G9" s="539"/>
      <c r="H9" s="539"/>
      <c r="I9" s="539"/>
      <c r="J9" s="539"/>
      <c r="K9" s="457"/>
      <c r="L9" s="540" t="s">
        <v>114</v>
      </c>
      <c r="M9" s="541"/>
      <c r="N9" s="541"/>
      <c r="O9" s="541"/>
      <c r="P9" s="541"/>
      <c r="Q9" s="542"/>
      <c r="R9" s="543">
        <v>14798</v>
      </c>
      <c r="S9" s="544"/>
      <c r="T9" s="544"/>
      <c r="U9" s="544"/>
      <c r="V9" s="545"/>
      <c r="W9" s="475" t="s">
        <v>115</v>
      </c>
      <c r="X9" s="476"/>
      <c r="Y9" s="476"/>
      <c r="Z9" s="476"/>
      <c r="AA9" s="476"/>
      <c r="AB9" s="476"/>
      <c r="AC9" s="476"/>
      <c r="AD9" s="476"/>
      <c r="AE9" s="476"/>
      <c r="AF9" s="476"/>
      <c r="AG9" s="476"/>
      <c r="AH9" s="476"/>
      <c r="AI9" s="476"/>
      <c r="AJ9" s="476"/>
      <c r="AK9" s="476"/>
      <c r="AL9" s="546"/>
      <c r="AM9" s="463" t="s">
        <v>116</v>
      </c>
      <c r="AN9" s="363"/>
      <c r="AO9" s="363"/>
      <c r="AP9" s="363"/>
      <c r="AQ9" s="363"/>
      <c r="AR9" s="363"/>
      <c r="AS9" s="363"/>
      <c r="AT9" s="364"/>
      <c r="AU9" s="464" t="s">
        <v>103</v>
      </c>
      <c r="AV9" s="465"/>
      <c r="AW9" s="465"/>
      <c r="AX9" s="465"/>
      <c r="AY9" s="420" t="s">
        <v>117</v>
      </c>
      <c r="AZ9" s="421"/>
      <c r="BA9" s="421"/>
      <c r="BB9" s="421"/>
      <c r="BC9" s="421"/>
      <c r="BD9" s="421"/>
      <c r="BE9" s="421"/>
      <c r="BF9" s="421"/>
      <c r="BG9" s="421"/>
      <c r="BH9" s="421"/>
      <c r="BI9" s="421"/>
      <c r="BJ9" s="421"/>
      <c r="BK9" s="421"/>
      <c r="BL9" s="421"/>
      <c r="BM9" s="422"/>
      <c r="BN9" s="406">
        <v>28593</v>
      </c>
      <c r="BO9" s="407"/>
      <c r="BP9" s="407"/>
      <c r="BQ9" s="407"/>
      <c r="BR9" s="407"/>
      <c r="BS9" s="407"/>
      <c r="BT9" s="407"/>
      <c r="BU9" s="408"/>
      <c r="BV9" s="406">
        <v>603272</v>
      </c>
      <c r="BW9" s="407"/>
      <c r="BX9" s="407"/>
      <c r="BY9" s="407"/>
      <c r="BZ9" s="407"/>
      <c r="CA9" s="407"/>
      <c r="CB9" s="407"/>
      <c r="CC9" s="408"/>
      <c r="CD9" s="446" t="s">
        <v>118</v>
      </c>
      <c r="CE9" s="366"/>
      <c r="CF9" s="366"/>
      <c r="CG9" s="366"/>
      <c r="CH9" s="366"/>
      <c r="CI9" s="366"/>
      <c r="CJ9" s="366"/>
      <c r="CK9" s="366"/>
      <c r="CL9" s="366"/>
      <c r="CM9" s="366"/>
      <c r="CN9" s="366"/>
      <c r="CO9" s="366"/>
      <c r="CP9" s="366"/>
      <c r="CQ9" s="366"/>
      <c r="CR9" s="366"/>
      <c r="CS9" s="447"/>
      <c r="CT9" s="403">
        <v>12.2</v>
      </c>
      <c r="CU9" s="404"/>
      <c r="CV9" s="404"/>
      <c r="CW9" s="404"/>
      <c r="CX9" s="404"/>
      <c r="CY9" s="404"/>
      <c r="CZ9" s="404"/>
      <c r="DA9" s="405"/>
      <c r="DB9" s="403">
        <v>15.7</v>
      </c>
      <c r="DC9" s="404"/>
      <c r="DD9" s="404"/>
      <c r="DE9" s="404"/>
      <c r="DF9" s="404"/>
      <c r="DG9" s="404"/>
      <c r="DH9" s="404"/>
      <c r="DI9" s="405"/>
    </row>
    <row r="10" spans="1:119" ht="18.75" customHeight="1" thickBot="1" x14ac:dyDescent="0.2">
      <c r="A10" s="175"/>
      <c r="B10" s="538"/>
      <c r="C10" s="539"/>
      <c r="D10" s="539"/>
      <c r="E10" s="539"/>
      <c r="F10" s="539"/>
      <c r="G10" s="539"/>
      <c r="H10" s="539"/>
      <c r="I10" s="539"/>
      <c r="J10" s="539"/>
      <c r="K10" s="457"/>
      <c r="L10" s="362" t="s">
        <v>119</v>
      </c>
      <c r="M10" s="363"/>
      <c r="N10" s="363"/>
      <c r="O10" s="363"/>
      <c r="P10" s="363"/>
      <c r="Q10" s="364"/>
      <c r="R10" s="359">
        <v>17199</v>
      </c>
      <c r="S10" s="360"/>
      <c r="T10" s="360"/>
      <c r="U10" s="360"/>
      <c r="V10" s="419"/>
      <c r="W10" s="547"/>
      <c r="X10" s="357"/>
      <c r="Y10" s="357"/>
      <c r="Z10" s="357"/>
      <c r="AA10" s="357"/>
      <c r="AB10" s="357"/>
      <c r="AC10" s="357"/>
      <c r="AD10" s="357"/>
      <c r="AE10" s="357"/>
      <c r="AF10" s="357"/>
      <c r="AG10" s="357"/>
      <c r="AH10" s="357"/>
      <c r="AI10" s="357"/>
      <c r="AJ10" s="357"/>
      <c r="AK10" s="357"/>
      <c r="AL10" s="548"/>
      <c r="AM10" s="463" t="s">
        <v>120</v>
      </c>
      <c r="AN10" s="363"/>
      <c r="AO10" s="363"/>
      <c r="AP10" s="363"/>
      <c r="AQ10" s="363"/>
      <c r="AR10" s="363"/>
      <c r="AS10" s="363"/>
      <c r="AT10" s="364"/>
      <c r="AU10" s="464" t="s">
        <v>121</v>
      </c>
      <c r="AV10" s="465"/>
      <c r="AW10" s="465"/>
      <c r="AX10" s="465"/>
      <c r="AY10" s="420" t="s">
        <v>122</v>
      </c>
      <c r="AZ10" s="421"/>
      <c r="BA10" s="421"/>
      <c r="BB10" s="421"/>
      <c r="BC10" s="421"/>
      <c r="BD10" s="421"/>
      <c r="BE10" s="421"/>
      <c r="BF10" s="421"/>
      <c r="BG10" s="421"/>
      <c r="BH10" s="421"/>
      <c r="BI10" s="421"/>
      <c r="BJ10" s="421"/>
      <c r="BK10" s="421"/>
      <c r="BL10" s="421"/>
      <c r="BM10" s="422"/>
      <c r="BN10" s="406">
        <v>2943741</v>
      </c>
      <c r="BO10" s="407"/>
      <c r="BP10" s="407"/>
      <c r="BQ10" s="407"/>
      <c r="BR10" s="407"/>
      <c r="BS10" s="407"/>
      <c r="BT10" s="407"/>
      <c r="BU10" s="408"/>
      <c r="BV10" s="406">
        <v>270850</v>
      </c>
      <c r="BW10" s="407"/>
      <c r="BX10" s="407"/>
      <c r="BY10" s="407"/>
      <c r="BZ10" s="407"/>
      <c r="CA10" s="407"/>
      <c r="CB10" s="407"/>
      <c r="CC10" s="408"/>
      <c r="CD10" s="178" t="s">
        <v>123</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538"/>
      <c r="C11" s="539"/>
      <c r="D11" s="539"/>
      <c r="E11" s="539"/>
      <c r="F11" s="539"/>
      <c r="G11" s="539"/>
      <c r="H11" s="539"/>
      <c r="I11" s="539"/>
      <c r="J11" s="539"/>
      <c r="K11" s="457"/>
      <c r="L11" s="367" t="s">
        <v>124</v>
      </c>
      <c r="M11" s="368"/>
      <c r="N11" s="368"/>
      <c r="O11" s="368"/>
      <c r="P11" s="368"/>
      <c r="Q11" s="369"/>
      <c r="R11" s="535" t="s">
        <v>125</v>
      </c>
      <c r="S11" s="536"/>
      <c r="T11" s="536"/>
      <c r="U11" s="536"/>
      <c r="V11" s="537"/>
      <c r="W11" s="547"/>
      <c r="X11" s="357"/>
      <c r="Y11" s="357"/>
      <c r="Z11" s="357"/>
      <c r="AA11" s="357"/>
      <c r="AB11" s="357"/>
      <c r="AC11" s="357"/>
      <c r="AD11" s="357"/>
      <c r="AE11" s="357"/>
      <c r="AF11" s="357"/>
      <c r="AG11" s="357"/>
      <c r="AH11" s="357"/>
      <c r="AI11" s="357"/>
      <c r="AJ11" s="357"/>
      <c r="AK11" s="357"/>
      <c r="AL11" s="548"/>
      <c r="AM11" s="463" t="s">
        <v>126</v>
      </c>
      <c r="AN11" s="363"/>
      <c r="AO11" s="363"/>
      <c r="AP11" s="363"/>
      <c r="AQ11" s="363"/>
      <c r="AR11" s="363"/>
      <c r="AS11" s="363"/>
      <c r="AT11" s="364"/>
      <c r="AU11" s="464" t="s">
        <v>103</v>
      </c>
      <c r="AV11" s="465"/>
      <c r="AW11" s="465"/>
      <c r="AX11" s="465"/>
      <c r="AY11" s="420" t="s">
        <v>127</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128</v>
      </c>
      <c r="CE11" s="366"/>
      <c r="CF11" s="366"/>
      <c r="CG11" s="366"/>
      <c r="CH11" s="366"/>
      <c r="CI11" s="366"/>
      <c r="CJ11" s="366"/>
      <c r="CK11" s="366"/>
      <c r="CL11" s="366"/>
      <c r="CM11" s="366"/>
      <c r="CN11" s="366"/>
      <c r="CO11" s="366"/>
      <c r="CP11" s="366"/>
      <c r="CQ11" s="366"/>
      <c r="CR11" s="366"/>
      <c r="CS11" s="447"/>
      <c r="CT11" s="509" t="s">
        <v>129</v>
      </c>
      <c r="CU11" s="510"/>
      <c r="CV11" s="510"/>
      <c r="CW11" s="510"/>
      <c r="CX11" s="510"/>
      <c r="CY11" s="510"/>
      <c r="CZ11" s="510"/>
      <c r="DA11" s="511"/>
      <c r="DB11" s="509" t="s">
        <v>130</v>
      </c>
      <c r="DC11" s="510"/>
      <c r="DD11" s="510"/>
      <c r="DE11" s="510"/>
      <c r="DF11" s="510"/>
      <c r="DG11" s="510"/>
      <c r="DH11" s="510"/>
      <c r="DI11" s="511"/>
    </row>
    <row r="12" spans="1:119" ht="18.75" customHeight="1" x14ac:dyDescent="0.15">
      <c r="A12" s="175"/>
      <c r="B12" s="512" t="s">
        <v>131</v>
      </c>
      <c r="C12" s="513"/>
      <c r="D12" s="513"/>
      <c r="E12" s="513"/>
      <c r="F12" s="513"/>
      <c r="G12" s="513"/>
      <c r="H12" s="513"/>
      <c r="I12" s="513"/>
      <c r="J12" s="513"/>
      <c r="K12" s="514"/>
      <c r="L12" s="521" t="s">
        <v>132</v>
      </c>
      <c r="M12" s="522"/>
      <c r="N12" s="522"/>
      <c r="O12" s="522"/>
      <c r="P12" s="522"/>
      <c r="Q12" s="523"/>
      <c r="R12" s="524">
        <v>14346</v>
      </c>
      <c r="S12" s="525"/>
      <c r="T12" s="525"/>
      <c r="U12" s="525"/>
      <c r="V12" s="526"/>
      <c r="W12" s="527" t="s">
        <v>1</v>
      </c>
      <c r="X12" s="465"/>
      <c r="Y12" s="465"/>
      <c r="Z12" s="465"/>
      <c r="AA12" s="465"/>
      <c r="AB12" s="528"/>
      <c r="AC12" s="529" t="s">
        <v>133</v>
      </c>
      <c r="AD12" s="530"/>
      <c r="AE12" s="530"/>
      <c r="AF12" s="530"/>
      <c r="AG12" s="531"/>
      <c r="AH12" s="529" t="s">
        <v>134</v>
      </c>
      <c r="AI12" s="530"/>
      <c r="AJ12" s="530"/>
      <c r="AK12" s="530"/>
      <c r="AL12" s="532"/>
      <c r="AM12" s="463" t="s">
        <v>135</v>
      </c>
      <c r="AN12" s="363"/>
      <c r="AO12" s="363"/>
      <c r="AP12" s="363"/>
      <c r="AQ12" s="363"/>
      <c r="AR12" s="363"/>
      <c r="AS12" s="363"/>
      <c r="AT12" s="364"/>
      <c r="AU12" s="464" t="s">
        <v>136</v>
      </c>
      <c r="AV12" s="465"/>
      <c r="AW12" s="465"/>
      <c r="AX12" s="465"/>
      <c r="AY12" s="420" t="s">
        <v>137</v>
      </c>
      <c r="AZ12" s="421"/>
      <c r="BA12" s="421"/>
      <c r="BB12" s="421"/>
      <c r="BC12" s="421"/>
      <c r="BD12" s="421"/>
      <c r="BE12" s="421"/>
      <c r="BF12" s="421"/>
      <c r="BG12" s="421"/>
      <c r="BH12" s="421"/>
      <c r="BI12" s="421"/>
      <c r="BJ12" s="421"/>
      <c r="BK12" s="421"/>
      <c r="BL12" s="421"/>
      <c r="BM12" s="422"/>
      <c r="BN12" s="406">
        <v>0</v>
      </c>
      <c r="BO12" s="407"/>
      <c r="BP12" s="407"/>
      <c r="BQ12" s="407"/>
      <c r="BR12" s="407"/>
      <c r="BS12" s="407"/>
      <c r="BT12" s="407"/>
      <c r="BU12" s="408"/>
      <c r="BV12" s="406">
        <v>0</v>
      </c>
      <c r="BW12" s="407"/>
      <c r="BX12" s="407"/>
      <c r="BY12" s="407"/>
      <c r="BZ12" s="407"/>
      <c r="CA12" s="407"/>
      <c r="CB12" s="407"/>
      <c r="CC12" s="408"/>
      <c r="CD12" s="446" t="s">
        <v>138</v>
      </c>
      <c r="CE12" s="366"/>
      <c r="CF12" s="366"/>
      <c r="CG12" s="366"/>
      <c r="CH12" s="366"/>
      <c r="CI12" s="366"/>
      <c r="CJ12" s="366"/>
      <c r="CK12" s="366"/>
      <c r="CL12" s="366"/>
      <c r="CM12" s="366"/>
      <c r="CN12" s="366"/>
      <c r="CO12" s="366"/>
      <c r="CP12" s="366"/>
      <c r="CQ12" s="366"/>
      <c r="CR12" s="366"/>
      <c r="CS12" s="447"/>
      <c r="CT12" s="509" t="s">
        <v>139</v>
      </c>
      <c r="CU12" s="510"/>
      <c r="CV12" s="510"/>
      <c r="CW12" s="510"/>
      <c r="CX12" s="510"/>
      <c r="CY12" s="510"/>
      <c r="CZ12" s="510"/>
      <c r="DA12" s="511"/>
      <c r="DB12" s="509" t="s">
        <v>130</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84"/>
      <c r="M13" s="490" t="s">
        <v>140</v>
      </c>
      <c r="N13" s="491"/>
      <c r="O13" s="491"/>
      <c r="P13" s="491"/>
      <c r="Q13" s="492"/>
      <c r="R13" s="493">
        <v>14230</v>
      </c>
      <c r="S13" s="494"/>
      <c r="T13" s="494"/>
      <c r="U13" s="494"/>
      <c r="V13" s="495"/>
      <c r="W13" s="496" t="s">
        <v>141</v>
      </c>
      <c r="X13" s="392"/>
      <c r="Y13" s="392"/>
      <c r="Z13" s="392"/>
      <c r="AA13" s="392"/>
      <c r="AB13" s="393"/>
      <c r="AC13" s="359">
        <v>1265</v>
      </c>
      <c r="AD13" s="360"/>
      <c r="AE13" s="360"/>
      <c r="AF13" s="360"/>
      <c r="AG13" s="361"/>
      <c r="AH13" s="359">
        <v>1609</v>
      </c>
      <c r="AI13" s="360"/>
      <c r="AJ13" s="360"/>
      <c r="AK13" s="360"/>
      <c r="AL13" s="419"/>
      <c r="AM13" s="463" t="s">
        <v>142</v>
      </c>
      <c r="AN13" s="363"/>
      <c r="AO13" s="363"/>
      <c r="AP13" s="363"/>
      <c r="AQ13" s="363"/>
      <c r="AR13" s="363"/>
      <c r="AS13" s="363"/>
      <c r="AT13" s="364"/>
      <c r="AU13" s="464" t="s">
        <v>143</v>
      </c>
      <c r="AV13" s="465"/>
      <c r="AW13" s="465"/>
      <c r="AX13" s="465"/>
      <c r="AY13" s="420" t="s">
        <v>144</v>
      </c>
      <c r="AZ13" s="421"/>
      <c r="BA13" s="421"/>
      <c r="BB13" s="421"/>
      <c r="BC13" s="421"/>
      <c r="BD13" s="421"/>
      <c r="BE13" s="421"/>
      <c r="BF13" s="421"/>
      <c r="BG13" s="421"/>
      <c r="BH13" s="421"/>
      <c r="BI13" s="421"/>
      <c r="BJ13" s="421"/>
      <c r="BK13" s="421"/>
      <c r="BL13" s="421"/>
      <c r="BM13" s="422"/>
      <c r="BN13" s="406">
        <v>2972334</v>
      </c>
      <c r="BO13" s="407"/>
      <c r="BP13" s="407"/>
      <c r="BQ13" s="407"/>
      <c r="BR13" s="407"/>
      <c r="BS13" s="407"/>
      <c r="BT13" s="407"/>
      <c r="BU13" s="408"/>
      <c r="BV13" s="406">
        <v>874122</v>
      </c>
      <c r="BW13" s="407"/>
      <c r="BX13" s="407"/>
      <c r="BY13" s="407"/>
      <c r="BZ13" s="407"/>
      <c r="CA13" s="407"/>
      <c r="CB13" s="407"/>
      <c r="CC13" s="408"/>
      <c r="CD13" s="446" t="s">
        <v>145</v>
      </c>
      <c r="CE13" s="366"/>
      <c r="CF13" s="366"/>
      <c r="CG13" s="366"/>
      <c r="CH13" s="366"/>
      <c r="CI13" s="366"/>
      <c r="CJ13" s="366"/>
      <c r="CK13" s="366"/>
      <c r="CL13" s="366"/>
      <c r="CM13" s="366"/>
      <c r="CN13" s="366"/>
      <c r="CO13" s="366"/>
      <c r="CP13" s="366"/>
      <c r="CQ13" s="366"/>
      <c r="CR13" s="366"/>
      <c r="CS13" s="447"/>
      <c r="CT13" s="403">
        <v>12.4</v>
      </c>
      <c r="CU13" s="404"/>
      <c r="CV13" s="404"/>
      <c r="CW13" s="404"/>
      <c r="CX13" s="404"/>
      <c r="CY13" s="404"/>
      <c r="CZ13" s="404"/>
      <c r="DA13" s="405"/>
      <c r="DB13" s="403">
        <v>12.2</v>
      </c>
      <c r="DC13" s="404"/>
      <c r="DD13" s="404"/>
      <c r="DE13" s="404"/>
      <c r="DF13" s="404"/>
      <c r="DG13" s="404"/>
      <c r="DH13" s="404"/>
      <c r="DI13" s="405"/>
    </row>
    <row r="14" spans="1:119" ht="18.75" customHeight="1" thickBot="1" x14ac:dyDescent="0.2">
      <c r="A14" s="175"/>
      <c r="B14" s="515"/>
      <c r="C14" s="516"/>
      <c r="D14" s="516"/>
      <c r="E14" s="516"/>
      <c r="F14" s="516"/>
      <c r="G14" s="516"/>
      <c r="H14" s="516"/>
      <c r="I14" s="516"/>
      <c r="J14" s="516"/>
      <c r="K14" s="517"/>
      <c r="L14" s="480" t="s">
        <v>146</v>
      </c>
      <c r="M14" s="533"/>
      <c r="N14" s="533"/>
      <c r="O14" s="533"/>
      <c r="P14" s="533"/>
      <c r="Q14" s="534"/>
      <c r="R14" s="493">
        <v>14808</v>
      </c>
      <c r="S14" s="494"/>
      <c r="T14" s="494"/>
      <c r="U14" s="494"/>
      <c r="V14" s="495"/>
      <c r="W14" s="497"/>
      <c r="X14" s="395"/>
      <c r="Y14" s="395"/>
      <c r="Z14" s="395"/>
      <c r="AA14" s="395"/>
      <c r="AB14" s="396"/>
      <c r="AC14" s="486">
        <v>21.2</v>
      </c>
      <c r="AD14" s="487"/>
      <c r="AE14" s="487"/>
      <c r="AF14" s="487"/>
      <c r="AG14" s="488"/>
      <c r="AH14" s="486">
        <v>23.4</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147</v>
      </c>
      <c r="CE14" s="444"/>
      <c r="CF14" s="444"/>
      <c r="CG14" s="444"/>
      <c r="CH14" s="444"/>
      <c r="CI14" s="444"/>
      <c r="CJ14" s="444"/>
      <c r="CK14" s="444"/>
      <c r="CL14" s="444"/>
      <c r="CM14" s="444"/>
      <c r="CN14" s="444"/>
      <c r="CO14" s="444"/>
      <c r="CP14" s="444"/>
      <c r="CQ14" s="444"/>
      <c r="CR14" s="444"/>
      <c r="CS14" s="445"/>
      <c r="CT14" s="503" t="s">
        <v>139</v>
      </c>
      <c r="CU14" s="504"/>
      <c r="CV14" s="504"/>
      <c r="CW14" s="504"/>
      <c r="CX14" s="504"/>
      <c r="CY14" s="504"/>
      <c r="CZ14" s="504"/>
      <c r="DA14" s="505"/>
      <c r="DB14" s="503">
        <v>27.1</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84"/>
      <c r="M15" s="490" t="s">
        <v>148</v>
      </c>
      <c r="N15" s="491"/>
      <c r="O15" s="491"/>
      <c r="P15" s="491"/>
      <c r="Q15" s="492"/>
      <c r="R15" s="493">
        <v>14706</v>
      </c>
      <c r="S15" s="494"/>
      <c r="T15" s="494"/>
      <c r="U15" s="494"/>
      <c r="V15" s="495"/>
      <c r="W15" s="496" t="s">
        <v>149</v>
      </c>
      <c r="X15" s="392"/>
      <c r="Y15" s="392"/>
      <c r="Z15" s="392"/>
      <c r="AA15" s="392"/>
      <c r="AB15" s="393"/>
      <c r="AC15" s="359">
        <v>910</v>
      </c>
      <c r="AD15" s="360"/>
      <c r="AE15" s="360"/>
      <c r="AF15" s="360"/>
      <c r="AG15" s="361"/>
      <c r="AH15" s="359">
        <v>1019</v>
      </c>
      <c r="AI15" s="360"/>
      <c r="AJ15" s="360"/>
      <c r="AK15" s="360"/>
      <c r="AL15" s="419"/>
      <c r="AM15" s="463"/>
      <c r="AN15" s="363"/>
      <c r="AO15" s="363"/>
      <c r="AP15" s="363"/>
      <c r="AQ15" s="363"/>
      <c r="AR15" s="363"/>
      <c r="AS15" s="363"/>
      <c r="AT15" s="364"/>
      <c r="AU15" s="464"/>
      <c r="AV15" s="465"/>
      <c r="AW15" s="465"/>
      <c r="AX15" s="465"/>
      <c r="AY15" s="432" t="s">
        <v>150</v>
      </c>
      <c r="AZ15" s="433"/>
      <c r="BA15" s="433"/>
      <c r="BB15" s="433"/>
      <c r="BC15" s="433"/>
      <c r="BD15" s="433"/>
      <c r="BE15" s="433"/>
      <c r="BF15" s="433"/>
      <c r="BG15" s="433"/>
      <c r="BH15" s="433"/>
      <c r="BI15" s="433"/>
      <c r="BJ15" s="433"/>
      <c r="BK15" s="433"/>
      <c r="BL15" s="433"/>
      <c r="BM15" s="434"/>
      <c r="BN15" s="435">
        <v>1410350</v>
      </c>
      <c r="BO15" s="436"/>
      <c r="BP15" s="436"/>
      <c r="BQ15" s="436"/>
      <c r="BR15" s="436"/>
      <c r="BS15" s="436"/>
      <c r="BT15" s="436"/>
      <c r="BU15" s="437"/>
      <c r="BV15" s="435">
        <v>1399976</v>
      </c>
      <c r="BW15" s="436"/>
      <c r="BX15" s="436"/>
      <c r="BY15" s="436"/>
      <c r="BZ15" s="436"/>
      <c r="CA15" s="436"/>
      <c r="CB15" s="436"/>
      <c r="CC15" s="437"/>
      <c r="CD15" s="506" t="s">
        <v>151</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515"/>
      <c r="C16" s="516"/>
      <c r="D16" s="516"/>
      <c r="E16" s="516"/>
      <c r="F16" s="516"/>
      <c r="G16" s="516"/>
      <c r="H16" s="516"/>
      <c r="I16" s="516"/>
      <c r="J16" s="516"/>
      <c r="K16" s="517"/>
      <c r="L16" s="480" t="s">
        <v>152</v>
      </c>
      <c r="M16" s="481"/>
      <c r="N16" s="481"/>
      <c r="O16" s="481"/>
      <c r="P16" s="481"/>
      <c r="Q16" s="482"/>
      <c r="R16" s="483" t="s">
        <v>153</v>
      </c>
      <c r="S16" s="484"/>
      <c r="T16" s="484"/>
      <c r="U16" s="484"/>
      <c r="V16" s="485"/>
      <c r="W16" s="497"/>
      <c r="X16" s="395"/>
      <c r="Y16" s="395"/>
      <c r="Z16" s="395"/>
      <c r="AA16" s="395"/>
      <c r="AB16" s="396"/>
      <c r="AC16" s="486">
        <v>15.2</v>
      </c>
      <c r="AD16" s="487"/>
      <c r="AE16" s="487"/>
      <c r="AF16" s="487"/>
      <c r="AG16" s="488"/>
      <c r="AH16" s="486">
        <v>14.8</v>
      </c>
      <c r="AI16" s="487"/>
      <c r="AJ16" s="487"/>
      <c r="AK16" s="487"/>
      <c r="AL16" s="489"/>
      <c r="AM16" s="463"/>
      <c r="AN16" s="363"/>
      <c r="AO16" s="363"/>
      <c r="AP16" s="363"/>
      <c r="AQ16" s="363"/>
      <c r="AR16" s="363"/>
      <c r="AS16" s="363"/>
      <c r="AT16" s="364"/>
      <c r="AU16" s="464"/>
      <c r="AV16" s="465"/>
      <c r="AW16" s="465"/>
      <c r="AX16" s="465"/>
      <c r="AY16" s="420" t="s">
        <v>154</v>
      </c>
      <c r="AZ16" s="421"/>
      <c r="BA16" s="421"/>
      <c r="BB16" s="421"/>
      <c r="BC16" s="421"/>
      <c r="BD16" s="421"/>
      <c r="BE16" s="421"/>
      <c r="BF16" s="421"/>
      <c r="BG16" s="421"/>
      <c r="BH16" s="421"/>
      <c r="BI16" s="421"/>
      <c r="BJ16" s="421"/>
      <c r="BK16" s="421"/>
      <c r="BL16" s="421"/>
      <c r="BM16" s="422"/>
      <c r="BN16" s="406">
        <v>8320038</v>
      </c>
      <c r="BO16" s="407"/>
      <c r="BP16" s="407"/>
      <c r="BQ16" s="407"/>
      <c r="BR16" s="407"/>
      <c r="BS16" s="407"/>
      <c r="BT16" s="407"/>
      <c r="BU16" s="408"/>
      <c r="BV16" s="406">
        <v>8531239</v>
      </c>
      <c r="BW16" s="407"/>
      <c r="BX16" s="407"/>
      <c r="BY16" s="407"/>
      <c r="BZ16" s="407"/>
      <c r="CA16" s="407"/>
      <c r="CB16" s="407"/>
      <c r="CC16" s="408"/>
      <c r="CD16" s="188"/>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75"/>
      <c r="B17" s="518"/>
      <c r="C17" s="519"/>
      <c r="D17" s="519"/>
      <c r="E17" s="519"/>
      <c r="F17" s="519"/>
      <c r="G17" s="519"/>
      <c r="H17" s="519"/>
      <c r="I17" s="519"/>
      <c r="J17" s="519"/>
      <c r="K17" s="520"/>
      <c r="L17" s="189"/>
      <c r="M17" s="499" t="s">
        <v>155</v>
      </c>
      <c r="N17" s="500"/>
      <c r="O17" s="500"/>
      <c r="P17" s="500"/>
      <c r="Q17" s="501"/>
      <c r="R17" s="483" t="s">
        <v>156</v>
      </c>
      <c r="S17" s="484"/>
      <c r="T17" s="484"/>
      <c r="U17" s="484"/>
      <c r="V17" s="485"/>
      <c r="W17" s="496" t="s">
        <v>157</v>
      </c>
      <c r="X17" s="392"/>
      <c r="Y17" s="392"/>
      <c r="Z17" s="392"/>
      <c r="AA17" s="392"/>
      <c r="AB17" s="393"/>
      <c r="AC17" s="359">
        <v>3795</v>
      </c>
      <c r="AD17" s="360"/>
      <c r="AE17" s="360"/>
      <c r="AF17" s="360"/>
      <c r="AG17" s="361"/>
      <c r="AH17" s="359">
        <v>4258</v>
      </c>
      <c r="AI17" s="360"/>
      <c r="AJ17" s="360"/>
      <c r="AK17" s="360"/>
      <c r="AL17" s="419"/>
      <c r="AM17" s="463"/>
      <c r="AN17" s="363"/>
      <c r="AO17" s="363"/>
      <c r="AP17" s="363"/>
      <c r="AQ17" s="363"/>
      <c r="AR17" s="363"/>
      <c r="AS17" s="363"/>
      <c r="AT17" s="364"/>
      <c r="AU17" s="464"/>
      <c r="AV17" s="465"/>
      <c r="AW17" s="465"/>
      <c r="AX17" s="465"/>
      <c r="AY17" s="420" t="s">
        <v>158</v>
      </c>
      <c r="AZ17" s="421"/>
      <c r="BA17" s="421"/>
      <c r="BB17" s="421"/>
      <c r="BC17" s="421"/>
      <c r="BD17" s="421"/>
      <c r="BE17" s="421"/>
      <c r="BF17" s="421"/>
      <c r="BG17" s="421"/>
      <c r="BH17" s="421"/>
      <c r="BI17" s="421"/>
      <c r="BJ17" s="421"/>
      <c r="BK17" s="421"/>
      <c r="BL17" s="421"/>
      <c r="BM17" s="422"/>
      <c r="BN17" s="406">
        <v>1749981</v>
      </c>
      <c r="BO17" s="407"/>
      <c r="BP17" s="407"/>
      <c r="BQ17" s="407"/>
      <c r="BR17" s="407"/>
      <c r="BS17" s="407"/>
      <c r="BT17" s="407"/>
      <c r="BU17" s="408"/>
      <c r="BV17" s="406">
        <v>1731309</v>
      </c>
      <c r="BW17" s="407"/>
      <c r="BX17" s="407"/>
      <c r="BY17" s="407"/>
      <c r="BZ17" s="407"/>
      <c r="CA17" s="407"/>
      <c r="CB17" s="407"/>
      <c r="CC17" s="408"/>
      <c r="CD17" s="188"/>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5"/>
      <c r="B18" s="456" t="s">
        <v>159</v>
      </c>
      <c r="C18" s="457"/>
      <c r="D18" s="457"/>
      <c r="E18" s="458"/>
      <c r="F18" s="458"/>
      <c r="G18" s="458"/>
      <c r="H18" s="458"/>
      <c r="I18" s="458"/>
      <c r="J18" s="458"/>
      <c r="K18" s="458"/>
      <c r="L18" s="459">
        <v>138.1</v>
      </c>
      <c r="M18" s="459"/>
      <c r="N18" s="459"/>
      <c r="O18" s="459"/>
      <c r="P18" s="459"/>
      <c r="Q18" s="459"/>
      <c r="R18" s="460"/>
      <c r="S18" s="460"/>
      <c r="T18" s="460"/>
      <c r="U18" s="460"/>
      <c r="V18" s="461"/>
      <c r="W18" s="477"/>
      <c r="X18" s="478"/>
      <c r="Y18" s="478"/>
      <c r="Z18" s="478"/>
      <c r="AA18" s="478"/>
      <c r="AB18" s="502"/>
      <c r="AC18" s="376">
        <v>63.6</v>
      </c>
      <c r="AD18" s="377"/>
      <c r="AE18" s="377"/>
      <c r="AF18" s="377"/>
      <c r="AG18" s="462"/>
      <c r="AH18" s="376">
        <v>61.8</v>
      </c>
      <c r="AI18" s="377"/>
      <c r="AJ18" s="377"/>
      <c r="AK18" s="377"/>
      <c r="AL18" s="378"/>
      <c r="AM18" s="463"/>
      <c r="AN18" s="363"/>
      <c r="AO18" s="363"/>
      <c r="AP18" s="363"/>
      <c r="AQ18" s="363"/>
      <c r="AR18" s="363"/>
      <c r="AS18" s="363"/>
      <c r="AT18" s="364"/>
      <c r="AU18" s="464"/>
      <c r="AV18" s="465"/>
      <c r="AW18" s="465"/>
      <c r="AX18" s="465"/>
      <c r="AY18" s="420" t="s">
        <v>160</v>
      </c>
      <c r="AZ18" s="421"/>
      <c r="BA18" s="421"/>
      <c r="BB18" s="421"/>
      <c r="BC18" s="421"/>
      <c r="BD18" s="421"/>
      <c r="BE18" s="421"/>
      <c r="BF18" s="421"/>
      <c r="BG18" s="421"/>
      <c r="BH18" s="421"/>
      <c r="BI18" s="421"/>
      <c r="BJ18" s="421"/>
      <c r="BK18" s="421"/>
      <c r="BL18" s="421"/>
      <c r="BM18" s="422"/>
      <c r="BN18" s="406">
        <v>7762917</v>
      </c>
      <c r="BO18" s="407"/>
      <c r="BP18" s="407"/>
      <c r="BQ18" s="407"/>
      <c r="BR18" s="407"/>
      <c r="BS18" s="407"/>
      <c r="BT18" s="407"/>
      <c r="BU18" s="408"/>
      <c r="BV18" s="406">
        <v>8531311</v>
      </c>
      <c r="BW18" s="407"/>
      <c r="BX18" s="407"/>
      <c r="BY18" s="407"/>
      <c r="BZ18" s="407"/>
      <c r="CA18" s="407"/>
      <c r="CB18" s="407"/>
      <c r="CC18" s="408"/>
      <c r="CD18" s="188"/>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5"/>
      <c r="B19" s="456" t="s">
        <v>161</v>
      </c>
      <c r="C19" s="457"/>
      <c r="D19" s="457"/>
      <c r="E19" s="458"/>
      <c r="F19" s="458"/>
      <c r="G19" s="458"/>
      <c r="H19" s="458"/>
      <c r="I19" s="458"/>
      <c r="J19" s="458"/>
      <c r="K19" s="458"/>
      <c r="L19" s="466">
        <v>107</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162</v>
      </c>
      <c r="AZ19" s="421"/>
      <c r="BA19" s="421"/>
      <c r="BB19" s="421"/>
      <c r="BC19" s="421"/>
      <c r="BD19" s="421"/>
      <c r="BE19" s="421"/>
      <c r="BF19" s="421"/>
      <c r="BG19" s="421"/>
      <c r="BH19" s="421"/>
      <c r="BI19" s="421"/>
      <c r="BJ19" s="421"/>
      <c r="BK19" s="421"/>
      <c r="BL19" s="421"/>
      <c r="BM19" s="422"/>
      <c r="BN19" s="406">
        <v>14089049</v>
      </c>
      <c r="BO19" s="407"/>
      <c r="BP19" s="407"/>
      <c r="BQ19" s="407"/>
      <c r="BR19" s="407"/>
      <c r="BS19" s="407"/>
      <c r="BT19" s="407"/>
      <c r="BU19" s="408"/>
      <c r="BV19" s="406">
        <v>11198830</v>
      </c>
      <c r="BW19" s="407"/>
      <c r="BX19" s="407"/>
      <c r="BY19" s="407"/>
      <c r="BZ19" s="407"/>
      <c r="CA19" s="407"/>
      <c r="CB19" s="407"/>
      <c r="CC19" s="408"/>
      <c r="CD19" s="188"/>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5"/>
      <c r="B20" s="456" t="s">
        <v>163</v>
      </c>
      <c r="C20" s="457"/>
      <c r="D20" s="457"/>
      <c r="E20" s="458"/>
      <c r="F20" s="458"/>
      <c r="G20" s="458"/>
      <c r="H20" s="458"/>
      <c r="I20" s="458"/>
      <c r="J20" s="458"/>
      <c r="K20" s="458"/>
      <c r="L20" s="466">
        <v>7198</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8"/>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5"/>
      <c r="B21" s="453" t="s">
        <v>164</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8"/>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5"/>
      <c r="B22" s="382" t="s">
        <v>165</v>
      </c>
      <c r="C22" s="383"/>
      <c r="D22" s="384"/>
      <c r="E22" s="391" t="s">
        <v>1</v>
      </c>
      <c r="F22" s="392"/>
      <c r="G22" s="392"/>
      <c r="H22" s="392"/>
      <c r="I22" s="392"/>
      <c r="J22" s="392"/>
      <c r="K22" s="393"/>
      <c r="L22" s="391" t="s">
        <v>166</v>
      </c>
      <c r="M22" s="392"/>
      <c r="N22" s="392"/>
      <c r="O22" s="392"/>
      <c r="P22" s="393"/>
      <c r="Q22" s="397" t="s">
        <v>167</v>
      </c>
      <c r="R22" s="398"/>
      <c r="S22" s="398"/>
      <c r="T22" s="398"/>
      <c r="U22" s="398"/>
      <c r="V22" s="399"/>
      <c r="W22" s="448" t="s">
        <v>168</v>
      </c>
      <c r="X22" s="383"/>
      <c r="Y22" s="384"/>
      <c r="Z22" s="391" t="s">
        <v>1</v>
      </c>
      <c r="AA22" s="392"/>
      <c r="AB22" s="392"/>
      <c r="AC22" s="392"/>
      <c r="AD22" s="392"/>
      <c r="AE22" s="392"/>
      <c r="AF22" s="392"/>
      <c r="AG22" s="393"/>
      <c r="AH22" s="409" t="s">
        <v>169</v>
      </c>
      <c r="AI22" s="392"/>
      <c r="AJ22" s="392"/>
      <c r="AK22" s="392"/>
      <c r="AL22" s="393"/>
      <c r="AM22" s="409" t="s">
        <v>170</v>
      </c>
      <c r="AN22" s="410"/>
      <c r="AO22" s="410"/>
      <c r="AP22" s="410"/>
      <c r="AQ22" s="410"/>
      <c r="AR22" s="411"/>
      <c r="AS22" s="397" t="s">
        <v>167</v>
      </c>
      <c r="AT22" s="398"/>
      <c r="AU22" s="398"/>
      <c r="AV22" s="398"/>
      <c r="AW22" s="398"/>
      <c r="AX22" s="415"/>
      <c r="AY22" s="432" t="s">
        <v>171</v>
      </c>
      <c r="AZ22" s="433"/>
      <c r="BA22" s="433"/>
      <c r="BB22" s="433"/>
      <c r="BC22" s="433"/>
      <c r="BD22" s="433"/>
      <c r="BE22" s="433"/>
      <c r="BF22" s="433"/>
      <c r="BG22" s="433"/>
      <c r="BH22" s="433"/>
      <c r="BI22" s="433"/>
      <c r="BJ22" s="433"/>
      <c r="BK22" s="433"/>
      <c r="BL22" s="433"/>
      <c r="BM22" s="434"/>
      <c r="BN22" s="435">
        <v>14820381</v>
      </c>
      <c r="BO22" s="436"/>
      <c r="BP22" s="436"/>
      <c r="BQ22" s="436"/>
      <c r="BR22" s="436"/>
      <c r="BS22" s="436"/>
      <c r="BT22" s="436"/>
      <c r="BU22" s="437"/>
      <c r="BV22" s="435">
        <v>15493536</v>
      </c>
      <c r="BW22" s="436"/>
      <c r="BX22" s="436"/>
      <c r="BY22" s="436"/>
      <c r="BZ22" s="436"/>
      <c r="CA22" s="436"/>
      <c r="CB22" s="436"/>
      <c r="CC22" s="437"/>
      <c r="CD22" s="188"/>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172</v>
      </c>
      <c r="AZ23" s="421"/>
      <c r="BA23" s="421"/>
      <c r="BB23" s="421"/>
      <c r="BC23" s="421"/>
      <c r="BD23" s="421"/>
      <c r="BE23" s="421"/>
      <c r="BF23" s="421"/>
      <c r="BG23" s="421"/>
      <c r="BH23" s="421"/>
      <c r="BI23" s="421"/>
      <c r="BJ23" s="421"/>
      <c r="BK23" s="421"/>
      <c r="BL23" s="421"/>
      <c r="BM23" s="422"/>
      <c r="BN23" s="406">
        <v>11667258</v>
      </c>
      <c r="BO23" s="407"/>
      <c r="BP23" s="407"/>
      <c r="BQ23" s="407"/>
      <c r="BR23" s="407"/>
      <c r="BS23" s="407"/>
      <c r="BT23" s="407"/>
      <c r="BU23" s="408"/>
      <c r="BV23" s="406">
        <v>11978226</v>
      </c>
      <c r="BW23" s="407"/>
      <c r="BX23" s="407"/>
      <c r="BY23" s="407"/>
      <c r="BZ23" s="407"/>
      <c r="CA23" s="407"/>
      <c r="CB23" s="407"/>
      <c r="CC23" s="408"/>
      <c r="CD23" s="188"/>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5"/>
      <c r="B24" s="385"/>
      <c r="C24" s="386"/>
      <c r="D24" s="387"/>
      <c r="E24" s="362" t="s">
        <v>173</v>
      </c>
      <c r="F24" s="363"/>
      <c r="G24" s="363"/>
      <c r="H24" s="363"/>
      <c r="I24" s="363"/>
      <c r="J24" s="363"/>
      <c r="K24" s="364"/>
      <c r="L24" s="359">
        <v>1</v>
      </c>
      <c r="M24" s="360"/>
      <c r="N24" s="360"/>
      <c r="O24" s="360"/>
      <c r="P24" s="361"/>
      <c r="Q24" s="359">
        <v>7820</v>
      </c>
      <c r="R24" s="360"/>
      <c r="S24" s="360"/>
      <c r="T24" s="360"/>
      <c r="U24" s="360"/>
      <c r="V24" s="361"/>
      <c r="W24" s="449"/>
      <c r="X24" s="386"/>
      <c r="Y24" s="387"/>
      <c r="Z24" s="362" t="s">
        <v>174</v>
      </c>
      <c r="AA24" s="363"/>
      <c r="AB24" s="363"/>
      <c r="AC24" s="363"/>
      <c r="AD24" s="363"/>
      <c r="AE24" s="363"/>
      <c r="AF24" s="363"/>
      <c r="AG24" s="364"/>
      <c r="AH24" s="359">
        <v>180</v>
      </c>
      <c r="AI24" s="360"/>
      <c r="AJ24" s="360"/>
      <c r="AK24" s="360"/>
      <c r="AL24" s="361"/>
      <c r="AM24" s="359">
        <v>568980</v>
      </c>
      <c r="AN24" s="360"/>
      <c r="AO24" s="360"/>
      <c r="AP24" s="360"/>
      <c r="AQ24" s="360"/>
      <c r="AR24" s="361"/>
      <c r="AS24" s="359">
        <v>3161</v>
      </c>
      <c r="AT24" s="360"/>
      <c r="AU24" s="360"/>
      <c r="AV24" s="360"/>
      <c r="AW24" s="360"/>
      <c r="AX24" s="419"/>
      <c r="AY24" s="379" t="s">
        <v>175</v>
      </c>
      <c r="AZ24" s="380"/>
      <c r="BA24" s="380"/>
      <c r="BB24" s="380"/>
      <c r="BC24" s="380"/>
      <c r="BD24" s="380"/>
      <c r="BE24" s="380"/>
      <c r="BF24" s="380"/>
      <c r="BG24" s="380"/>
      <c r="BH24" s="380"/>
      <c r="BI24" s="380"/>
      <c r="BJ24" s="380"/>
      <c r="BK24" s="380"/>
      <c r="BL24" s="380"/>
      <c r="BM24" s="381"/>
      <c r="BN24" s="406">
        <v>10169203</v>
      </c>
      <c r="BO24" s="407"/>
      <c r="BP24" s="407"/>
      <c r="BQ24" s="407"/>
      <c r="BR24" s="407"/>
      <c r="BS24" s="407"/>
      <c r="BT24" s="407"/>
      <c r="BU24" s="408"/>
      <c r="BV24" s="406">
        <v>10388184</v>
      </c>
      <c r="BW24" s="407"/>
      <c r="BX24" s="407"/>
      <c r="BY24" s="407"/>
      <c r="BZ24" s="407"/>
      <c r="CA24" s="407"/>
      <c r="CB24" s="407"/>
      <c r="CC24" s="408"/>
      <c r="CD24" s="188"/>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5"/>
      <c r="B25" s="385"/>
      <c r="C25" s="386"/>
      <c r="D25" s="387"/>
      <c r="E25" s="362" t="s">
        <v>176</v>
      </c>
      <c r="F25" s="363"/>
      <c r="G25" s="363"/>
      <c r="H25" s="363"/>
      <c r="I25" s="363"/>
      <c r="J25" s="363"/>
      <c r="K25" s="364"/>
      <c r="L25" s="359">
        <v>1</v>
      </c>
      <c r="M25" s="360"/>
      <c r="N25" s="360"/>
      <c r="O25" s="360"/>
      <c r="P25" s="361"/>
      <c r="Q25" s="359">
        <v>6420</v>
      </c>
      <c r="R25" s="360"/>
      <c r="S25" s="360"/>
      <c r="T25" s="360"/>
      <c r="U25" s="360"/>
      <c r="V25" s="361"/>
      <c r="W25" s="449"/>
      <c r="X25" s="386"/>
      <c r="Y25" s="387"/>
      <c r="Z25" s="362" t="s">
        <v>177</v>
      </c>
      <c r="AA25" s="363"/>
      <c r="AB25" s="363"/>
      <c r="AC25" s="363"/>
      <c r="AD25" s="363"/>
      <c r="AE25" s="363"/>
      <c r="AF25" s="363"/>
      <c r="AG25" s="364"/>
      <c r="AH25" s="359" t="s">
        <v>139</v>
      </c>
      <c r="AI25" s="360"/>
      <c r="AJ25" s="360"/>
      <c r="AK25" s="360"/>
      <c r="AL25" s="361"/>
      <c r="AM25" s="359" t="s">
        <v>139</v>
      </c>
      <c r="AN25" s="360"/>
      <c r="AO25" s="360"/>
      <c r="AP25" s="360"/>
      <c r="AQ25" s="360"/>
      <c r="AR25" s="361"/>
      <c r="AS25" s="359" t="s">
        <v>139</v>
      </c>
      <c r="AT25" s="360"/>
      <c r="AU25" s="360"/>
      <c r="AV25" s="360"/>
      <c r="AW25" s="360"/>
      <c r="AX25" s="419"/>
      <c r="AY25" s="432" t="s">
        <v>178</v>
      </c>
      <c r="AZ25" s="433"/>
      <c r="BA25" s="433"/>
      <c r="BB25" s="433"/>
      <c r="BC25" s="433"/>
      <c r="BD25" s="433"/>
      <c r="BE25" s="433"/>
      <c r="BF25" s="433"/>
      <c r="BG25" s="433"/>
      <c r="BH25" s="433"/>
      <c r="BI25" s="433"/>
      <c r="BJ25" s="433"/>
      <c r="BK25" s="433"/>
      <c r="BL25" s="433"/>
      <c r="BM25" s="434"/>
      <c r="BN25" s="435">
        <v>1117202</v>
      </c>
      <c r="BO25" s="436"/>
      <c r="BP25" s="436"/>
      <c r="BQ25" s="436"/>
      <c r="BR25" s="436"/>
      <c r="BS25" s="436"/>
      <c r="BT25" s="436"/>
      <c r="BU25" s="437"/>
      <c r="BV25" s="435">
        <v>985621</v>
      </c>
      <c r="BW25" s="436"/>
      <c r="BX25" s="436"/>
      <c r="BY25" s="436"/>
      <c r="BZ25" s="436"/>
      <c r="CA25" s="436"/>
      <c r="CB25" s="436"/>
      <c r="CC25" s="437"/>
      <c r="CD25" s="188"/>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5"/>
      <c r="B26" s="385"/>
      <c r="C26" s="386"/>
      <c r="D26" s="387"/>
      <c r="E26" s="362" t="s">
        <v>179</v>
      </c>
      <c r="F26" s="363"/>
      <c r="G26" s="363"/>
      <c r="H26" s="363"/>
      <c r="I26" s="363"/>
      <c r="J26" s="363"/>
      <c r="K26" s="364"/>
      <c r="L26" s="359">
        <v>1</v>
      </c>
      <c r="M26" s="360"/>
      <c r="N26" s="360"/>
      <c r="O26" s="360"/>
      <c r="P26" s="361"/>
      <c r="Q26" s="359">
        <v>5900</v>
      </c>
      <c r="R26" s="360"/>
      <c r="S26" s="360"/>
      <c r="T26" s="360"/>
      <c r="U26" s="360"/>
      <c r="V26" s="361"/>
      <c r="W26" s="449"/>
      <c r="X26" s="386"/>
      <c r="Y26" s="387"/>
      <c r="Z26" s="362" t="s">
        <v>180</v>
      </c>
      <c r="AA26" s="417"/>
      <c r="AB26" s="417"/>
      <c r="AC26" s="417"/>
      <c r="AD26" s="417"/>
      <c r="AE26" s="417"/>
      <c r="AF26" s="417"/>
      <c r="AG26" s="418"/>
      <c r="AH26" s="359">
        <v>5</v>
      </c>
      <c r="AI26" s="360"/>
      <c r="AJ26" s="360"/>
      <c r="AK26" s="360"/>
      <c r="AL26" s="361"/>
      <c r="AM26" s="359">
        <v>17430</v>
      </c>
      <c r="AN26" s="360"/>
      <c r="AO26" s="360"/>
      <c r="AP26" s="360"/>
      <c r="AQ26" s="360"/>
      <c r="AR26" s="361"/>
      <c r="AS26" s="359">
        <v>3486</v>
      </c>
      <c r="AT26" s="360"/>
      <c r="AU26" s="360"/>
      <c r="AV26" s="360"/>
      <c r="AW26" s="360"/>
      <c r="AX26" s="419"/>
      <c r="AY26" s="446" t="s">
        <v>181</v>
      </c>
      <c r="AZ26" s="366"/>
      <c r="BA26" s="366"/>
      <c r="BB26" s="366"/>
      <c r="BC26" s="366"/>
      <c r="BD26" s="366"/>
      <c r="BE26" s="366"/>
      <c r="BF26" s="366"/>
      <c r="BG26" s="366"/>
      <c r="BH26" s="366"/>
      <c r="BI26" s="366"/>
      <c r="BJ26" s="366"/>
      <c r="BK26" s="366"/>
      <c r="BL26" s="366"/>
      <c r="BM26" s="447"/>
      <c r="BN26" s="406" t="s">
        <v>139</v>
      </c>
      <c r="BO26" s="407"/>
      <c r="BP26" s="407"/>
      <c r="BQ26" s="407"/>
      <c r="BR26" s="407"/>
      <c r="BS26" s="407"/>
      <c r="BT26" s="407"/>
      <c r="BU26" s="408"/>
      <c r="BV26" s="406" t="s">
        <v>139</v>
      </c>
      <c r="BW26" s="407"/>
      <c r="BX26" s="407"/>
      <c r="BY26" s="407"/>
      <c r="BZ26" s="407"/>
      <c r="CA26" s="407"/>
      <c r="CB26" s="407"/>
      <c r="CC26" s="408"/>
      <c r="CD26" s="188"/>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5"/>
      <c r="B27" s="385"/>
      <c r="C27" s="386"/>
      <c r="D27" s="387"/>
      <c r="E27" s="362" t="s">
        <v>182</v>
      </c>
      <c r="F27" s="363"/>
      <c r="G27" s="363"/>
      <c r="H27" s="363"/>
      <c r="I27" s="363"/>
      <c r="J27" s="363"/>
      <c r="K27" s="364"/>
      <c r="L27" s="359">
        <v>1</v>
      </c>
      <c r="M27" s="360"/>
      <c r="N27" s="360"/>
      <c r="O27" s="360"/>
      <c r="P27" s="361"/>
      <c r="Q27" s="359">
        <v>2820</v>
      </c>
      <c r="R27" s="360"/>
      <c r="S27" s="360"/>
      <c r="T27" s="360"/>
      <c r="U27" s="360"/>
      <c r="V27" s="361"/>
      <c r="W27" s="449"/>
      <c r="X27" s="386"/>
      <c r="Y27" s="387"/>
      <c r="Z27" s="362" t="s">
        <v>183</v>
      </c>
      <c r="AA27" s="363"/>
      <c r="AB27" s="363"/>
      <c r="AC27" s="363"/>
      <c r="AD27" s="363"/>
      <c r="AE27" s="363"/>
      <c r="AF27" s="363"/>
      <c r="AG27" s="364"/>
      <c r="AH27" s="359" t="s">
        <v>139</v>
      </c>
      <c r="AI27" s="360"/>
      <c r="AJ27" s="360"/>
      <c r="AK27" s="360"/>
      <c r="AL27" s="361"/>
      <c r="AM27" s="359" t="s">
        <v>139</v>
      </c>
      <c r="AN27" s="360"/>
      <c r="AO27" s="360"/>
      <c r="AP27" s="360"/>
      <c r="AQ27" s="360"/>
      <c r="AR27" s="361"/>
      <c r="AS27" s="359" t="s">
        <v>139</v>
      </c>
      <c r="AT27" s="360"/>
      <c r="AU27" s="360"/>
      <c r="AV27" s="360"/>
      <c r="AW27" s="360"/>
      <c r="AX27" s="419"/>
      <c r="AY27" s="443" t="s">
        <v>184</v>
      </c>
      <c r="AZ27" s="444"/>
      <c r="BA27" s="444"/>
      <c r="BB27" s="444"/>
      <c r="BC27" s="444"/>
      <c r="BD27" s="444"/>
      <c r="BE27" s="444"/>
      <c r="BF27" s="444"/>
      <c r="BG27" s="444"/>
      <c r="BH27" s="444"/>
      <c r="BI27" s="444"/>
      <c r="BJ27" s="444"/>
      <c r="BK27" s="444"/>
      <c r="BL27" s="444"/>
      <c r="BM27" s="445"/>
      <c r="BN27" s="440">
        <v>270923</v>
      </c>
      <c r="BO27" s="441"/>
      <c r="BP27" s="441"/>
      <c r="BQ27" s="441"/>
      <c r="BR27" s="441"/>
      <c r="BS27" s="441"/>
      <c r="BT27" s="441"/>
      <c r="BU27" s="442"/>
      <c r="BV27" s="440">
        <v>270910</v>
      </c>
      <c r="BW27" s="441"/>
      <c r="BX27" s="441"/>
      <c r="BY27" s="441"/>
      <c r="BZ27" s="441"/>
      <c r="CA27" s="441"/>
      <c r="CB27" s="441"/>
      <c r="CC27" s="442"/>
      <c r="CD27" s="190"/>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5"/>
      <c r="B28" s="385"/>
      <c r="C28" s="386"/>
      <c r="D28" s="387"/>
      <c r="E28" s="362" t="s">
        <v>185</v>
      </c>
      <c r="F28" s="363"/>
      <c r="G28" s="363"/>
      <c r="H28" s="363"/>
      <c r="I28" s="363"/>
      <c r="J28" s="363"/>
      <c r="K28" s="364"/>
      <c r="L28" s="359">
        <v>1</v>
      </c>
      <c r="M28" s="360"/>
      <c r="N28" s="360"/>
      <c r="O28" s="360"/>
      <c r="P28" s="361"/>
      <c r="Q28" s="359">
        <v>2260</v>
      </c>
      <c r="R28" s="360"/>
      <c r="S28" s="360"/>
      <c r="T28" s="360"/>
      <c r="U28" s="360"/>
      <c r="V28" s="361"/>
      <c r="W28" s="449"/>
      <c r="X28" s="386"/>
      <c r="Y28" s="387"/>
      <c r="Z28" s="362" t="s">
        <v>186</v>
      </c>
      <c r="AA28" s="363"/>
      <c r="AB28" s="363"/>
      <c r="AC28" s="363"/>
      <c r="AD28" s="363"/>
      <c r="AE28" s="363"/>
      <c r="AF28" s="363"/>
      <c r="AG28" s="364"/>
      <c r="AH28" s="359" t="s">
        <v>139</v>
      </c>
      <c r="AI28" s="360"/>
      <c r="AJ28" s="360"/>
      <c r="AK28" s="360"/>
      <c r="AL28" s="361"/>
      <c r="AM28" s="359" t="s">
        <v>139</v>
      </c>
      <c r="AN28" s="360"/>
      <c r="AO28" s="360"/>
      <c r="AP28" s="360"/>
      <c r="AQ28" s="360"/>
      <c r="AR28" s="361"/>
      <c r="AS28" s="359" t="s">
        <v>139</v>
      </c>
      <c r="AT28" s="360"/>
      <c r="AU28" s="360"/>
      <c r="AV28" s="360"/>
      <c r="AW28" s="360"/>
      <c r="AX28" s="419"/>
      <c r="AY28" s="423" t="s">
        <v>187</v>
      </c>
      <c r="AZ28" s="424"/>
      <c r="BA28" s="424"/>
      <c r="BB28" s="425"/>
      <c r="BC28" s="432" t="s">
        <v>49</v>
      </c>
      <c r="BD28" s="433"/>
      <c r="BE28" s="433"/>
      <c r="BF28" s="433"/>
      <c r="BG28" s="433"/>
      <c r="BH28" s="433"/>
      <c r="BI28" s="433"/>
      <c r="BJ28" s="433"/>
      <c r="BK28" s="433"/>
      <c r="BL28" s="433"/>
      <c r="BM28" s="434"/>
      <c r="BN28" s="435">
        <v>9318345</v>
      </c>
      <c r="BO28" s="436"/>
      <c r="BP28" s="436"/>
      <c r="BQ28" s="436"/>
      <c r="BR28" s="436"/>
      <c r="BS28" s="436"/>
      <c r="BT28" s="436"/>
      <c r="BU28" s="437"/>
      <c r="BV28" s="435">
        <v>6374604</v>
      </c>
      <c r="BW28" s="436"/>
      <c r="BX28" s="436"/>
      <c r="BY28" s="436"/>
      <c r="BZ28" s="436"/>
      <c r="CA28" s="436"/>
      <c r="CB28" s="436"/>
      <c r="CC28" s="437"/>
      <c r="CD28" s="188"/>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5"/>
      <c r="B29" s="385"/>
      <c r="C29" s="386"/>
      <c r="D29" s="387"/>
      <c r="E29" s="362" t="s">
        <v>188</v>
      </c>
      <c r="F29" s="363"/>
      <c r="G29" s="363"/>
      <c r="H29" s="363"/>
      <c r="I29" s="363"/>
      <c r="J29" s="363"/>
      <c r="K29" s="364"/>
      <c r="L29" s="359">
        <v>12</v>
      </c>
      <c r="M29" s="360"/>
      <c r="N29" s="360"/>
      <c r="O29" s="360"/>
      <c r="P29" s="361"/>
      <c r="Q29" s="359">
        <v>2060</v>
      </c>
      <c r="R29" s="360"/>
      <c r="S29" s="360"/>
      <c r="T29" s="360"/>
      <c r="U29" s="360"/>
      <c r="V29" s="361"/>
      <c r="W29" s="450"/>
      <c r="X29" s="451"/>
      <c r="Y29" s="452"/>
      <c r="Z29" s="362" t="s">
        <v>189</v>
      </c>
      <c r="AA29" s="363"/>
      <c r="AB29" s="363"/>
      <c r="AC29" s="363"/>
      <c r="AD29" s="363"/>
      <c r="AE29" s="363"/>
      <c r="AF29" s="363"/>
      <c r="AG29" s="364"/>
      <c r="AH29" s="359">
        <v>180</v>
      </c>
      <c r="AI29" s="360"/>
      <c r="AJ29" s="360"/>
      <c r="AK29" s="360"/>
      <c r="AL29" s="361"/>
      <c r="AM29" s="359">
        <v>568980</v>
      </c>
      <c r="AN29" s="360"/>
      <c r="AO29" s="360"/>
      <c r="AP29" s="360"/>
      <c r="AQ29" s="360"/>
      <c r="AR29" s="361"/>
      <c r="AS29" s="359">
        <v>3161</v>
      </c>
      <c r="AT29" s="360"/>
      <c r="AU29" s="360"/>
      <c r="AV29" s="360"/>
      <c r="AW29" s="360"/>
      <c r="AX29" s="419"/>
      <c r="AY29" s="426"/>
      <c r="AZ29" s="427"/>
      <c r="BA29" s="427"/>
      <c r="BB29" s="428"/>
      <c r="BC29" s="420" t="s">
        <v>190</v>
      </c>
      <c r="BD29" s="421"/>
      <c r="BE29" s="421"/>
      <c r="BF29" s="421"/>
      <c r="BG29" s="421"/>
      <c r="BH29" s="421"/>
      <c r="BI29" s="421"/>
      <c r="BJ29" s="421"/>
      <c r="BK29" s="421"/>
      <c r="BL29" s="421"/>
      <c r="BM29" s="422"/>
      <c r="BN29" s="406">
        <v>611665</v>
      </c>
      <c r="BO29" s="407"/>
      <c r="BP29" s="407"/>
      <c r="BQ29" s="407"/>
      <c r="BR29" s="407"/>
      <c r="BS29" s="407"/>
      <c r="BT29" s="407"/>
      <c r="BU29" s="408"/>
      <c r="BV29" s="406">
        <v>611546</v>
      </c>
      <c r="BW29" s="407"/>
      <c r="BX29" s="407"/>
      <c r="BY29" s="407"/>
      <c r="BZ29" s="407"/>
      <c r="CA29" s="407"/>
      <c r="CB29" s="407"/>
      <c r="CC29" s="408"/>
      <c r="CD29" s="190"/>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191</v>
      </c>
      <c r="X30" s="374"/>
      <c r="Y30" s="374"/>
      <c r="Z30" s="374"/>
      <c r="AA30" s="374"/>
      <c r="AB30" s="374"/>
      <c r="AC30" s="374"/>
      <c r="AD30" s="374"/>
      <c r="AE30" s="374"/>
      <c r="AF30" s="374"/>
      <c r="AG30" s="375"/>
      <c r="AH30" s="376">
        <v>95.6</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51</v>
      </c>
      <c r="BD30" s="380"/>
      <c r="BE30" s="380"/>
      <c r="BF30" s="380"/>
      <c r="BG30" s="380"/>
      <c r="BH30" s="380"/>
      <c r="BI30" s="380"/>
      <c r="BJ30" s="380"/>
      <c r="BK30" s="380"/>
      <c r="BL30" s="380"/>
      <c r="BM30" s="381"/>
      <c r="BN30" s="440">
        <v>1970468</v>
      </c>
      <c r="BO30" s="441"/>
      <c r="BP30" s="441"/>
      <c r="BQ30" s="441"/>
      <c r="BR30" s="441"/>
      <c r="BS30" s="441"/>
      <c r="BT30" s="441"/>
      <c r="BU30" s="442"/>
      <c r="BV30" s="440">
        <v>1907637</v>
      </c>
      <c r="BW30" s="441"/>
      <c r="BX30" s="441"/>
      <c r="BY30" s="441"/>
      <c r="BZ30" s="441"/>
      <c r="CA30" s="441"/>
      <c r="CB30" s="441"/>
      <c r="CC30" s="442"/>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365" t="s">
        <v>192</v>
      </c>
      <c r="D32" s="365"/>
      <c r="E32" s="365"/>
      <c r="F32" s="365"/>
      <c r="G32" s="365"/>
      <c r="H32" s="365"/>
      <c r="I32" s="365"/>
      <c r="J32" s="365"/>
      <c r="K32" s="365"/>
      <c r="L32" s="365"/>
      <c r="M32" s="365"/>
      <c r="N32" s="365"/>
      <c r="O32" s="365"/>
      <c r="P32" s="365"/>
      <c r="Q32" s="365"/>
      <c r="R32" s="365"/>
      <c r="S32" s="365"/>
      <c r="U32" s="366" t="s">
        <v>193</v>
      </c>
      <c r="V32" s="366"/>
      <c r="W32" s="366"/>
      <c r="X32" s="366"/>
      <c r="Y32" s="366"/>
      <c r="Z32" s="366"/>
      <c r="AA32" s="366"/>
      <c r="AB32" s="366"/>
      <c r="AC32" s="366"/>
      <c r="AD32" s="366"/>
      <c r="AE32" s="366"/>
      <c r="AF32" s="366"/>
      <c r="AG32" s="366"/>
      <c r="AH32" s="366"/>
      <c r="AI32" s="366"/>
      <c r="AJ32" s="366"/>
      <c r="AK32" s="366"/>
      <c r="AM32" s="366" t="s">
        <v>194</v>
      </c>
      <c r="AN32" s="366"/>
      <c r="AO32" s="366"/>
      <c r="AP32" s="366"/>
      <c r="AQ32" s="366"/>
      <c r="AR32" s="366"/>
      <c r="AS32" s="366"/>
      <c r="AT32" s="366"/>
      <c r="AU32" s="366"/>
      <c r="AV32" s="366"/>
      <c r="AW32" s="366"/>
      <c r="AX32" s="366"/>
      <c r="AY32" s="366"/>
      <c r="AZ32" s="366"/>
      <c r="BA32" s="366"/>
      <c r="BB32" s="366"/>
      <c r="BC32" s="366"/>
      <c r="BE32" s="366" t="s">
        <v>195</v>
      </c>
      <c r="BF32" s="366"/>
      <c r="BG32" s="366"/>
      <c r="BH32" s="366"/>
      <c r="BI32" s="366"/>
      <c r="BJ32" s="366"/>
      <c r="BK32" s="366"/>
      <c r="BL32" s="366"/>
      <c r="BM32" s="366"/>
      <c r="BN32" s="366"/>
      <c r="BO32" s="366"/>
      <c r="BP32" s="366"/>
      <c r="BQ32" s="366"/>
      <c r="BR32" s="366"/>
      <c r="BS32" s="366"/>
      <c r="BT32" s="366"/>
      <c r="BU32" s="366"/>
      <c r="BW32" s="366" t="s">
        <v>196</v>
      </c>
      <c r="BX32" s="366"/>
      <c r="BY32" s="366"/>
      <c r="BZ32" s="366"/>
      <c r="CA32" s="366"/>
      <c r="CB32" s="366"/>
      <c r="CC32" s="366"/>
      <c r="CD32" s="366"/>
      <c r="CE32" s="366"/>
      <c r="CF32" s="366"/>
      <c r="CG32" s="366"/>
      <c r="CH32" s="366"/>
      <c r="CI32" s="366"/>
      <c r="CJ32" s="366"/>
      <c r="CK32" s="366"/>
      <c r="CL32" s="366"/>
      <c r="CM32" s="366"/>
      <c r="CO32" s="366" t="s">
        <v>197</v>
      </c>
      <c r="CP32" s="366"/>
      <c r="CQ32" s="366"/>
      <c r="CR32" s="366"/>
      <c r="CS32" s="366"/>
      <c r="CT32" s="366"/>
      <c r="CU32" s="366"/>
      <c r="CV32" s="366"/>
      <c r="CW32" s="366"/>
      <c r="CX32" s="366"/>
      <c r="CY32" s="366"/>
      <c r="CZ32" s="366"/>
      <c r="DA32" s="366"/>
      <c r="DB32" s="366"/>
      <c r="DC32" s="366"/>
      <c r="DD32" s="366"/>
      <c r="DE32" s="366"/>
      <c r="DI32" s="198"/>
    </row>
    <row r="33" spans="1:113" ht="13.5" customHeight="1" x14ac:dyDescent="0.15">
      <c r="A33" s="175"/>
      <c r="B33" s="199"/>
      <c r="C33" s="358" t="s">
        <v>198</v>
      </c>
      <c r="D33" s="358"/>
      <c r="E33" s="357" t="s">
        <v>199</v>
      </c>
      <c r="F33" s="357"/>
      <c r="G33" s="357"/>
      <c r="H33" s="357"/>
      <c r="I33" s="357"/>
      <c r="J33" s="357"/>
      <c r="K33" s="357"/>
      <c r="L33" s="357"/>
      <c r="M33" s="357"/>
      <c r="N33" s="357"/>
      <c r="O33" s="357"/>
      <c r="P33" s="357"/>
      <c r="Q33" s="357"/>
      <c r="R33" s="357"/>
      <c r="S33" s="357"/>
      <c r="T33" s="200"/>
      <c r="U33" s="358" t="s">
        <v>198</v>
      </c>
      <c r="V33" s="358"/>
      <c r="W33" s="357" t="s">
        <v>199</v>
      </c>
      <c r="X33" s="357"/>
      <c r="Y33" s="357"/>
      <c r="Z33" s="357"/>
      <c r="AA33" s="357"/>
      <c r="AB33" s="357"/>
      <c r="AC33" s="357"/>
      <c r="AD33" s="357"/>
      <c r="AE33" s="357"/>
      <c r="AF33" s="357"/>
      <c r="AG33" s="357"/>
      <c r="AH33" s="357"/>
      <c r="AI33" s="357"/>
      <c r="AJ33" s="357"/>
      <c r="AK33" s="357"/>
      <c r="AL33" s="200"/>
      <c r="AM33" s="358" t="s">
        <v>198</v>
      </c>
      <c r="AN33" s="358"/>
      <c r="AO33" s="357" t="s">
        <v>199</v>
      </c>
      <c r="AP33" s="357"/>
      <c r="AQ33" s="357"/>
      <c r="AR33" s="357"/>
      <c r="AS33" s="357"/>
      <c r="AT33" s="357"/>
      <c r="AU33" s="357"/>
      <c r="AV33" s="357"/>
      <c r="AW33" s="357"/>
      <c r="AX33" s="357"/>
      <c r="AY33" s="357"/>
      <c r="AZ33" s="357"/>
      <c r="BA33" s="357"/>
      <c r="BB33" s="357"/>
      <c r="BC33" s="357"/>
      <c r="BD33" s="201"/>
      <c r="BE33" s="357" t="s">
        <v>200</v>
      </c>
      <c r="BF33" s="357"/>
      <c r="BG33" s="357" t="s">
        <v>201</v>
      </c>
      <c r="BH33" s="357"/>
      <c r="BI33" s="357"/>
      <c r="BJ33" s="357"/>
      <c r="BK33" s="357"/>
      <c r="BL33" s="357"/>
      <c r="BM33" s="357"/>
      <c r="BN33" s="357"/>
      <c r="BO33" s="357"/>
      <c r="BP33" s="357"/>
      <c r="BQ33" s="357"/>
      <c r="BR33" s="357"/>
      <c r="BS33" s="357"/>
      <c r="BT33" s="357"/>
      <c r="BU33" s="357"/>
      <c r="BV33" s="201"/>
      <c r="BW33" s="358" t="s">
        <v>200</v>
      </c>
      <c r="BX33" s="358"/>
      <c r="BY33" s="357" t="s">
        <v>202</v>
      </c>
      <c r="BZ33" s="357"/>
      <c r="CA33" s="357"/>
      <c r="CB33" s="357"/>
      <c r="CC33" s="357"/>
      <c r="CD33" s="357"/>
      <c r="CE33" s="357"/>
      <c r="CF33" s="357"/>
      <c r="CG33" s="357"/>
      <c r="CH33" s="357"/>
      <c r="CI33" s="357"/>
      <c r="CJ33" s="357"/>
      <c r="CK33" s="357"/>
      <c r="CL33" s="357"/>
      <c r="CM33" s="357"/>
      <c r="CN33" s="200"/>
      <c r="CO33" s="358" t="s">
        <v>198</v>
      </c>
      <c r="CP33" s="358"/>
      <c r="CQ33" s="357" t="s">
        <v>203</v>
      </c>
      <c r="CR33" s="357"/>
      <c r="CS33" s="357"/>
      <c r="CT33" s="357"/>
      <c r="CU33" s="357"/>
      <c r="CV33" s="357"/>
      <c r="CW33" s="357"/>
      <c r="CX33" s="357"/>
      <c r="CY33" s="357"/>
      <c r="CZ33" s="357"/>
      <c r="DA33" s="357"/>
      <c r="DB33" s="357"/>
      <c r="DC33" s="357"/>
      <c r="DD33" s="357"/>
      <c r="DE33" s="357"/>
      <c r="DF33" s="200"/>
      <c r="DG33" s="356" t="s">
        <v>204</v>
      </c>
      <c r="DH33" s="356"/>
      <c r="DI33" s="202"/>
    </row>
    <row r="34" spans="1:113" ht="32.25" customHeight="1" x14ac:dyDescent="0.15">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国民健康保険事業特別会計</v>
      </c>
      <c r="X34" s="355"/>
      <c r="Y34" s="355"/>
      <c r="Z34" s="355"/>
      <c r="AA34" s="355"/>
      <c r="AB34" s="355"/>
      <c r="AC34" s="355"/>
      <c r="AD34" s="355"/>
      <c r="AE34" s="355"/>
      <c r="AF34" s="355"/>
      <c r="AG34" s="355"/>
      <c r="AH34" s="355"/>
      <c r="AI34" s="355"/>
      <c r="AJ34" s="355"/>
      <c r="AK34" s="355"/>
      <c r="AL34" s="175"/>
      <c r="AM34" s="354">
        <f>IF(AO34="","",MAX(C34:D43,U34:V43)+1)</f>
        <v>6</v>
      </c>
      <c r="AN34" s="354"/>
      <c r="AO34" s="355" t="str">
        <f>IF('各会計、関係団体の財政状況及び健全化判断比率'!B32="","",'各会計、関係団体の財政状況及び健全化判断比率'!B32)</f>
        <v>水道事業特別会計</v>
      </c>
      <c r="AP34" s="355"/>
      <c r="AQ34" s="355"/>
      <c r="AR34" s="355"/>
      <c r="AS34" s="355"/>
      <c r="AT34" s="355"/>
      <c r="AU34" s="355"/>
      <c r="AV34" s="355"/>
      <c r="AW34" s="355"/>
      <c r="AX34" s="355"/>
      <c r="AY34" s="355"/>
      <c r="AZ34" s="355"/>
      <c r="BA34" s="355"/>
      <c r="BB34" s="355"/>
      <c r="BC34" s="355"/>
      <c r="BD34" s="175"/>
      <c r="BE34" s="354">
        <f>IF(BG34="","",MAX(C34:D43,U34:V43,AM34:AN43)+1)</f>
        <v>9</v>
      </c>
      <c r="BF34" s="354"/>
      <c r="BG34" s="355" t="str">
        <f>IF('各会計、関係団体の財政状況及び健全化判断比率'!B35="","",'各会計、関係団体の財政状況及び健全化判断比率'!B35)</f>
        <v>渡船事業特別会計</v>
      </c>
      <c r="BH34" s="355"/>
      <c r="BI34" s="355"/>
      <c r="BJ34" s="355"/>
      <c r="BK34" s="355"/>
      <c r="BL34" s="355"/>
      <c r="BM34" s="355"/>
      <c r="BN34" s="355"/>
      <c r="BO34" s="355"/>
      <c r="BP34" s="355"/>
      <c r="BQ34" s="355"/>
      <c r="BR34" s="355"/>
      <c r="BS34" s="355"/>
      <c r="BT34" s="355"/>
      <c r="BU34" s="355"/>
      <c r="BV34" s="175"/>
      <c r="BW34" s="354">
        <f>IF(BY34="","",MAX(C34:D43,U34:V43,AM34:AN43,BE34:BF43)+1)</f>
        <v>10</v>
      </c>
      <c r="BX34" s="354"/>
      <c r="BY34" s="355" t="str">
        <f>IF('各会計、関係団体の財政状況及び健全化判断比率'!B68="","",'各会計、関係団体の財政状況及び健全化判断比率'!B68)</f>
        <v>柳井広域水道企業団（水道用水供給事業会計）</v>
      </c>
      <c r="BZ34" s="355"/>
      <c r="CA34" s="355"/>
      <c r="CB34" s="355"/>
      <c r="CC34" s="355"/>
      <c r="CD34" s="355"/>
      <c r="CE34" s="355"/>
      <c r="CF34" s="355"/>
      <c r="CG34" s="355"/>
      <c r="CH34" s="355"/>
      <c r="CI34" s="355"/>
      <c r="CJ34" s="355"/>
      <c r="CK34" s="355"/>
      <c r="CL34" s="355"/>
      <c r="CM34" s="355"/>
      <c r="CN34" s="175"/>
      <c r="CO34" s="354">
        <f>IF(CQ34="","",MAX(C34:D43,U34:V43,AM34:AN43,BE34:BF43,BW34:BX43)+1)</f>
        <v>20</v>
      </c>
      <c r="CP34" s="354"/>
      <c r="CQ34" s="355" t="str">
        <f>IF('各会計、関係団体の財政状況及び健全化判断比率'!BS7="","",'各会計、関係団体の財政状況及び健全化判断比率'!BS7)</f>
        <v>大島自動車センター</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15">
      <c r="A35" s="175"/>
      <c r="B35" s="199"/>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介護保険事業特別会計（保険事業勘定）</v>
      </c>
      <c r="X35" s="355"/>
      <c r="Y35" s="355"/>
      <c r="Z35" s="355"/>
      <c r="AA35" s="355"/>
      <c r="AB35" s="355"/>
      <c r="AC35" s="355"/>
      <c r="AD35" s="355"/>
      <c r="AE35" s="355"/>
      <c r="AF35" s="355"/>
      <c r="AG35" s="355"/>
      <c r="AH35" s="355"/>
      <c r="AI35" s="355"/>
      <c r="AJ35" s="355"/>
      <c r="AK35" s="355"/>
      <c r="AL35" s="175"/>
      <c r="AM35" s="354">
        <f t="shared" ref="AM35:AM43" si="0">IF(AO35="","",AM34+1)</f>
        <v>7</v>
      </c>
      <c r="AN35" s="354"/>
      <c r="AO35" s="355" t="str">
        <f>IF('各会計、関係団体の財政状況及び健全化判断比率'!B33="","",'各会計、関係団体の財政状況及び健全化判断比率'!B33)</f>
        <v>病院事業特別会計</v>
      </c>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11</v>
      </c>
      <c r="BX35" s="354"/>
      <c r="BY35" s="355" t="str">
        <f>IF('各会計、関係団体の財政状況及び健全化判断比率'!B69="","",'各会計、関係団体の財政状況及び健全化判断比率'!B69)</f>
        <v>柳井地区広域消防組合（一般会計）</v>
      </c>
      <c r="BZ35" s="355"/>
      <c r="CA35" s="355"/>
      <c r="CB35" s="355"/>
      <c r="CC35" s="355"/>
      <c r="CD35" s="355"/>
      <c r="CE35" s="355"/>
      <c r="CF35" s="355"/>
      <c r="CG35" s="355"/>
      <c r="CH35" s="355"/>
      <c r="CI35" s="355"/>
      <c r="CJ35" s="355"/>
      <c r="CK35" s="355"/>
      <c r="CL35" s="355"/>
      <c r="CM35" s="355"/>
      <c r="CN35" s="175"/>
      <c r="CO35" s="354">
        <f t="shared" ref="CO35:CO43" si="3">IF(CQ35="","",CO34+1)</f>
        <v>21</v>
      </c>
      <c r="CP35" s="354"/>
      <c r="CQ35" s="355" t="str">
        <f>IF('各会計、関係団体の財政状況及び健全化判断比率'!BS8="","",'各会計、関係団体の財政状況及び健全化判断比率'!BS8)</f>
        <v>東和ふるさとセンター</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15">
      <c r="A36" s="175"/>
      <c r="B36" s="199"/>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後期高齢者医療事業特別会計</v>
      </c>
      <c r="X36" s="355"/>
      <c r="Y36" s="355"/>
      <c r="Z36" s="355"/>
      <c r="AA36" s="355"/>
      <c r="AB36" s="355"/>
      <c r="AC36" s="355"/>
      <c r="AD36" s="355"/>
      <c r="AE36" s="355"/>
      <c r="AF36" s="355"/>
      <c r="AG36" s="355"/>
      <c r="AH36" s="355"/>
      <c r="AI36" s="355"/>
      <c r="AJ36" s="355"/>
      <c r="AK36" s="355"/>
      <c r="AL36" s="175"/>
      <c r="AM36" s="354">
        <f t="shared" si="0"/>
        <v>8</v>
      </c>
      <c r="AN36" s="354"/>
      <c r="AO36" s="355" t="str">
        <f>IF('各会計、関係団体の財政状況及び健全化判断比率'!B34="","",'各会計、関係団体の財政状況及び健全化判断比率'!B34)</f>
        <v>下水道事業特別会計</v>
      </c>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12</v>
      </c>
      <c r="BX36" s="354"/>
      <c r="BY36" s="355" t="str">
        <f>IF('各会計、関係団体の財政状況及び健全化判断比率'!B70="","",'各会計、関係団体の財政状況及び健全化判断比率'!B70)</f>
        <v>山口県市町総合事務組合（一般会計）</v>
      </c>
      <c r="BZ36" s="355"/>
      <c r="CA36" s="355"/>
      <c r="CB36" s="355"/>
      <c r="CC36" s="355"/>
      <c r="CD36" s="355"/>
      <c r="CE36" s="355"/>
      <c r="CF36" s="355"/>
      <c r="CG36" s="355"/>
      <c r="CH36" s="355"/>
      <c r="CI36" s="355"/>
      <c r="CJ36" s="355"/>
      <c r="CK36" s="355"/>
      <c r="CL36" s="355"/>
      <c r="CM36" s="355"/>
      <c r="CN36" s="175"/>
      <c r="CO36" s="354">
        <f t="shared" si="3"/>
        <v>22</v>
      </c>
      <c r="CP36" s="354"/>
      <c r="CQ36" s="355" t="str">
        <f>IF('各会計、関係団体の財政状況及び健全化判断比率'!BS9="","",'各会計、関係団体の財政状況及び健全化判断比率'!BS9)</f>
        <v>サザンセトとうわ</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2"/>
    </row>
    <row r="37" spans="1:113" ht="32.25" customHeight="1" x14ac:dyDescent="0.15">
      <c r="A37" s="175"/>
      <c r="B37" s="199"/>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f t="shared" si="4"/>
        <v>5</v>
      </c>
      <c r="V37" s="354"/>
      <c r="W37" s="355" t="str">
        <f>IF('各会計、関係団体の財政状況及び健全化判断比率'!B31="","",'各会計、関係団体の財政状況及び健全化判断比率'!B31)</f>
        <v>介護保険事業特別会計（介護サービス勘定）</v>
      </c>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13</v>
      </c>
      <c r="BX37" s="354"/>
      <c r="BY37" s="355" t="str">
        <f>IF('各会計、関係団体の財政状況及び健全化判断比率'!B71="","",'各会計、関係団体の財政状況及び健全化判断比率'!B71)</f>
        <v>山口県市町総合事務組合（退職手当特別会計）</v>
      </c>
      <c r="BZ37" s="355"/>
      <c r="CA37" s="355"/>
      <c r="CB37" s="355"/>
      <c r="CC37" s="355"/>
      <c r="CD37" s="355"/>
      <c r="CE37" s="355"/>
      <c r="CF37" s="355"/>
      <c r="CG37" s="355"/>
      <c r="CH37" s="355"/>
      <c r="CI37" s="355"/>
      <c r="CJ37" s="355"/>
      <c r="CK37" s="355"/>
      <c r="CL37" s="355"/>
      <c r="CM37" s="355"/>
      <c r="CN37" s="175"/>
      <c r="CO37" s="354">
        <f t="shared" si="3"/>
        <v>23</v>
      </c>
      <c r="CP37" s="354"/>
      <c r="CQ37" s="355" t="str">
        <f>IF('各会計、関係団体の財政状況及び健全化判断比率'!BS10="","",'各会計、関係団体の財政状況及び健全化判断比率'!BS10)</f>
        <v>山口県大島郡国際文化協会</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15">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14</v>
      </c>
      <c r="BX38" s="354"/>
      <c r="BY38" s="355" t="str">
        <f>IF('各会計、関係団体の財政状況及び健全化判断比率'!B72="","",'各会計、関係団体の財政状況及び健全化判断比率'!B72)</f>
        <v>山口県市町総合事務組合（消防団員補償等特別会計）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2"/>
    </row>
    <row r="39" spans="1:113" ht="32.25" customHeight="1" x14ac:dyDescent="0.15">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15</v>
      </c>
      <c r="BX39" s="354"/>
      <c r="BY39" s="355" t="str">
        <f>IF('各会計、関係団体の財政状況及び健全化判断比率'!B73="","",'各会計、関係団体の財政状況及び健全化判断比率'!B73)</f>
        <v>山口県市町村総合事務組合（非常勤職員公務災害補償特別会計）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15">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16</v>
      </c>
      <c r="BX40" s="354"/>
      <c r="BY40" s="355" t="str">
        <f>IF('各会計、関係団体の財政状況及び健全化判断比率'!B74="","",'各会計、関係団体の財政状況及び健全化判断比率'!B74)</f>
        <v>山口県市町総合組合（山口県市町公平委員会特別会計）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15">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17</v>
      </c>
      <c r="BX41" s="354"/>
      <c r="BY41" s="355" t="str">
        <f>IF('各会計、関係団体の財政状況及び健全化判断比率'!B75="","",'各会計、関係団体の財政状況及び健全化判断比率'!B75)</f>
        <v>山口県市町総合事務組合（交通災害共済特別会計）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15">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18</v>
      </c>
      <c r="BX42" s="354"/>
      <c r="BY42" s="355" t="str">
        <f>IF('各会計、関係団体の財政状況及び健全化判断比率'!B76="","",'各会計、関係団体の財政状況及び健全化判断比率'!B76)</f>
        <v>山口県市町総合事務組合（山口県自治会館管理特別会計）</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15">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f t="shared" si="2"/>
        <v>19</v>
      </c>
      <c r="BX43" s="354"/>
      <c r="BY43" s="355" t="str">
        <f>IF('各会計、関係団体の財政状況及び健全化判断比率'!B77="","",'各会計、関係団体の財政状況及び健全化判断比率'!B77)</f>
        <v>山口県後期高齢者医療広域連合（一般会計）</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205</v>
      </c>
      <c r="E46" s="351" t="s">
        <v>206</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207</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208</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209</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210</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211</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212</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213</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orJAscDSb2h2uY/9Qf9LZoWm5V6eNw5oeLxMrKSPPgDhRhmUqGSeFPToMPfT66/HAf1QCxFdQa+yixyrF/NgeQ==" saltValue="qjUOZtTgOZuKPOj8cq6xc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136" t="s">
        <v>557</v>
      </c>
      <c r="D34" s="1136"/>
      <c r="E34" s="1137"/>
      <c r="F34" s="32">
        <v>2.16</v>
      </c>
      <c r="G34" s="33">
        <v>4.4800000000000004</v>
      </c>
      <c r="H34" s="33">
        <v>2.29</v>
      </c>
      <c r="I34" s="33">
        <v>8.83</v>
      </c>
      <c r="J34" s="34">
        <v>9.57</v>
      </c>
      <c r="K34" s="22"/>
      <c r="L34" s="22"/>
      <c r="M34" s="22"/>
      <c r="N34" s="22"/>
      <c r="O34" s="22"/>
      <c r="P34" s="22"/>
    </row>
    <row r="35" spans="1:16" ht="39" customHeight="1" x14ac:dyDescent="0.15">
      <c r="A35" s="22"/>
      <c r="B35" s="35"/>
      <c r="C35" s="1132" t="s">
        <v>558</v>
      </c>
      <c r="D35" s="1132"/>
      <c r="E35" s="1133"/>
      <c r="F35" s="36">
        <v>0</v>
      </c>
      <c r="G35" s="37">
        <v>0.16</v>
      </c>
      <c r="H35" s="37">
        <v>3.33</v>
      </c>
      <c r="I35" s="37">
        <v>4.26</v>
      </c>
      <c r="J35" s="38">
        <v>7.29</v>
      </c>
      <c r="K35" s="22"/>
      <c r="L35" s="22"/>
      <c r="M35" s="22"/>
      <c r="N35" s="22"/>
      <c r="O35" s="22"/>
      <c r="P35" s="22"/>
    </row>
    <row r="36" spans="1:16" ht="39" customHeight="1" x14ac:dyDescent="0.15">
      <c r="A36" s="22"/>
      <c r="B36" s="35"/>
      <c r="C36" s="1132" t="s">
        <v>559</v>
      </c>
      <c r="D36" s="1132"/>
      <c r="E36" s="1133"/>
      <c r="F36" s="36">
        <v>0</v>
      </c>
      <c r="G36" s="37">
        <v>1.72</v>
      </c>
      <c r="H36" s="37">
        <v>0</v>
      </c>
      <c r="I36" s="37">
        <v>2.77</v>
      </c>
      <c r="J36" s="38">
        <v>6.31</v>
      </c>
      <c r="K36" s="22"/>
      <c r="L36" s="22"/>
      <c r="M36" s="22"/>
      <c r="N36" s="22"/>
      <c r="O36" s="22"/>
      <c r="P36" s="22"/>
    </row>
    <row r="37" spans="1:16" ht="39" customHeight="1" x14ac:dyDescent="0.15">
      <c r="A37" s="22"/>
      <c r="B37" s="35"/>
      <c r="C37" s="1132" t="s">
        <v>560</v>
      </c>
      <c r="D37" s="1132"/>
      <c r="E37" s="1133"/>
      <c r="F37" s="36">
        <v>1.24</v>
      </c>
      <c r="G37" s="37">
        <v>1.75</v>
      </c>
      <c r="H37" s="37">
        <v>2.4500000000000002</v>
      </c>
      <c r="I37" s="37">
        <v>2.94</v>
      </c>
      <c r="J37" s="38">
        <v>3.68</v>
      </c>
      <c r="K37" s="22"/>
      <c r="L37" s="22"/>
      <c r="M37" s="22"/>
      <c r="N37" s="22"/>
      <c r="O37" s="22"/>
      <c r="P37" s="22"/>
    </row>
    <row r="38" spans="1:16" ht="39" customHeight="1" x14ac:dyDescent="0.15">
      <c r="A38" s="22"/>
      <c r="B38" s="35"/>
      <c r="C38" s="1132" t="s">
        <v>561</v>
      </c>
      <c r="D38" s="1132"/>
      <c r="E38" s="1133"/>
      <c r="F38" s="36">
        <v>2.29</v>
      </c>
      <c r="G38" s="37">
        <v>2.0299999999999998</v>
      </c>
      <c r="H38" s="37">
        <v>2.0699999999999998</v>
      </c>
      <c r="I38" s="37">
        <v>2.2599999999999998</v>
      </c>
      <c r="J38" s="38">
        <v>3.24</v>
      </c>
      <c r="K38" s="22"/>
      <c r="L38" s="22"/>
      <c r="M38" s="22"/>
      <c r="N38" s="22"/>
      <c r="O38" s="22"/>
      <c r="P38" s="22"/>
    </row>
    <row r="39" spans="1:16" ht="39" customHeight="1" x14ac:dyDescent="0.15">
      <c r="A39" s="22"/>
      <c r="B39" s="35"/>
      <c r="C39" s="1132" t="s">
        <v>562</v>
      </c>
      <c r="D39" s="1132"/>
      <c r="E39" s="1133"/>
      <c r="F39" s="36">
        <v>0.93</v>
      </c>
      <c r="G39" s="37">
        <v>0.88</v>
      </c>
      <c r="H39" s="37">
        <v>0.71</v>
      </c>
      <c r="I39" s="37">
        <v>1.33</v>
      </c>
      <c r="J39" s="38">
        <v>1.02</v>
      </c>
      <c r="K39" s="22"/>
      <c r="L39" s="22"/>
      <c r="M39" s="22"/>
      <c r="N39" s="22"/>
      <c r="O39" s="22"/>
      <c r="P39" s="22"/>
    </row>
    <row r="40" spans="1:16" ht="39" customHeight="1" x14ac:dyDescent="0.15">
      <c r="A40" s="22"/>
      <c r="B40" s="35"/>
      <c r="C40" s="1132" t="s">
        <v>563</v>
      </c>
      <c r="D40" s="1132"/>
      <c r="E40" s="1133"/>
      <c r="F40" s="36">
        <v>0</v>
      </c>
      <c r="G40" s="37">
        <v>0</v>
      </c>
      <c r="H40" s="37">
        <v>0</v>
      </c>
      <c r="I40" s="37">
        <v>0</v>
      </c>
      <c r="J40" s="38">
        <v>0</v>
      </c>
      <c r="K40" s="22"/>
      <c r="L40" s="22"/>
      <c r="M40" s="22"/>
      <c r="N40" s="22"/>
      <c r="O40" s="22"/>
      <c r="P40" s="22"/>
    </row>
    <row r="41" spans="1:16" ht="39" customHeight="1" x14ac:dyDescent="0.15">
      <c r="A41" s="22"/>
      <c r="B41" s="35"/>
      <c r="C41" s="1132" t="s">
        <v>564</v>
      </c>
      <c r="D41" s="1132"/>
      <c r="E41" s="1133"/>
      <c r="F41" s="36">
        <v>0</v>
      </c>
      <c r="G41" s="37">
        <v>0</v>
      </c>
      <c r="H41" s="37">
        <v>0</v>
      </c>
      <c r="I41" s="37">
        <v>0</v>
      </c>
      <c r="J41" s="38">
        <v>0</v>
      </c>
      <c r="K41" s="22"/>
      <c r="L41" s="22"/>
      <c r="M41" s="22"/>
      <c r="N41" s="22"/>
      <c r="O41" s="22"/>
      <c r="P41" s="22"/>
    </row>
    <row r="42" spans="1:16" ht="39" customHeight="1" x14ac:dyDescent="0.15">
      <c r="A42" s="22"/>
      <c r="B42" s="39"/>
      <c r="C42" s="1132" t="s">
        <v>565</v>
      </c>
      <c r="D42" s="1132"/>
      <c r="E42" s="1133"/>
      <c r="F42" s="36" t="s">
        <v>510</v>
      </c>
      <c r="G42" s="37" t="s">
        <v>510</v>
      </c>
      <c r="H42" s="37" t="s">
        <v>510</v>
      </c>
      <c r="I42" s="37" t="s">
        <v>510</v>
      </c>
      <c r="J42" s="38" t="s">
        <v>510</v>
      </c>
      <c r="K42" s="22"/>
      <c r="L42" s="22"/>
      <c r="M42" s="22"/>
      <c r="N42" s="22"/>
      <c r="O42" s="22"/>
      <c r="P42" s="22"/>
    </row>
    <row r="43" spans="1:16" ht="39" customHeight="1" thickBot="1" x14ac:dyDescent="0.2">
      <c r="A43" s="22"/>
      <c r="B43" s="40"/>
      <c r="C43" s="1134" t="s">
        <v>566</v>
      </c>
      <c r="D43" s="1134"/>
      <c r="E43" s="1135"/>
      <c r="F43" s="41">
        <v>0</v>
      </c>
      <c r="G43" s="42">
        <v>0.27</v>
      </c>
      <c r="H43" s="42">
        <v>0</v>
      </c>
      <c r="I43" s="42">
        <v>0</v>
      </c>
      <c r="J43" s="43">
        <v>0</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mP+EdoAVuAlo/5LJU2YEVFcqDlEBzoq/hs5IKVM9a7sPWJtCXUg6odiO0T0iUj3bmgnT8Ea70sW3PBrHXHXjg==" saltValue="JqZciG2J3elNty3fUcvF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551</v>
      </c>
      <c r="L44" s="54" t="s">
        <v>552</v>
      </c>
      <c r="M44" s="54" t="s">
        <v>553</v>
      </c>
      <c r="N44" s="54" t="s">
        <v>554</v>
      </c>
      <c r="O44" s="55" t="s">
        <v>555</v>
      </c>
      <c r="P44" s="46"/>
      <c r="Q44" s="46"/>
      <c r="R44" s="46"/>
      <c r="S44" s="46"/>
      <c r="T44" s="46"/>
      <c r="U44" s="46"/>
    </row>
    <row r="45" spans="1:21" ht="30.75" customHeight="1" x14ac:dyDescent="0.15">
      <c r="A45" s="46"/>
      <c r="B45" s="1161" t="s">
        <v>10</v>
      </c>
      <c r="C45" s="1162"/>
      <c r="D45" s="56"/>
      <c r="E45" s="1167" t="s">
        <v>11</v>
      </c>
      <c r="F45" s="1167"/>
      <c r="G45" s="1167"/>
      <c r="H45" s="1167"/>
      <c r="I45" s="1167"/>
      <c r="J45" s="1168"/>
      <c r="K45" s="57">
        <v>1882</v>
      </c>
      <c r="L45" s="58">
        <v>1877</v>
      </c>
      <c r="M45" s="58">
        <v>1854</v>
      </c>
      <c r="N45" s="58">
        <v>1825</v>
      </c>
      <c r="O45" s="59">
        <v>1778</v>
      </c>
      <c r="P45" s="46"/>
      <c r="Q45" s="46"/>
      <c r="R45" s="46"/>
      <c r="S45" s="46"/>
      <c r="T45" s="46"/>
      <c r="U45" s="46"/>
    </row>
    <row r="46" spans="1:21" ht="30.75" customHeight="1" x14ac:dyDescent="0.15">
      <c r="A46" s="46"/>
      <c r="B46" s="1163"/>
      <c r="C46" s="1164"/>
      <c r="D46" s="60"/>
      <c r="E46" s="1140" t="s">
        <v>12</v>
      </c>
      <c r="F46" s="1140"/>
      <c r="G46" s="1140"/>
      <c r="H46" s="1140"/>
      <c r="I46" s="1140"/>
      <c r="J46" s="1141"/>
      <c r="K46" s="61" t="s">
        <v>510</v>
      </c>
      <c r="L46" s="62" t="s">
        <v>510</v>
      </c>
      <c r="M46" s="62" t="s">
        <v>510</v>
      </c>
      <c r="N46" s="62" t="s">
        <v>510</v>
      </c>
      <c r="O46" s="63" t="s">
        <v>510</v>
      </c>
      <c r="P46" s="46"/>
      <c r="Q46" s="46"/>
      <c r="R46" s="46"/>
      <c r="S46" s="46"/>
      <c r="T46" s="46"/>
      <c r="U46" s="46"/>
    </row>
    <row r="47" spans="1:21" ht="30.75" customHeight="1" x14ac:dyDescent="0.15">
      <c r="A47" s="46"/>
      <c r="B47" s="1163"/>
      <c r="C47" s="1164"/>
      <c r="D47" s="60"/>
      <c r="E47" s="1140" t="s">
        <v>13</v>
      </c>
      <c r="F47" s="1140"/>
      <c r="G47" s="1140"/>
      <c r="H47" s="1140"/>
      <c r="I47" s="1140"/>
      <c r="J47" s="1141"/>
      <c r="K47" s="61" t="s">
        <v>510</v>
      </c>
      <c r="L47" s="62" t="s">
        <v>510</v>
      </c>
      <c r="M47" s="62" t="s">
        <v>510</v>
      </c>
      <c r="N47" s="62" t="s">
        <v>510</v>
      </c>
      <c r="O47" s="63" t="s">
        <v>510</v>
      </c>
      <c r="P47" s="46"/>
      <c r="Q47" s="46"/>
      <c r="R47" s="46"/>
      <c r="S47" s="46"/>
      <c r="T47" s="46"/>
      <c r="U47" s="46"/>
    </row>
    <row r="48" spans="1:21" ht="30.75" customHeight="1" x14ac:dyDescent="0.15">
      <c r="A48" s="46"/>
      <c r="B48" s="1163"/>
      <c r="C48" s="1164"/>
      <c r="D48" s="60"/>
      <c r="E48" s="1140" t="s">
        <v>14</v>
      </c>
      <c r="F48" s="1140"/>
      <c r="G48" s="1140"/>
      <c r="H48" s="1140"/>
      <c r="I48" s="1140"/>
      <c r="J48" s="1141"/>
      <c r="K48" s="61">
        <v>969</v>
      </c>
      <c r="L48" s="62">
        <v>978</v>
      </c>
      <c r="M48" s="62">
        <v>1026</v>
      </c>
      <c r="N48" s="62">
        <v>1034</v>
      </c>
      <c r="O48" s="63">
        <v>1021</v>
      </c>
      <c r="P48" s="46"/>
      <c r="Q48" s="46"/>
      <c r="R48" s="46"/>
      <c r="S48" s="46"/>
      <c r="T48" s="46"/>
      <c r="U48" s="46"/>
    </row>
    <row r="49" spans="1:21" ht="30.75" customHeight="1" x14ac:dyDescent="0.15">
      <c r="A49" s="46"/>
      <c r="B49" s="1163"/>
      <c r="C49" s="1164"/>
      <c r="D49" s="60"/>
      <c r="E49" s="1140" t="s">
        <v>15</v>
      </c>
      <c r="F49" s="1140"/>
      <c r="G49" s="1140"/>
      <c r="H49" s="1140"/>
      <c r="I49" s="1140"/>
      <c r="J49" s="1141"/>
      <c r="K49" s="61">
        <v>34</v>
      </c>
      <c r="L49" s="62">
        <v>28</v>
      </c>
      <c r="M49" s="62">
        <v>21</v>
      </c>
      <c r="N49" s="62">
        <v>20</v>
      </c>
      <c r="O49" s="63">
        <v>20</v>
      </c>
      <c r="P49" s="46"/>
      <c r="Q49" s="46"/>
      <c r="R49" s="46"/>
      <c r="S49" s="46"/>
      <c r="T49" s="46"/>
      <c r="U49" s="46"/>
    </row>
    <row r="50" spans="1:21" ht="30.75" customHeight="1" x14ac:dyDescent="0.15">
      <c r="A50" s="46"/>
      <c r="B50" s="1163"/>
      <c r="C50" s="1164"/>
      <c r="D50" s="60"/>
      <c r="E50" s="1140" t="s">
        <v>16</v>
      </c>
      <c r="F50" s="1140"/>
      <c r="G50" s="1140"/>
      <c r="H50" s="1140"/>
      <c r="I50" s="1140"/>
      <c r="J50" s="1141"/>
      <c r="K50" s="61">
        <v>0</v>
      </c>
      <c r="L50" s="62">
        <v>0</v>
      </c>
      <c r="M50" s="62">
        <v>0</v>
      </c>
      <c r="N50" s="62">
        <v>0</v>
      </c>
      <c r="O50" s="63">
        <v>0</v>
      </c>
      <c r="P50" s="46"/>
      <c r="Q50" s="46"/>
      <c r="R50" s="46"/>
      <c r="S50" s="46"/>
      <c r="T50" s="46"/>
      <c r="U50" s="46"/>
    </row>
    <row r="51" spans="1:21" ht="30.75" customHeight="1" x14ac:dyDescent="0.15">
      <c r="A51" s="46"/>
      <c r="B51" s="1165"/>
      <c r="C51" s="1166"/>
      <c r="D51" s="64"/>
      <c r="E51" s="1140" t="s">
        <v>17</v>
      </c>
      <c r="F51" s="1140"/>
      <c r="G51" s="1140"/>
      <c r="H51" s="1140"/>
      <c r="I51" s="1140"/>
      <c r="J51" s="1141"/>
      <c r="K51" s="61" t="s">
        <v>510</v>
      </c>
      <c r="L51" s="62" t="s">
        <v>510</v>
      </c>
      <c r="M51" s="62" t="s">
        <v>510</v>
      </c>
      <c r="N51" s="62" t="s">
        <v>510</v>
      </c>
      <c r="O51" s="63" t="s">
        <v>510</v>
      </c>
      <c r="P51" s="46"/>
      <c r="Q51" s="46"/>
      <c r="R51" s="46"/>
      <c r="S51" s="46"/>
      <c r="T51" s="46"/>
      <c r="U51" s="46"/>
    </row>
    <row r="52" spans="1:21" ht="30.75" customHeight="1" x14ac:dyDescent="0.15">
      <c r="A52" s="46"/>
      <c r="B52" s="1138" t="s">
        <v>18</v>
      </c>
      <c r="C52" s="1139"/>
      <c r="D52" s="64"/>
      <c r="E52" s="1140" t="s">
        <v>19</v>
      </c>
      <c r="F52" s="1140"/>
      <c r="G52" s="1140"/>
      <c r="H52" s="1140"/>
      <c r="I52" s="1140"/>
      <c r="J52" s="1141"/>
      <c r="K52" s="61">
        <v>2090</v>
      </c>
      <c r="L52" s="62">
        <v>2023</v>
      </c>
      <c r="M52" s="62">
        <v>2030</v>
      </c>
      <c r="N52" s="62">
        <v>2012</v>
      </c>
      <c r="O52" s="63">
        <v>1950</v>
      </c>
      <c r="P52" s="46"/>
      <c r="Q52" s="46"/>
      <c r="R52" s="46"/>
      <c r="S52" s="46"/>
      <c r="T52" s="46"/>
      <c r="U52" s="46"/>
    </row>
    <row r="53" spans="1:21" ht="30.75" customHeight="1" thickBot="1" x14ac:dyDescent="0.2">
      <c r="A53" s="46"/>
      <c r="B53" s="1142" t="s">
        <v>20</v>
      </c>
      <c r="C53" s="1143"/>
      <c r="D53" s="65"/>
      <c r="E53" s="1144" t="s">
        <v>21</v>
      </c>
      <c r="F53" s="1144"/>
      <c r="G53" s="1144"/>
      <c r="H53" s="1144"/>
      <c r="I53" s="1144"/>
      <c r="J53" s="1145"/>
      <c r="K53" s="66">
        <v>795</v>
      </c>
      <c r="L53" s="67">
        <v>860</v>
      </c>
      <c r="M53" s="67">
        <v>871</v>
      </c>
      <c r="N53" s="67">
        <v>867</v>
      </c>
      <c r="O53" s="68">
        <v>869</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24</v>
      </c>
      <c r="C56" s="71"/>
      <c r="D56" s="71"/>
      <c r="E56" s="71"/>
      <c r="F56" s="71"/>
      <c r="G56" s="71"/>
      <c r="H56" s="71"/>
      <c r="I56" s="71"/>
      <c r="J56" s="71"/>
      <c r="K56" s="72"/>
      <c r="L56" s="72"/>
      <c r="M56" s="72"/>
      <c r="N56" s="72"/>
      <c r="O56" s="73" t="s">
        <v>567</v>
      </c>
      <c r="P56" s="46"/>
      <c r="Q56" s="46"/>
      <c r="R56" s="46"/>
      <c r="S56" s="46"/>
      <c r="T56" s="46"/>
      <c r="U56" s="46"/>
    </row>
    <row r="57" spans="1:21" ht="31.5" customHeight="1" thickBot="1" x14ac:dyDescent="0.2">
      <c r="A57" s="46"/>
      <c r="B57" s="74"/>
      <c r="C57" s="75"/>
      <c r="D57" s="75"/>
      <c r="E57" s="76"/>
      <c r="F57" s="76"/>
      <c r="G57" s="76"/>
      <c r="H57" s="76"/>
      <c r="I57" s="76"/>
      <c r="J57" s="77" t="s">
        <v>2</v>
      </c>
      <c r="K57" s="78" t="s">
        <v>568</v>
      </c>
      <c r="L57" s="79" t="s">
        <v>569</v>
      </c>
      <c r="M57" s="79" t="s">
        <v>570</v>
      </c>
      <c r="N57" s="79" t="s">
        <v>571</v>
      </c>
      <c r="O57" s="80" t="s">
        <v>572</v>
      </c>
      <c r="P57" s="46"/>
      <c r="Q57" s="46"/>
      <c r="R57" s="46"/>
      <c r="S57" s="46"/>
      <c r="T57" s="46"/>
      <c r="U57" s="46"/>
    </row>
    <row r="58" spans="1:21" ht="31.5" customHeight="1" x14ac:dyDescent="0.15">
      <c r="B58" s="1146" t="s">
        <v>25</v>
      </c>
      <c r="C58" s="1147"/>
      <c r="D58" s="1152" t="s">
        <v>26</v>
      </c>
      <c r="E58" s="1153"/>
      <c r="F58" s="1153"/>
      <c r="G58" s="1153"/>
      <c r="H58" s="1153"/>
      <c r="I58" s="1153"/>
      <c r="J58" s="1154"/>
      <c r="K58" s="81"/>
      <c r="L58" s="82"/>
      <c r="M58" s="82"/>
      <c r="N58" s="82"/>
      <c r="O58" s="83"/>
    </row>
    <row r="59" spans="1:21" ht="31.5" customHeight="1" x14ac:dyDescent="0.15">
      <c r="B59" s="1148"/>
      <c r="C59" s="1149"/>
      <c r="D59" s="1155" t="s">
        <v>27</v>
      </c>
      <c r="E59" s="1156"/>
      <c r="F59" s="1156"/>
      <c r="G59" s="1156"/>
      <c r="H59" s="1156"/>
      <c r="I59" s="1156"/>
      <c r="J59" s="1157"/>
      <c r="K59" s="84"/>
      <c r="L59" s="85"/>
      <c r="M59" s="85"/>
      <c r="N59" s="85"/>
      <c r="O59" s="86"/>
    </row>
    <row r="60" spans="1:21" ht="31.5" customHeight="1" thickBot="1" x14ac:dyDescent="0.2">
      <c r="B60" s="1150"/>
      <c r="C60" s="1151"/>
      <c r="D60" s="1158" t="s">
        <v>28</v>
      </c>
      <c r="E60" s="1159"/>
      <c r="F60" s="1159"/>
      <c r="G60" s="1159"/>
      <c r="H60" s="1159"/>
      <c r="I60" s="1159"/>
      <c r="J60" s="1160"/>
      <c r="K60" s="87"/>
      <c r="L60" s="88"/>
      <c r="M60" s="88"/>
      <c r="N60" s="88"/>
      <c r="O60" s="89"/>
    </row>
    <row r="61" spans="1:21" ht="24" customHeight="1" x14ac:dyDescent="0.15">
      <c r="B61" s="90"/>
      <c r="C61" s="90"/>
      <c r="D61" s="91" t="s">
        <v>29</v>
      </c>
      <c r="E61" s="92"/>
      <c r="F61" s="92"/>
      <c r="G61" s="92"/>
      <c r="H61" s="92"/>
      <c r="I61" s="92"/>
      <c r="J61" s="92"/>
      <c r="K61" s="92"/>
      <c r="L61" s="92"/>
      <c r="M61" s="92"/>
      <c r="N61" s="92"/>
      <c r="O61" s="92"/>
    </row>
    <row r="62" spans="1:21" ht="24" customHeight="1" x14ac:dyDescent="0.15">
      <c r="B62" s="93"/>
      <c r="C62" s="93"/>
      <c r="D62" s="91" t="s">
        <v>30</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83ien3H9HAbjrQQ/UoZJ+42wqsOfEy+gsiy0ge0ixwlQgvgEzRlHPJ4TExYb+xXq5p0EW6rNRkYu1Cl6bb5fZw==" saltValue="22imDXf+0I1ARwhxf2okM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8</v>
      </c>
    </row>
    <row r="40" spans="2:13" ht="27.75" customHeight="1" thickBot="1" x14ac:dyDescent="0.2">
      <c r="B40" s="96" t="s">
        <v>9</v>
      </c>
      <c r="C40" s="97"/>
      <c r="D40" s="97"/>
      <c r="E40" s="98"/>
      <c r="F40" s="98"/>
      <c r="G40" s="98"/>
      <c r="H40" s="99" t="s">
        <v>2</v>
      </c>
      <c r="I40" s="100" t="s">
        <v>551</v>
      </c>
      <c r="J40" s="101" t="s">
        <v>552</v>
      </c>
      <c r="K40" s="101" t="s">
        <v>553</v>
      </c>
      <c r="L40" s="101" t="s">
        <v>554</v>
      </c>
      <c r="M40" s="102" t="s">
        <v>555</v>
      </c>
    </row>
    <row r="41" spans="2:13" ht="27.75" customHeight="1" x14ac:dyDescent="0.15">
      <c r="B41" s="1181" t="s">
        <v>31</v>
      </c>
      <c r="C41" s="1182"/>
      <c r="D41" s="103"/>
      <c r="E41" s="1183" t="s">
        <v>32</v>
      </c>
      <c r="F41" s="1183"/>
      <c r="G41" s="1183"/>
      <c r="H41" s="1184"/>
      <c r="I41" s="342">
        <v>16452</v>
      </c>
      <c r="J41" s="343">
        <v>16538</v>
      </c>
      <c r="K41" s="343">
        <v>16031</v>
      </c>
      <c r="L41" s="343">
        <v>15494</v>
      </c>
      <c r="M41" s="344">
        <v>14820</v>
      </c>
    </row>
    <row r="42" spans="2:13" ht="27.75" customHeight="1" x14ac:dyDescent="0.15">
      <c r="B42" s="1171"/>
      <c r="C42" s="1172"/>
      <c r="D42" s="104"/>
      <c r="E42" s="1175" t="s">
        <v>33</v>
      </c>
      <c r="F42" s="1175"/>
      <c r="G42" s="1175"/>
      <c r="H42" s="1176"/>
      <c r="I42" s="345" t="s">
        <v>510</v>
      </c>
      <c r="J42" s="346" t="s">
        <v>510</v>
      </c>
      <c r="K42" s="346" t="s">
        <v>510</v>
      </c>
      <c r="L42" s="346" t="s">
        <v>510</v>
      </c>
      <c r="M42" s="347" t="s">
        <v>510</v>
      </c>
    </row>
    <row r="43" spans="2:13" ht="27.75" customHeight="1" x14ac:dyDescent="0.15">
      <c r="B43" s="1171"/>
      <c r="C43" s="1172"/>
      <c r="D43" s="104"/>
      <c r="E43" s="1175" t="s">
        <v>34</v>
      </c>
      <c r="F43" s="1175"/>
      <c r="G43" s="1175"/>
      <c r="H43" s="1176"/>
      <c r="I43" s="345">
        <v>11109</v>
      </c>
      <c r="J43" s="346">
        <v>11563</v>
      </c>
      <c r="K43" s="346">
        <v>11404</v>
      </c>
      <c r="L43" s="346">
        <v>11074</v>
      </c>
      <c r="M43" s="347">
        <v>10732</v>
      </c>
    </row>
    <row r="44" spans="2:13" ht="27.75" customHeight="1" x14ac:dyDescent="0.15">
      <c r="B44" s="1171"/>
      <c r="C44" s="1172"/>
      <c r="D44" s="104"/>
      <c r="E44" s="1175" t="s">
        <v>35</v>
      </c>
      <c r="F44" s="1175"/>
      <c r="G44" s="1175"/>
      <c r="H44" s="1176"/>
      <c r="I44" s="345">
        <v>161</v>
      </c>
      <c r="J44" s="346">
        <v>130</v>
      </c>
      <c r="K44" s="346">
        <v>105</v>
      </c>
      <c r="L44" s="346">
        <v>102</v>
      </c>
      <c r="M44" s="347">
        <v>91</v>
      </c>
    </row>
    <row r="45" spans="2:13" ht="27.75" customHeight="1" x14ac:dyDescent="0.15">
      <c r="B45" s="1171"/>
      <c r="C45" s="1172"/>
      <c r="D45" s="104"/>
      <c r="E45" s="1175" t="s">
        <v>36</v>
      </c>
      <c r="F45" s="1175"/>
      <c r="G45" s="1175"/>
      <c r="H45" s="1176"/>
      <c r="I45" s="345">
        <v>1606</v>
      </c>
      <c r="J45" s="346">
        <v>1629</v>
      </c>
      <c r="K45" s="346">
        <v>1645</v>
      </c>
      <c r="L45" s="346">
        <v>1657</v>
      </c>
      <c r="M45" s="347">
        <v>1634</v>
      </c>
    </row>
    <row r="46" spans="2:13" ht="27.75" customHeight="1" x14ac:dyDescent="0.15">
      <c r="B46" s="1171"/>
      <c r="C46" s="1172"/>
      <c r="D46" s="105"/>
      <c r="E46" s="1175" t="s">
        <v>37</v>
      </c>
      <c r="F46" s="1175"/>
      <c r="G46" s="1175"/>
      <c r="H46" s="1176"/>
      <c r="I46" s="345" t="s">
        <v>510</v>
      </c>
      <c r="J46" s="346" t="s">
        <v>510</v>
      </c>
      <c r="K46" s="346" t="s">
        <v>510</v>
      </c>
      <c r="L46" s="346" t="s">
        <v>510</v>
      </c>
      <c r="M46" s="347" t="s">
        <v>510</v>
      </c>
    </row>
    <row r="47" spans="2:13" ht="27.75" customHeight="1" x14ac:dyDescent="0.15">
      <c r="B47" s="1171"/>
      <c r="C47" s="1172"/>
      <c r="D47" s="106"/>
      <c r="E47" s="1185" t="s">
        <v>38</v>
      </c>
      <c r="F47" s="1186"/>
      <c r="G47" s="1186"/>
      <c r="H47" s="1187"/>
      <c r="I47" s="345" t="s">
        <v>510</v>
      </c>
      <c r="J47" s="346" t="s">
        <v>510</v>
      </c>
      <c r="K47" s="346" t="s">
        <v>510</v>
      </c>
      <c r="L47" s="346" t="s">
        <v>510</v>
      </c>
      <c r="M47" s="347" t="s">
        <v>510</v>
      </c>
    </row>
    <row r="48" spans="2:13" ht="27.75" customHeight="1" x14ac:dyDescent="0.15">
      <c r="B48" s="1171"/>
      <c r="C48" s="1172"/>
      <c r="D48" s="104"/>
      <c r="E48" s="1175" t="s">
        <v>39</v>
      </c>
      <c r="F48" s="1175"/>
      <c r="G48" s="1175"/>
      <c r="H48" s="1176"/>
      <c r="I48" s="345" t="s">
        <v>510</v>
      </c>
      <c r="J48" s="346" t="s">
        <v>510</v>
      </c>
      <c r="K48" s="346" t="s">
        <v>510</v>
      </c>
      <c r="L48" s="346" t="s">
        <v>510</v>
      </c>
      <c r="M48" s="347" t="s">
        <v>510</v>
      </c>
    </row>
    <row r="49" spans="2:13" ht="27.75" customHeight="1" x14ac:dyDescent="0.15">
      <c r="B49" s="1173"/>
      <c r="C49" s="1174"/>
      <c r="D49" s="104"/>
      <c r="E49" s="1175" t="s">
        <v>40</v>
      </c>
      <c r="F49" s="1175"/>
      <c r="G49" s="1175"/>
      <c r="H49" s="1176"/>
      <c r="I49" s="345" t="s">
        <v>510</v>
      </c>
      <c r="J49" s="346" t="s">
        <v>510</v>
      </c>
      <c r="K49" s="346" t="s">
        <v>510</v>
      </c>
      <c r="L49" s="346" t="s">
        <v>510</v>
      </c>
      <c r="M49" s="347" t="s">
        <v>510</v>
      </c>
    </row>
    <row r="50" spans="2:13" ht="27.75" customHeight="1" x14ac:dyDescent="0.15">
      <c r="B50" s="1169" t="s">
        <v>41</v>
      </c>
      <c r="C50" s="1170"/>
      <c r="D50" s="107"/>
      <c r="E50" s="1175" t="s">
        <v>42</v>
      </c>
      <c r="F50" s="1175"/>
      <c r="G50" s="1175"/>
      <c r="H50" s="1176"/>
      <c r="I50" s="345">
        <v>7437</v>
      </c>
      <c r="J50" s="346">
        <v>7591</v>
      </c>
      <c r="K50" s="346">
        <v>7787</v>
      </c>
      <c r="L50" s="346">
        <v>8342</v>
      </c>
      <c r="M50" s="347">
        <v>11429</v>
      </c>
    </row>
    <row r="51" spans="2:13" ht="27.75" customHeight="1" x14ac:dyDescent="0.15">
      <c r="B51" s="1171"/>
      <c r="C51" s="1172"/>
      <c r="D51" s="104"/>
      <c r="E51" s="1175" t="s">
        <v>43</v>
      </c>
      <c r="F51" s="1175"/>
      <c r="G51" s="1175"/>
      <c r="H51" s="1176"/>
      <c r="I51" s="345">
        <v>455</v>
      </c>
      <c r="J51" s="346">
        <v>376</v>
      </c>
      <c r="K51" s="346">
        <v>295</v>
      </c>
      <c r="L51" s="346">
        <v>221</v>
      </c>
      <c r="M51" s="347">
        <v>157</v>
      </c>
    </row>
    <row r="52" spans="2:13" ht="27.75" customHeight="1" x14ac:dyDescent="0.15">
      <c r="B52" s="1173"/>
      <c r="C52" s="1174"/>
      <c r="D52" s="104"/>
      <c r="E52" s="1175" t="s">
        <v>44</v>
      </c>
      <c r="F52" s="1175"/>
      <c r="G52" s="1175"/>
      <c r="H52" s="1176"/>
      <c r="I52" s="345">
        <v>18161</v>
      </c>
      <c r="J52" s="346">
        <v>18301</v>
      </c>
      <c r="K52" s="346">
        <v>18061</v>
      </c>
      <c r="L52" s="346">
        <v>17806</v>
      </c>
      <c r="M52" s="347">
        <v>17075</v>
      </c>
    </row>
    <row r="53" spans="2:13" ht="27.75" customHeight="1" thickBot="1" x14ac:dyDescent="0.2">
      <c r="B53" s="1177" t="s">
        <v>45</v>
      </c>
      <c r="C53" s="1178"/>
      <c r="D53" s="108"/>
      <c r="E53" s="1179" t="s">
        <v>46</v>
      </c>
      <c r="F53" s="1179"/>
      <c r="G53" s="1179"/>
      <c r="H53" s="1180"/>
      <c r="I53" s="348">
        <v>3274</v>
      </c>
      <c r="J53" s="349">
        <v>3593</v>
      </c>
      <c r="K53" s="349">
        <v>3042</v>
      </c>
      <c r="L53" s="349">
        <v>1958</v>
      </c>
      <c r="M53" s="350">
        <v>-1384</v>
      </c>
    </row>
    <row r="54" spans="2:13" ht="27.75" customHeight="1" x14ac:dyDescent="0.15">
      <c r="B54" s="109" t="s">
        <v>47</v>
      </c>
      <c r="C54" s="110"/>
      <c r="D54" s="110"/>
      <c r="E54" s="111"/>
      <c r="F54" s="111"/>
      <c r="G54" s="111"/>
      <c r="H54" s="111"/>
      <c r="I54" s="112"/>
      <c r="J54" s="112"/>
      <c r="K54" s="112"/>
      <c r="L54" s="112"/>
      <c r="M54" s="112"/>
    </row>
    <row r="55" spans="2:13" x14ac:dyDescent="0.15"/>
  </sheetData>
  <sheetProtection algorithmName="SHA-512" hashValue="pah3+RGQDHCWQW++3atLTVr1xqH8JzrTfE6kF7AJkKlsqio0qm9nDhDdFRcMPWaT3AsuDEnd0obSCIWobyy3Og==" saltValue="9Mv3A5oTQnEknaO2IMqMj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8"/>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s="1" customFormat="1" ht="16.5" customHeight="1" x14ac:dyDescent="0.15"/>
    <row r="45" s="1" customFormat="1" ht="16.5" customHeight="1" x14ac:dyDescent="0.15"/>
    <row r="46" s="1" customFormat="1" ht="16.5" customHeight="1" x14ac:dyDescent="0.15"/>
    <row r="47" s="1" customFormat="1" ht="16.5" customHeight="1" x14ac:dyDescent="0.15"/>
    <row r="48" s="1" customFormat="1"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48</v>
      </c>
    </row>
    <row r="54" spans="2:8" ht="29.25" customHeight="1" thickBot="1" x14ac:dyDescent="0.25">
      <c r="B54" s="114" t="s">
        <v>1</v>
      </c>
      <c r="C54" s="115"/>
      <c r="D54" s="115"/>
      <c r="E54" s="116" t="s">
        <v>2</v>
      </c>
      <c r="F54" s="117" t="s">
        <v>553</v>
      </c>
      <c r="G54" s="117" t="s">
        <v>554</v>
      </c>
      <c r="H54" s="118" t="s">
        <v>555</v>
      </c>
    </row>
    <row r="55" spans="2:8" ht="52.5" customHeight="1" x14ac:dyDescent="0.15">
      <c r="B55" s="119"/>
      <c r="C55" s="1196" t="s">
        <v>49</v>
      </c>
      <c r="D55" s="1196"/>
      <c r="E55" s="1197"/>
      <c r="F55" s="120">
        <v>6104</v>
      </c>
      <c r="G55" s="120">
        <v>6375</v>
      </c>
      <c r="H55" s="121">
        <v>9318</v>
      </c>
    </row>
    <row r="56" spans="2:8" ht="52.5" customHeight="1" x14ac:dyDescent="0.15">
      <c r="B56" s="122"/>
      <c r="C56" s="1198" t="s">
        <v>50</v>
      </c>
      <c r="D56" s="1198"/>
      <c r="E56" s="1199"/>
      <c r="F56" s="123">
        <v>532</v>
      </c>
      <c r="G56" s="123">
        <v>612</v>
      </c>
      <c r="H56" s="124">
        <v>612</v>
      </c>
    </row>
    <row r="57" spans="2:8" ht="53.25" customHeight="1" x14ac:dyDescent="0.15">
      <c r="B57" s="122"/>
      <c r="C57" s="1200" t="s">
        <v>51</v>
      </c>
      <c r="D57" s="1200"/>
      <c r="E57" s="1201"/>
      <c r="F57" s="125">
        <v>1868</v>
      </c>
      <c r="G57" s="125">
        <v>1908</v>
      </c>
      <c r="H57" s="126">
        <v>1970</v>
      </c>
    </row>
    <row r="58" spans="2:8" ht="45.75" customHeight="1" x14ac:dyDescent="0.15">
      <c r="B58" s="127"/>
      <c r="C58" s="1188" t="s">
        <v>590</v>
      </c>
      <c r="D58" s="1189"/>
      <c r="E58" s="1190"/>
      <c r="F58" s="128">
        <v>1000</v>
      </c>
      <c r="G58" s="128">
        <v>1001</v>
      </c>
      <c r="H58" s="129">
        <v>983</v>
      </c>
    </row>
    <row r="59" spans="2:8" ht="45.75" customHeight="1" x14ac:dyDescent="0.15">
      <c r="B59" s="127"/>
      <c r="C59" s="1188" t="s">
        <v>591</v>
      </c>
      <c r="D59" s="1189"/>
      <c r="E59" s="1190"/>
      <c r="F59" s="128">
        <v>270</v>
      </c>
      <c r="G59" s="128">
        <v>258</v>
      </c>
      <c r="H59" s="129">
        <v>247</v>
      </c>
    </row>
    <row r="60" spans="2:8" ht="45.75" customHeight="1" x14ac:dyDescent="0.15">
      <c r="B60" s="127"/>
      <c r="C60" s="1188" t="s">
        <v>592</v>
      </c>
      <c r="D60" s="1189"/>
      <c r="E60" s="1190"/>
      <c r="F60" s="128">
        <v>106</v>
      </c>
      <c r="G60" s="128">
        <v>151</v>
      </c>
      <c r="H60" s="129">
        <v>173</v>
      </c>
    </row>
    <row r="61" spans="2:8" ht="45.75" customHeight="1" x14ac:dyDescent="0.15">
      <c r="B61" s="127"/>
      <c r="C61" s="1188" t="s">
        <v>593</v>
      </c>
      <c r="D61" s="1189"/>
      <c r="E61" s="1190"/>
      <c r="F61" s="128" t="s">
        <v>595</v>
      </c>
      <c r="G61" s="128" t="s">
        <v>595</v>
      </c>
      <c r="H61" s="129">
        <v>141</v>
      </c>
    </row>
    <row r="62" spans="2:8" ht="45.75" customHeight="1" thickBot="1" x14ac:dyDescent="0.2">
      <c r="B62" s="130"/>
      <c r="C62" s="1191" t="s">
        <v>594</v>
      </c>
      <c r="D62" s="1192"/>
      <c r="E62" s="1193"/>
      <c r="F62" s="131">
        <v>112</v>
      </c>
      <c r="G62" s="131">
        <v>162</v>
      </c>
      <c r="H62" s="132">
        <v>134</v>
      </c>
    </row>
    <row r="63" spans="2:8" ht="52.5" customHeight="1" thickBot="1" x14ac:dyDescent="0.2">
      <c r="B63" s="133"/>
      <c r="C63" s="1194" t="s">
        <v>52</v>
      </c>
      <c r="D63" s="1194"/>
      <c r="E63" s="1195"/>
      <c r="F63" s="134">
        <v>8504</v>
      </c>
      <c r="G63" s="134">
        <v>8894</v>
      </c>
      <c r="H63" s="135">
        <v>11900</v>
      </c>
    </row>
    <row r="64" spans="2:8" x14ac:dyDescent="0.15"/>
    <row r="65" s="1" customFormat="1" ht="13.5" hidden="1" customHeight="1" x14ac:dyDescent="0.15"/>
    <row r="66" s="1" customFormat="1" ht="13.5" hidden="1" customHeight="1" x14ac:dyDescent="0.15"/>
    <row r="67" s="1" customFormat="1" ht="13.5" hidden="1" customHeight="1" x14ac:dyDescent="0.15"/>
    <row r="68" s="1" customFormat="1" ht="13.5" hidden="1" customHeight="1" x14ac:dyDescent="0.15"/>
  </sheetData>
  <sheetProtection algorithmName="SHA-512" hashValue="8qyhj1CZJrYDW8SerIJAUw0qiK64PgbON4OasVh1lILgtHClDR7y5ry69zmUvBTorViXuz9MmZJzOtK5Y/1StA==" saltValue="cK9vgF3AOjTI5dtExqvU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53</v>
      </c>
      <c r="E2" s="147"/>
      <c r="F2" s="148" t="s">
        <v>548</v>
      </c>
      <c r="G2" s="149"/>
      <c r="H2" s="150"/>
    </row>
    <row r="3" spans="1:8" x14ac:dyDescent="0.15">
      <c r="A3" s="146" t="s">
        <v>541</v>
      </c>
      <c r="B3" s="151"/>
      <c r="C3" s="152"/>
      <c r="D3" s="153">
        <v>81764</v>
      </c>
      <c r="E3" s="154"/>
      <c r="F3" s="155">
        <v>98507</v>
      </c>
      <c r="G3" s="156"/>
      <c r="H3" s="157"/>
    </row>
    <row r="4" spans="1:8" x14ac:dyDescent="0.15">
      <c r="A4" s="158"/>
      <c r="B4" s="159"/>
      <c r="C4" s="160"/>
      <c r="D4" s="161">
        <v>50110</v>
      </c>
      <c r="E4" s="162"/>
      <c r="F4" s="163">
        <v>47567</v>
      </c>
      <c r="G4" s="164"/>
      <c r="H4" s="165"/>
    </row>
    <row r="5" spans="1:8" x14ac:dyDescent="0.15">
      <c r="A5" s="146" t="s">
        <v>543</v>
      </c>
      <c r="B5" s="151"/>
      <c r="C5" s="152"/>
      <c r="D5" s="153">
        <v>96209</v>
      </c>
      <c r="E5" s="154"/>
      <c r="F5" s="155">
        <v>113347</v>
      </c>
      <c r="G5" s="156"/>
      <c r="H5" s="157"/>
    </row>
    <row r="6" spans="1:8" x14ac:dyDescent="0.15">
      <c r="A6" s="158"/>
      <c r="B6" s="159"/>
      <c r="C6" s="160"/>
      <c r="D6" s="161">
        <v>60089</v>
      </c>
      <c r="E6" s="162"/>
      <c r="F6" s="163">
        <v>58728</v>
      </c>
      <c r="G6" s="164"/>
      <c r="H6" s="165"/>
    </row>
    <row r="7" spans="1:8" x14ac:dyDescent="0.15">
      <c r="A7" s="146" t="s">
        <v>544</v>
      </c>
      <c r="B7" s="151"/>
      <c r="C7" s="152"/>
      <c r="D7" s="153">
        <v>88577</v>
      </c>
      <c r="E7" s="154"/>
      <c r="F7" s="155">
        <v>120302</v>
      </c>
      <c r="G7" s="156"/>
      <c r="H7" s="157"/>
    </row>
    <row r="8" spans="1:8" x14ac:dyDescent="0.15">
      <c r="A8" s="158"/>
      <c r="B8" s="159"/>
      <c r="C8" s="160"/>
      <c r="D8" s="161">
        <v>49306</v>
      </c>
      <c r="E8" s="162"/>
      <c r="F8" s="163">
        <v>59328</v>
      </c>
      <c r="G8" s="164"/>
      <c r="H8" s="165"/>
    </row>
    <row r="9" spans="1:8" x14ac:dyDescent="0.15">
      <c r="A9" s="146" t="s">
        <v>545</v>
      </c>
      <c r="B9" s="151"/>
      <c r="C9" s="152"/>
      <c r="D9" s="153">
        <v>72710</v>
      </c>
      <c r="E9" s="154"/>
      <c r="F9" s="155">
        <v>114841</v>
      </c>
      <c r="G9" s="156"/>
      <c r="H9" s="157"/>
    </row>
    <row r="10" spans="1:8" x14ac:dyDescent="0.15">
      <c r="A10" s="158"/>
      <c r="B10" s="159"/>
      <c r="C10" s="160"/>
      <c r="D10" s="161">
        <v>45713</v>
      </c>
      <c r="E10" s="162"/>
      <c r="F10" s="163">
        <v>51589</v>
      </c>
      <c r="G10" s="164"/>
      <c r="H10" s="165"/>
    </row>
    <row r="11" spans="1:8" x14ac:dyDescent="0.15">
      <c r="A11" s="146" t="s">
        <v>546</v>
      </c>
      <c r="B11" s="151"/>
      <c r="C11" s="152"/>
      <c r="D11" s="153">
        <v>85718</v>
      </c>
      <c r="E11" s="154"/>
      <c r="F11" s="155">
        <v>124145</v>
      </c>
      <c r="G11" s="156"/>
      <c r="H11" s="157"/>
    </row>
    <row r="12" spans="1:8" x14ac:dyDescent="0.15">
      <c r="A12" s="158"/>
      <c r="B12" s="159"/>
      <c r="C12" s="166"/>
      <c r="D12" s="161">
        <v>53129</v>
      </c>
      <c r="E12" s="162"/>
      <c r="F12" s="163">
        <v>54761</v>
      </c>
      <c r="G12" s="164"/>
      <c r="H12" s="165"/>
    </row>
    <row r="13" spans="1:8" x14ac:dyDescent="0.15">
      <c r="A13" s="146"/>
      <c r="B13" s="151"/>
      <c r="C13" s="152"/>
      <c r="D13" s="153">
        <v>84996</v>
      </c>
      <c r="E13" s="154"/>
      <c r="F13" s="155">
        <v>114228</v>
      </c>
      <c r="G13" s="167"/>
      <c r="H13" s="157"/>
    </row>
    <row r="14" spans="1:8" x14ac:dyDescent="0.15">
      <c r="A14" s="158"/>
      <c r="B14" s="159"/>
      <c r="C14" s="160"/>
      <c r="D14" s="161">
        <v>51669</v>
      </c>
      <c r="E14" s="162"/>
      <c r="F14" s="163">
        <v>54395</v>
      </c>
      <c r="G14" s="164"/>
      <c r="H14" s="165"/>
    </row>
    <row r="17" spans="1:11" x14ac:dyDescent="0.15">
      <c r="A17" s="142" t="s">
        <v>54</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55</v>
      </c>
      <c r="B19" s="168">
        <f>ROUND(VALUE(SUBSTITUTE(実質収支比率等に係る経年分析!F$48,"▲","-")),2)</f>
        <v>2.16</v>
      </c>
      <c r="C19" s="168">
        <f>ROUND(VALUE(SUBSTITUTE(実質収支比率等に係る経年分析!G$48,"▲","-")),2)</f>
        <v>4.4800000000000004</v>
      </c>
      <c r="D19" s="168">
        <f>ROUND(VALUE(SUBSTITUTE(実質収支比率等に係る経年分析!H$48,"▲","-")),2)</f>
        <v>2.2999999999999998</v>
      </c>
      <c r="E19" s="168">
        <f>ROUND(VALUE(SUBSTITUTE(実質収支比率等に係る経年分析!I$48,"▲","-")),2)</f>
        <v>8.83</v>
      </c>
      <c r="F19" s="168">
        <f>ROUND(VALUE(SUBSTITUTE(実質収支比率等に係る経年分析!J$48,"▲","-")),2)</f>
        <v>9.57</v>
      </c>
    </row>
    <row r="20" spans="1:11" x14ac:dyDescent="0.15">
      <c r="A20" s="168" t="s">
        <v>56</v>
      </c>
      <c r="B20" s="168">
        <f>ROUND(VALUE(SUBSTITUTE(実質収支比率等に係る経年分析!F$47,"▲","-")),2)</f>
        <v>64.7</v>
      </c>
      <c r="C20" s="168">
        <f>ROUND(VALUE(SUBSTITUTE(実質収支比率等に係る経年分析!G$47,"▲","-")),2)</f>
        <v>65.98</v>
      </c>
      <c r="D20" s="168">
        <f>ROUND(VALUE(SUBSTITUTE(実質収支比率等に係る経年分析!H$47,"▲","-")),2)</f>
        <v>68.38</v>
      </c>
      <c r="E20" s="168">
        <f>ROUND(VALUE(SUBSTITUTE(実質収支比率等に係る経年分析!I$47,"▲","-")),2)</f>
        <v>69.650000000000006</v>
      </c>
      <c r="F20" s="168">
        <f>ROUND(VALUE(SUBSTITUTE(実質収支比率等に係る経年分析!J$47,"▲","-")),2)</f>
        <v>106.58</v>
      </c>
    </row>
    <row r="21" spans="1:11" x14ac:dyDescent="0.15">
      <c r="A21" s="168" t="s">
        <v>57</v>
      </c>
      <c r="B21" s="168">
        <f>IF(ISNUMBER(VALUE(SUBSTITUTE(実質収支比率等に係る経年分析!F$49,"▲","-"))),ROUND(VALUE(SUBSTITUTE(実質収支比率等に係る経年分析!F$49,"▲","-")),2),NA())</f>
        <v>-5.0599999999999996</v>
      </c>
      <c r="C21" s="168">
        <f>IF(ISNUMBER(VALUE(SUBSTITUTE(実質収支比率等に係る経年分析!G$49,"▲","-"))),ROUND(VALUE(SUBSTITUTE(実質収支比率等に係る経年分析!G$49,"▲","-")),2),NA())</f>
        <v>3.55</v>
      </c>
      <c r="D21" s="168">
        <f>IF(ISNUMBER(VALUE(SUBSTITUTE(実質収支比率等に係る経年分析!H$49,"▲","-"))),ROUND(VALUE(SUBSTITUTE(実質収支比率等に係る経年分析!H$49,"▲","-")),2),NA())</f>
        <v>0.09</v>
      </c>
      <c r="E21" s="168">
        <f>IF(ISNUMBER(VALUE(SUBSTITUTE(実質収支比率等に係る経年分析!I$49,"▲","-"))),ROUND(VALUE(SUBSTITUTE(実質収支比率等に係る経年分析!I$49,"▲","-")),2),NA())</f>
        <v>9.5500000000000007</v>
      </c>
      <c r="F21" s="168">
        <f>IF(ISNUMBER(VALUE(SUBSTITUTE(実質収支比率等に係る経年分析!J$49,"▲","-"))),ROUND(VALUE(SUBSTITUTE(実質収支比率等に係る経年分析!J$49,"▲","-")),2),NA())</f>
        <v>34</v>
      </c>
    </row>
    <row r="24" spans="1:11" x14ac:dyDescent="0.15">
      <c r="A24" s="142" t="s">
        <v>58</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59</v>
      </c>
      <c r="C26" s="169" t="s">
        <v>60</v>
      </c>
      <c r="D26" s="169" t="s">
        <v>59</v>
      </c>
      <c r="E26" s="169" t="s">
        <v>60</v>
      </c>
      <c r="F26" s="169" t="s">
        <v>59</v>
      </c>
      <c r="G26" s="169" t="s">
        <v>60</v>
      </c>
      <c r="H26" s="169" t="s">
        <v>59</v>
      </c>
      <c r="I26" s="169" t="s">
        <v>60</v>
      </c>
      <c r="J26" s="169" t="s">
        <v>59</v>
      </c>
      <c r="K26" s="169" t="s">
        <v>60</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0.27</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介護保険事業特別会計（介護サービス勘定）</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v>
      </c>
    </row>
    <row r="30" spans="1:11" x14ac:dyDescent="0.15">
      <c r="A30" s="169" t="str">
        <f>IF(連結実質赤字比率に係る赤字・黒字の構成分析!C$40="",NA(),連結実質赤字比率に係る赤字・黒字の構成分析!C$40)</f>
        <v>後期高齢者医療事業特別会計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15">
      <c r="A31" s="169" t="str">
        <f>IF(連結実質赤字比率に係る赤字・黒字の構成分析!C$39="",NA(),連結実質赤字比率に係る赤字・黒字の構成分析!C$39)</f>
        <v>国民健康保険事業特別会計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0.93</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0.88</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0.71</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1.33</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1.02</v>
      </c>
    </row>
    <row r="32" spans="1:11" x14ac:dyDescent="0.15">
      <c r="A32" s="169" t="str">
        <f>IF(連結実質赤字比率に係る赤字・黒字の構成分析!C$38="",NA(),連結実質赤字比率に係る赤字・黒字の構成分析!C$38)</f>
        <v>介護保険事業特別会計（保険事業勘定）</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2.29</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2.0299999999999998</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2.0699999999999998</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2.2599999999999998</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3.24</v>
      </c>
    </row>
    <row r="33" spans="1:16" x14ac:dyDescent="0.15">
      <c r="A33" s="169" t="str">
        <f>IF(連結実質赤字比率に係る赤字・黒字の構成分析!C$37="",NA(),連結実質赤字比率に係る赤字・黒字の構成分析!C$37)</f>
        <v>水道事業特別会計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1.24</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1.75</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2.4500000000000002</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2.94</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3.68</v>
      </c>
    </row>
    <row r="34" spans="1:16" x14ac:dyDescent="0.15">
      <c r="A34" s="169" t="str">
        <f>IF(連結実質赤字比率に係る赤字・黒字の構成分析!C$36="",NA(),連結実質赤字比率に係る赤字・黒字の構成分析!C$36)</f>
        <v>病院事業特別会計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1.72</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2.77</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6.31</v>
      </c>
    </row>
    <row r="35" spans="1:16" x14ac:dyDescent="0.15">
      <c r="A35" s="169" t="str">
        <f>IF(連結実質赤字比率に係る赤字・黒字の構成分析!C$35="",NA(),連結実質赤字比率に係る赤字・黒字の構成分析!C$35)</f>
        <v>下水道事業特別会計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0</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0.16</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3.33</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4.26</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7.29</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2.16</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4.4800000000000004</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2.29</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8.83</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9.57</v>
      </c>
    </row>
    <row r="39" spans="1:16" x14ac:dyDescent="0.15">
      <c r="A39" s="142" t="s">
        <v>61</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62</v>
      </c>
      <c r="C41" s="170"/>
      <c r="D41" s="170" t="s">
        <v>63</v>
      </c>
      <c r="E41" s="170" t="s">
        <v>62</v>
      </c>
      <c r="F41" s="170"/>
      <c r="G41" s="170" t="s">
        <v>63</v>
      </c>
      <c r="H41" s="170" t="s">
        <v>62</v>
      </c>
      <c r="I41" s="170"/>
      <c r="J41" s="170" t="s">
        <v>63</v>
      </c>
      <c r="K41" s="170" t="s">
        <v>62</v>
      </c>
      <c r="L41" s="170"/>
      <c r="M41" s="170" t="s">
        <v>63</v>
      </c>
      <c r="N41" s="170" t="s">
        <v>62</v>
      </c>
      <c r="O41" s="170"/>
      <c r="P41" s="170" t="s">
        <v>63</v>
      </c>
    </row>
    <row r="42" spans="1:16" x14ac:dyDescent="0.15">
      <c r="A42" s="170" t="s">
        <v>64</v>
      </c>
      <c r="B42" s="170"/>
      <c r="C42" s="170"/>
      <c r="D42" s="170">
        <f>'実質公債費比率（分子）の構造'!K$52</f>
        <v>2090</v>
      </c>
      <c r="E42" s="170"/>
      <c r="F42" s="170"/>
      <c r="G42" s="170">
        <f>'実質公債費比率（分子）の構造'!L$52</f>
        <v>2023</v>
      </c>
      <c r="H42" s="170"/>
      <c r="I42" s="170"/>
      <c r="J42" s="170">
        <f>'実質公債費比率（分子）の構造'!M$52</f>
        <v>2030</v>
      </c>
      <c r="K42" s="170"/>
      <c r="L42" s="170"/>
      <c r="M42" s="170">
        <f>'実質公債費比率（分子）の構造'!N$52</f>
        <v>2012</v>
      </c>
      <c r="N42" s="170"/>
      <c r="O42" s="170"/>
      <c r="P42" s="170">
        <f>'実質公債費比率（分子）の構造'!O$52</f>
        <v>1950</v>
      </c>
    </row>
    <row r="43" spans="1:16" x14ac:dyDescent="0.15">
      <c r="A43" s="170" t="s">
        <v>65</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66</v>
      </c>
      <c r="B44" s="170">
        <f>'実質公債費比率（分子）の構造'!K$50</f>
        <v>0</v>
      </c>
      <c r="C44" s="170"/>
      <c r="D44" s="170"/>
      <c r="E44" s="170">
        <f>'実質公債費比率（分子）の構造'!L$50</f>
        <v>0</v>
      </c>
      <c r="F44" s="170"/>
      <c r="G44" s="170"/>
      <c r="H44" s="170">
        <f>'実質公債費比率（分子）の構造'!M$50</f>
        <v>0</v>
      </c>
      <c r="I44" s="170"/>
      <c r="J44" s="170"/>
      <c r="K44" s="170">
        <f>'実質公債費比率（分子）の構造'!N$50</f>
        <v>0</v>
      </c>
      <c r="L44" s="170"/>
      <c r="M44" s="170"/>
      <c r="N44" s="170">
        <f>'実質公債費比率（分子）の構造'!O$50</f>
        <v>0</v>
      </c>
      <c r="O44" s="170"/>
      <c r="P44" s="170"/>
    </row>
    <row r="45" spans="1:16" x14ac:dyDescent="0.15">
      <c r="A45" s="170" t="s">
        <v>67</v>
      </c>
      <c r="B45" s="170">
        <f>'実質公債費比率（分子）の構造'!K$49</f>
        <v>34</v>
      </c>
      <c r="C45" s="170"/>
      <c r="D45" s="170"/>
      <c r="E45" s="170">
        <f>'実質公債費比率（分子）の構造'!L$49</f>
        <v>28</v>
      </c>
      <c r="F45" s="170"/>
      <c r="G45" s="170"/>
      <c r="H45" s="170">
        <f>'実質公債費比率（分子）の構造'!M$49</f>
        <v>21</v>
      </c>
      <c r="I45" s="170"/>
      <c r="J45" s="170"/>
      <c r="K45" s="170">
        <f>'実質公債費比率（分子）の構造'!N$49</f>
        <v>20</v>
      </c>
      <c r="L45" s="170"/>
      <c r="M45" s="170"/>
      <c r="N45" s="170">
        <f>'実質公債費比率（分子）の構造'!O$49</f>
        <v>20</v>
      </c>
      <c r="O45" s="170"/>
      <c r="P45" s="170"/>
    </row>
    <row r="46" spans="1:16" x14ac:dyDescent="0.15">
      <c r="A46" s="170" t="s">
        <v>68</v>
      </c>
      <c r="B46" s="170">
        <f>'実質公債費比率（分子）の構造'!K$48</f>
        <v>969</v>
      </c>
      <c r="C46" s="170"/>
      <c r="D46" s="170"/>
      <c r="E46" s="170">
        <f>'実質公債費比率（分子）の構造'!L$48</f>
        <v>978</v>
      </c>
      <c r="F46" s="170"/>
      <c r="G46" s="170"/>
      <c r="H46" s="170">
        <f>'実質公債費比率（分子）の構造'!M$48</f>
        <v>1026</v>
      </c>
      <c r="I46" s="170"/>
      <c r="J46" s="170"/>
      <c r="K46" s="170">
        <f>'実質公債費比率（分子）の構造'!N$48</f>
        <v>1034</v>
      </c>
      <c r="L46" s="170"/>
      <c r="M46" s="170"/>
      <c r="N46" s="170">
        <f>'実質公債費比率（分子）の構造'!O$48</f>
        <v>1021</v>
      </c>
      <c r="O46" s="170"/>
      <c r="P46" s="170"/>
    </row>
    <row r="47" spans="1:16" x14ac:dyDescent="0.15">
      <c r="A47" s="170" t="s">
        <v>69</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71</v>
      </c>
      <c r="B49" s="170">
        <f>'実質公債費比率（分子）の構造'!K$45</f>
        <v>1882</v>
      </c>
      <c r="C49" s="170"/>
      <c r="D49" s="170"/>
      <c r="E49" s="170">
        <f>'実質公債費比率（分子）の構造'!L$45</f>
        <v>1877</v>
      </c>
      <c r="F49" s="170"/>
      <c r="G49" s="170"/>
      <c r="H49" s="170">
        <f>'実質公債費比率（分子）の構造'!M$45</f>
        <v>1854</v>
      </c>
      <c r="I49" s="170"/>
      <c r="J49" s="170"/>
      <c r="K49" s="170">
        <f>'実質公債費比率（分子）の構造'!N$45</f>
        <v>1825</v>
      </c>
      <c r="L49" s="170"/>
      <c r="M49" s="170"/>
      <c r="N49" s="170">
        <f>'実質公債費比率（分子）の構造'!O$45</f>
        <v>1778</v>
      </c>
      <c r="O49" s="170"/>
      <c r="P49" s="170"/>
    </row>
    <row r="50" spans="1:16" x14ac:dyDescent="0.15">
      <c r="A50" s="170" t="s">
        <v>72</v>
      </c>
      <c r="B50" s="170" t="e">
        <f>NA()</f>
        <v>#N/A</v>
      </c>
      <c r="C50" s="170">
        <f>IF(ISNUMBER('実質公債費比率（分子）の構造'!K$53),'実質公債費比率（分子）の構造'!K$53,NA())</f>
        <v>795</v>
      </c>
      <c r="D50" s="170" t="e">
        <f>NA()</f>
        <v>#N/A</v>
      </c>
      <c r="E50" s="170" t="e">
        <f>NA()</f>
        <v>#N/A</v>
      </c>
      <c r="F50" s="170">
        <f>IF(ISNUMBER('実質公債費比率（分子）の構造'!L$53),'実質公債費比率（分子）の構造'!L$53,NA())</f>
        <v>860</v>
      </c>
      <c r="G50" s="170" t="e">
        <f>NA()</f>
        <v>#N/A</v>
      </c>
      <c r="H50" s="170" t="e">
        <f>NA()</f>
        <v>#N/A</v>
      </c>
      <c r="I50" s="170">
        <f>IF(ISNUMBER('実質公債費比率（分子）の構造'!M$53),'実質公債費比率（分子）の構造'!M$53,NA())</f>
        <v>871</v>
      </c>
      <c r="J50" s="170" t="e">
        <f>NA()</f>
        <v>#N/A</v>
      </c>
      <c r="K50" s="170" t="e">
        <f>NA()</f>
        <v>#N/A</v>
      </c>
      <c r="L50" s="170">
        <f>IF(ISNUMBER('実質公債費比率（分子）の構造'!N$53),'実質公債費比率（分子）の構造'!N$53,NA())</f>
        <v>867</v>
      </c>
      <c r="M50" s="170" t="e">
        <f>NA()</f>
        <v>#N/A</v>
      </c>
      <c r="N50" s="170" t="e">
        <f>NA()</f>
        <v>#N/A</v>
      </c>
      <c r="O50" s="170">
        <f>IF(ISNUMBER('実質公債費比率（分子）の構造'!O$53),'実質公債費比率（分子）の構造'!O$53,NA())</f>
        <v>869</v>
      </c>
      <c r="P50" s="170" t="e">
        <f>NA()</f>
        <v>#N/A</v>
      </c>
    </row>
    <row r="53" spans="1:16" x14ac:dyDescent="0.15">
      <c r="A53" s="142" t="s">
        <v>73</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15">
      <c r="A56" s="169" t="s">
        <v>44</v>
      </c>
      <c r="B56" s="169"/>
      <c r="C56" s="169"/>
      <c r="D56" s="169">
        <f>'将来負担比率（分子）の構造'!I$52</f>
        <v>18161</v>
      </c>
      <c r="E56" s="169"/>
      <c r="F56" s="169"/>
      <c r="G56" s="169">
        <f>'将来負担比率（分子）の構造'!J$52</f>
        <v>18301</v>
      </c>
      <c r="H56" s="169"/>
      <c r="I56" s="169"/>
      <c r="J56" s="169">
        <f>'将来負担比率（分子）の構造'!K$52</f>
        <v>18061</v>
      </c>
      <c r="K56" s="169"/>
      <c r="L56" s="169"/>
      <c r="M56" s="169">
        <f>'将来負担比率（分子）の構造'!L$52</f>
        <v>17806</v>
      </c>
      <c r="N56" s="169"/>
      <c r="O56" s="169"/>
      <c r="P56" s="169">
        <f>'将来負担比率（分子）の構造'!M$52</f>
        <v>17075</v>
      </c>
    </row>
    <row r="57" spans="1:16" x14ac:dyDescent="0.15">
      <c r="A57" s="169" t="s">
        <v>43</v>
      </c>
      <c r="B57" s="169"/>
      <c r="C57" s="169"/>
      <c r="D57" s="169">
        <f>'将来負担比率（分子）の構造'!I$51</f>
        <v>455</v>
      </c>
      <c r="E57" s="169"/>
      <c r="F57" s="169"/>
      <c r="G57" s="169">
        <f>'将来負担比率（分子）の構造'!J$51</f>
        <v>376</v>
      </c>
      <c r="H57" s="169"/>
      <c r="I57" s="169"/>
      <c r="J57" s="169">
        <f>'将来負担比率（分子）の構造'!K$51</f>
        <v>295</v>
      </c>
      <c r="K57" s="169"/>
      <c r="L57" s="169"/>
      <c r="M57" s="169">
        <f>'将来負担比率（分子）の構造'!L$51</f>
        <v>221</v>
      </c>
      <c r="N57" s="169"/>
      <c r="O57" s="169"/>
      <c r="P57" s="169">
        <f>'将来負担比率（分子）の構造'!M$51</f>
        <v>157</v>
      </c>
    </row>
    <row r="58" spans="1:16" x14ac:dyDescent="0.15">
      <c r="A58" s="169" t="s">
        <v>42</v>
      </c>
      <c r="B58" s="169"/>
      <c r="C58" s="169"/>
      <c r="D58" s="169">
        <f>'将来負担比率（分子）の構造'!I$50</f>
        <v>7437</v>
      </c>
      <c r="E58" s="169"/>
      <c r="F58" s="169"/>
      <c r="G58" s="169">
        <f>'将来負担比率（分子）の構造'!J$50</f>
        <v>7591</v>
      </c>
      <c r="H58" s="169"/>
      <c r="I58" s="169"/>
      <c r="J58" s="169">
        <f>'将来負担比率（分子）の構造'!K$50</f>
        <v>7787</v>
      </c>
      <c r="K58" s="169"/>
      <c r="L58" s="169"/>
      <c r="M58" s="169">
        <f>'将来負担比率（分子）の構造'!L$50</f>
        <v>8342</v>
      </c>
      <c r="N58" s="169"/>
      <c r="O58" s="169"/>
      <c r="P58" s="169">
        <f>'将来負担比率（分子）の構造'!M$50</f>
        <v>11429</v>
      </c>
    </row>
    <row r="59" spans="1:16" x14ac:dyDescent="0.15">
      <c r="A59" s="169" t="s">
        <v>40</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39</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37</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36</v>
      </c>
      <c r="B62" s="169">
        <f>'将来負担比率（分子）の構造'!I$45</f>
        <v>1606</v>
      </c>
      <c r="C62" s="169"/>
      <c r="D62" s="169"/>
      <c r="E62" s="169">
        <f>'将来負担比率（分子）の構造'!J$45</f>
        <v>1629</v>
      </c>
      <c r="F62" s="169"/>
      <c r="G62" s="169"/>
      <c r="H62" s="169">
        <f>'将来負担比率（分子）の構造'!K$45</f>
        <v>1645</v>
      </c>
      <c r="I62" s="169"/>
      <c r="J62" s="169"/>
      <c r="K62" s="169">
        <f>'将来負担比率（分子）の構造'!L$45</f>
        <v>1657</v>
      </c>
      <c r="L62" s="169"/>
      <c r="M62" s="169"/>
      <c r="N62" s="169">
        <f>'将来負担比率（分子）の構造'!M$45</f>
        <v>1634</v>
      </c>
      <c r="O62" s="169"/>
      <c r="P62" s="169"/>
    </row>
    <row r="63" spans="1:16" x14ac:dyDescent="0.15">
      <c r="A63" s="169" t="s">
        <v>35</v>
      </c>
      <c r="B63" s="169">
        <f>'将来負担比率（分子）の構造'!I$44</f>
        <v>161</v>
      </c>
      <c r="C63" s="169"/>
      <c r="D63" s="169"/>
      <c r="E63" s="169">
        <f>'将来負担比率（分子）の構造'!J$44</f>
        <v>130</v>
      </c>
      <c r="F63" s="169"/>
      <c r="G63" s="169"/>
      <c r="H63" s="169">
        <f>'将来負担比率（分子）の構造'!K$44</f>
        <v>105</v>
      </c>
      <c r="I63" s="169"/>
      <c r="J63" s="169"/>
      <c r="K63" s="169">
        <f>'将来負担比率（分子）の構造'!L$44</f>
        <v>102</v>
      </c>
      <c r="L63" s="169"/>
      <c r="M63" s="169"/>
      <c r="N63" s="169">
        <f>'将来負担比率（分子）の構造'!M$44</f>
        <v>91</v>
      </c>
      <c r="O63" s="169"/>
      <c r="P63" s="169"/>
    </row>
    <row r="64" spans="1:16" x14ac:dyDescent="0.15">
      <c r="A64" s="169" t="s">
        <v>34</v>
      </c>
      <c r="B64" s="169">
        <f>'将来負担比率（分子）の構造'!I$43</f>
        <v>11109</v>
      </c>
      <c r="C64" s="169"/>
      <c r="D64" s="169"/>
      <c r="E64" s="169">
        <f>'将来負担比率（分子）の構造'!J$43</f>
        <v>11563</v>
      </c>
      <c r="F64" s="169"/>
      <c r="G64" s="169"/>
      <c r="H64" s="169">
        <f>'将来負担比率（分子）の構造'!K$43</f>
        <v>11404</v>
      </c>
      <c r="I64" s="169"/>
      <c r="J64" s="169"/>
      <c r="K64" s="169">
        <f>'将来負担比率（分子）の構造'!L$43</f>
        <v>11074</v>
      </c>
      <c r="L64" s="169"/>
      <c r="M64" s="169"/>
      <c r="N64" s="169">
        <f>'将来負担比率（分子）の構造'!M$43</f>
        <v>10732</v>
      </c>
      <c r="O64" s="169"/>
      <c r="P64" s="169"/>
    </row>
    <row r="65" spans="1:16" x14ac:dyDescent="0.15">
      <c r="A65" s="169" t="s">
        <v>33</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32</v>
      </c>
      <c r="B66" s="169">
        <f>'将来負担比率（分子）の構造'!I$41</f>
        <v>16452</v>
      </c>
      <c r="C66" s="169"/>
      <c r="D66" s="169"/>
      <c r="E66" s="169">
        <f>'将来負担比率（分子）の構造'!J$41</f>
        <v>16538</v>
      </c>
      <c r="F66" s="169"/>
      <c r="G66" s="169"/>
      <c r="H66" s="169">
        <f>'将来負担比率（分子）の構造'!K$41</f>
        <v>16031</v>
      </c>
      <c r="I66" s="169"/>
      <c r="J66" s="169"/>
      <c r="K66" s="169">
        <f>'将来負担比率（分子）の構造'!L$41</f>
        <v>15494</v>
      </c>
      <c r="L66" s="169"/>
      <c r="M66" s="169"/>
      <c r="N66" s="169">
        <f>'将来負担比率（分子）の構造'!M$41</f>
        <v>14820</v>
      </c>
      <c r="O66" s="169"/>
      <c r="P66" s="169"/>
    </row>
    <row r="67" spans="1:16" x14ac:dyDescent="0.15">
      <c r="A67" s="169" t="s">
        <v>76</v>
      </c>
      <c r="B67" s="169" t="e">
        <f>NA()</f>
        <v>#N/A</v>
      </c>
      <c r="C67" s="169">
        <f>IF(ISNUMBER('将来負担比率（分子）の構造'!I$53), IF('将来負担比率（分子）の構造'!I$53 &lt; 0, 0, '将来負担比率（分子）の構造'!I$53), NA())</f>
        <v>3274</v>
      </c>
      <c r="D67" s="169" t="e">
        <f>NA()</f>
        <v>#N/A</v>
      </c>
      <c r="E67" s="169" t="e">
        <f>NA()</f>
        <v>#N/A</v>
      </c>
      <c r="F67" s="169">
        <f>IF(ISNUMBER('将来負担比率（分子）の構造'!J$53), IF('将来負担比率（分子）の構造'!J$53 &lt; 0, 0, '将来負担比率（分子）の構造'!J$53), NA())</f>
        <v>3593</v>
      </c>
      <c r="G67" s="169" t="e">
        <f>NA()</f>
        <v>#N/A</v>
      </c>
      <c r="H67" s="169" t="e">
        <f>NA()</f>
        <v>#N/A</v>
      </c>
      <c r="I67" s="169">
        <f>IF(ISNUMBER('将来負担比率（分子）の構造'!K$53), IF('将来負担比率（分子）の構造'!K$53 &lt; 0, 0, '将来負担比率（分子）の構造'!K$53), NA())</f>
        <v>3042</v>
      </c>
      <c r="J67" s="169" t="e">
        <f>NA()</f>
        <v>#N/A</v>
      </c>
      <c r="K67" s="169" t="e">
        <f>NA()</f>
        <v>#N/A</v>
      </c>
      <c r="L67" s="169">
        <f>IF(ISNUMBER('将来負担比率（分子）の構造'!L$53), IF('将来負担比率（分子）の構造'!L$53 &lt; 0, 0, '将来負担比率（分子）の構造'!L$53), NA())</f>
        <v>1958</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77</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78</v>
      </c>
      <c r="B72" s="173">
        <f>基金残高に係る経年分析!F55</f>
        <v>6104</v>
      </c>
      <c r="C72" s="173">
        <f>基金残高に係る経年分析!G55</f>
        <v>6375</v>
      </c>
      <c r="D72" s="173">
        <f>基金残高に係る経年分析!H55</f>
        <v>9318</v>
      </c>
    </row>
    <row r="73" spans="1:16" x14ac:dyDescent="0.15">
      <c r="A73" s="172" t="s">
        <v>79</v>
      </c>
      <c r="B73" s="173">
        <f>基金残高に係る経年分析!F56</f>
        <v>532</v>
      </c>
      <c r="C73" s="173">
        <f>基金残高に係る経年分析!G56</f>
        <v>612</v>
      </c>
      <c r="D73" s="173">
        <f>基金残高に係る経年分析!H56</f>
        <v>612</v>
      </c>
    </row>
    <row r="74" spans="1:16" x14ac:dyDescent="0.15">
      <c r="A74" s="172" t="s">
        <v>80</v>
      </c>
      <c r="B74" s="173">
        <f>基金残高に係る経年分析!F57</f>
        <v>1868</v>
      </c>
      <c r="C74" s="173">
        <f>基金残高に係る経年分析!G57</f>
        <v>1908</v>
      </c>
      <c r="D74" s="173">
        <f>基金残高に係る経年分析!H57</f>
        <v>1970</v>
      </c>
    </row>
  </sheetData>
  <sheetProtection algorithmName="SHA-512" hashValue="VTTSNR+wOI4eGwtjtkftCyGjHizVXSk5RuuHpqU1U8/2Ekg1zVFAbl68F4UdoN9/4CGvozNkKfB1sAbrSqr1mA==" saltValue="FNTswv7lAWzKdXuN2T636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214</v>
      </c>
      <c r="DI1" s="705"/>
      <c r="DJ1" s="705"/>
      <c r="DK1" s="705"/>
      <c r="DL1" s="705"/>
      <c r="DM1" s="705"/>
      <c r="DN1" s="706"/>
      <c r="DO1" s="208"/>
      <c r="DP1" s="704" t="s">
        <v>215</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216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0" t="s">
        <v>217</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218</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219</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15">
      <c r="B4" s="660" t="s">
        <v>1</v>
      </c>
      <c r="C4" s="661"/>
      <c r="D4" s="661"/>
      <c r="E4" s="661"/>
      <c r="F4" s="661"/>
      <c r="G4" s="661"/>
      <c r="H4" s="661"/>
      <c r="I4" s="661"/>
      <c r="J4" s="661"/>
      <c r="K4" s="661"/>
      <c r="L4" s="661"/>
      <c r="M4" s="661"/>
      <c r="N4" s="661"/>
      <c r="O4" s="661"/>
      <c r="P4" s="661"/>
      <c r="Q4" s="662"/>
      <c r="R4" s="660" t="s">
        <v>220</v>
      </c>
      <c r="S4" s="661"/>
      <c r="T4" s="661"/>
      <c r="U4" s="661"/>
      <c r="V4" s="661"/>
      <c r="W4" s="661"/>
      <c r="X4" s="661"/>
      <c r="Y4" s="662"/>
      <c r="Z4" s="660" t="s">
        <v>221</v>
      </c>
      <c r="AA4" s="661"/>
      <c r="AB4" s="661"/>
      <c r="AC4" s="662"/>
      <c r="AD4" s="660" t="s">
        <v>222</v>
      </c>
      <c r="AE4" s="661"/>
      <c r="AF4" s="661"/>
      <c r="AG4" s="661"/>
      <c r="AH4" s="661"/>
      <c r="AI4" s="661"/>
      <c r="AJ4" s="661"/>
      <c r="AK4" s="662"/>
      <c r="AL4" s="660" t="s">
        <v>221</v>
      </c>
      <c r="AM4" s="661"/>
      <c r="AN4" s="661"/>
      <c r="AO4" s="662"/>
      <c r="AP4" s="707" t="s">
        <v>223</v>
      </c>
      <c r="AQ4" s="707"/>
      <c r="AR4" s="707"/>
      <c r="AS4" s="707"/>
      <c r="AT4" s="707"/>
      <c r="AU4" s="707"/>
      <c r="AV4" s="707"/>
      <c r="AW4" s="707"/>
      <c r="AX4" s="707"/>
      <c r="AY4" s="707"/>
      <c r="AZ4" s="707"/>
      <c r="BA4" s="707"/>
      <c r="BB4" s="707"/>
      <c r="BC4" s="707"/>
      <c r="BD4" s="707"/>
      <c r="BE4" s="707"/>
      <c r="BF4" s="707"/>
      <c r="BG4" s="707" t="s">
        <v>224</v>
      </c>
      <c r="BH4" s="707"/>
      <c r="BI4" s="707"/>
      <c r="BJ4" s="707"/>
      <c r="BK4" s="707"/>
      <c r="BL4" s="707"/>
      <c r="BM4" s="707"/>
      <c r="BN4" s="707"/>
      <c r="BO4" s="707" t="s">
        <v>221</v>
      </c>
      <c r="BP4" s="707"/>
      <c r="BQ4" s="707"/>
      <c r="BR4" s="707"/>
      <c r="BS4" s="707" t="s">
        <v>225</v>
      </c>
      <c r="BT4" s="707"/>
      <c r="BU4" s="707"/>
      <c r="BV4" s="707"/>
      <c r="BW4" s="707"/>
      <c r="BX4" s="707"/>
      <c r="BY4" s="707"/>
      <c r="BZ4" s="707"/>
      <c r="CA4" s="707"/>
      <c r="CB4" s="707"/>
      <c r="CD4" s="660" t="s">
        <v>226</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15">
      <c r="B5" s="666" t="s">
        <v>227</v>
      </c>
      <c r="C5" s="667"/>
      <c r="D5" s="667"/>
      <c r="E5" s="667"/>
      <c r="F5" s="667"/>
      <c r="G5" s="667"/>
      <c r="H5" s="667"/>
      <c r="I5" s="667"/>
      <c r="J5" s="667"/>
      <c r="K5" s="667"/>
      <c r="L5" s="667"/>
      <c r="M5" s="667"/>
      <c r="N5" s="667"/>
      <c r="O5" s="667"/>
      <c r="P5" s="667"/>
      <c r="Q5" s="668"/>
      <c r="R5" s="663">
        <v>4031440</v>
      </c>
      <c r="S5" s="664"/>
      <c r="T5" s="664"/>
      <c r="U5" s="664"/>
      <c r="V5" s="664"/>
      <c r="W5" s="664"/>
      <c r="X5" s="664"/>
      <c r="Y5" s="689"/>
      <c r="Z5" s="702">
        <v>22.4</v>
      </c>
      <c r="AA5" s="702"/>
      <c r="AB5" s="702"/>
      <c r="AC5" s="702"/>
      <c r="AD5" s="703">
        <v>4031440</v>
      </c>
      <c r="AE5" s="703"/>
      <c r="AF5" s="703"/>
      <c r="AG5" s="703"/>
      <c r="AH5" s="703"/>
      <c r="AI5" s="703"/>
      <c r="AJ5" s="703"/>
      <c r="AK5" s="703"/>
      <c r="AL5" s="690">
        <v>35.1</v>
      </c>
      <c r="AM5" s="672"/>
      <c r="AN5" s="672"/>
      <c r="AO5" s="691"/>
      <c r="AP5" s="666" t="s">
        <v>228</v>
      </c>
      <c r="AQ5" s="667"/>
      <c r="AR5" s="667"/>
      <c r="AS5" s="667"/>
      <c r="AT5" s="667"/>
      <c r="AU5" s="667"/>
      <c r="AV5" s="667"/>
      <c r="AW5" s="667"/>
      <c r="AX5" s="667"/>
      <c r="AY5" s="667"/>
      <c r="AZ5" s="667"/>
      <c r="BA5" s="667"/>
      <c r="BB5" s="667"/>
      <c r="BC5" s="667"/>
      <c r="BD5" s="667"/>
      <c r="BE5" s="667"/>
      <c r="BF5" s="668"/>
      <c r="BG5" s="608">
        <v>4028795</v>
      </c>
      <c r="BH5" s="609"/>
      <c r="BI5" s="609"/>
      <c r="BJ5" s="609"/>
      <c r="BK5" s="609"/>
      <c r="BL5" s="609"/>
      <c r="BM5" s="609"/>
      <c r="BN5" s="610"/>
      <c r="BO5" s="646">
        <v>99.9</v>
      </c>
      <c r="BP5" s="646"/>
      <c r="BQ5" s="646"/>
      <c r="BR5" s="646"/>
      <c r="BS5" s="647">
        <v>6371</v>
      </c>
      <c r="BT5" s="647"/>
      <c r="BU5" s="647"/>
      <c r="BV5" s="647"/>
      <c r="BW5" s="647"/>
      <c r="BX5" s="647"/>
      <c r="BY5" s="647"/>
      <c r="BZ5" s="647"/>
      <c r="CA5" s="647"/>
      <c r="CB5" s="682"/>
      <c r="CD5" s="660" t="s">
        <v>223</v>
      </c>
      <c r="CE5" s="661"/>
      <c r="CF5" s="661"/>
      <c r="CG5" s="661"/>
      <c r="CH5" s="661"/>
      <c r="CI5" s="661"/>
      <c r="CJ5" s="661"/>
      <c r="CK5" s="661"/>
      <c r="CL5" s="661"/>
      <c r="CM5" s="661"/>
      <c r="CN5" s="661"/>
      <c r="CO5" s="661"/>
      <c r="CP5" s="661"/>
      <c r="CQ5" s="662"/>
      <c r="CR5" s="660" t="s">
        <v>229</v>
      </c>
      <c r="CS5" s="661"/>
      <c r="CT5" s="661"/>
      <c r="CU5" s="661"/>
      <c r="CV5" s="661"/>
      <c r="CW5" s="661"/>
      <c r="CX5" s="661"/>
      <c r="CY5" s="662"/>
      <c r="CZ5" s="660" t="s">
        <v>221</v>
      </c>
      <c r="DA5" s="661"/>
      <c r="DB5" s="661"/>
      <c r="DC5" s="662"/>
      <c r="DD5" s="660" t="s">
        <v>230</v>
      </c>
      <c r="DE5" s="661"/>
      <c r="DF5" s="661"/>
      <c r="DG5" s="661"/>
      <c r="DH5" s="661"/>
      <c r="DI5" s="661"/>
      <c r="DJ5" s="661"/>
      <c r="DK5" s="661"/>
      <c r="DL5" s="661"/>
      <c r="DM5" s="661"/>
      <c r="DN5" s="661"/>
      <c r="DO5" s="661"/>
      <c r="DP5" s="662"/>
      <c r="DQ5" s="660" t="s">
        <v>231</v>
      </c>
      <c r="DR5" s="661"/>
      <c r="DS5" s="661"/>
      <c r="DT5" s="661"/>
      <c r="DU5" s="661"/>
      <c r="DV5" s="661"/>
      <c r="DW5" s="661"/>
      <c r="DX5" s="661"/>
      <c r="DY5" s="661"/>
      <c r="DZ5" s="661"/>
      <c r="EA5" s="661"/>
      <c r="EB5" s="661"/>
      <c r="EC5" s="662"/>
    </row>
    <row r="6" spans="2:143" ht="11.25" customHeight="1" x14ac:dyDescent="0.15">
      <c r="B6" s="605" t="s">
        <v>232</v>
      </c>
      <c r="C6" s="606"/>
      <c r="D6" s="606"/>
      <c r="E6" s="606"/>
      <c r="F6" s="606"/>
      <c r="G6" s="606"/>
      <c r="H6" s="606"/>
      <c r="I6" s="606"/>
      <c r="J6" s="606"/>
      <c r="K6" s="606"/>
      <c r="L6" s="606"/>
      <c r="M6" s="606"/>
      <c r="N6" s="606"/>
      <c r="O6" s="606"/>
      <c r="P6" s="606"/>
      <c r="Q6" s="607"/>
      <c r="R6" s="608">
        <v>111088</v>
      </c>
      <c r="S6" s="609"/>
      <c r="T6" s="609"/>
      <c r="U6" s="609"/>
      <c r="V6" s="609"/>
      <c r="W6" s="609"/>
      <c r="X6" s="609"/>
      <c r="Y6" s="610"/>
      <c r="Z6" s="646">
        <v>0.6</v>
      </c>
      <c r="AA6" s="646"/>
      <c r="AB6" s="646"/>
      <c r="AC6" s="646"/>
      <c r="AD6" s="647">
        <v>111088</v>
      </c>
      <c r="AE6" s="647"/>
      <c r="AF6" s="647"/>
      <c r="AG6" s="647"/>
      <c r="AH6" s="647"/>
      <c r="AI6" s="647"/>
      <c r="AJ6" s="647"/>
      <c r="AK6" s="647"/>
      <c r="AL6" s="611">
        <v>1</v>
      </c>
      <c r="AM6" s="612"/>
      <c r="AN6" s="612"/>
      <c r="AO6" s="648"/>
      <c r="AP6" s="605" t="s">
        <v>233</v>
      </c>
      <c r="AQ6" s="606"/>
      <c r="AR6" s="606"/>
      <c r="AS6" s="606"/>
      <c r="AT6" s="606"/>
      <c r="AU6" s="606"/>
      <c r="AV6" s="606"/>
      <c r="AW6" s="606"/>
      <c r="AX6" s="606"/>
      <c r="AY6" s="606"/>
      <c r="AZ6" s="606"/>
      <c r="BA6" s="606"/>
      <c r="BB6" s="606"/>
      <c r="BC6" s="606"/>
      <c r="BD6" s="606"/>
      <c r="BE6" s="606"/>
      <c r="BF6" s="607"/>
      <c r="BG6" s="608">
        <v>4028795</v>
      </c>
      <c r="BH6" s="609"/>
      <c r="BI6" s="609"/>
      <c r="BJ6" s="609"/>
      <c r="BK6" s="609"/>
      <c r="BL6" s="609"/>
      <c r="BM6" s="609"/>
      <c r="BN6" s="610"/>
      <c r="BO6" s="646">
        <v>99.9</v>
      </c>
      <c r="BP6" s="646"/>
      <c r="BQ6" s="646"/>
      <c r="BR6" s="646"/>
      <c r="BS6" s="647">
        <v>6371</v>
      </c>
      <c r="BT6" s="647"/>
      <c r="BU6" s="647"/>
      <c r="BV6" s="647"/>
      <c r="BW6" s="647"/>
      <c r="BX6" s="647"/>
      <c r="BY6" s="647"/>
      <c r="BZ6" s="647"/>
      <c r="CA6" s="647"/>
      <c r="CB6" s="682"/>
      <c r="CD6" s="666" t="s">
        <v>234</v>
      </c>
      <c r="CE6" s="667"/>
      <c r="CF6" s="667"/>
      <c r="CG6" s="667"/>
      <c r="CH6" s="667"/>
      <c r="CI6" s="667"/>
      <c r="CJ6" s="667"/>
      <c r="CK6" s="667"/>
      <c r="CL6" s="667"/>
      <c r="CM6" s="667"/>
      <c r="CN6" s="667"/>
      <c r="CO6" s="667"/>
      <c r="CP6" s="667"/>
      <c r="CQ6" s="668"/>
      <c r="CR6" s="608">
        <v>87928</v>
      </c>
      <c r="CS6" s="609"/>
      <c r="CT6" s="609"/>
      <c r="CU6" s="609"/>
      <c r="CV6" s="609"/>
      <c r="CW6" s="609"/>
      <c r="CX6" s="609"/>
      <c r="CY6" s="610"/>
      <c r="CZ6" s="690">
        <v>0.5</v>
      </c>
      <c r="DA6" s="672"/>
      <c r="DB6" s="672"/>
      <c r="DC6" s="692"/>
      <c r="DD6" s="614" t="s">
        <v>235</v>
      </c>
      <c r="DE6" s="609"/>
      <c r="DF6" s="609"/>
      <c r="DG6" s="609"/>
      <c r="DH6" s="609"/>
      <c r="DI6" s="609"/>
      <c r="DJ6" s="609"/>
      <c r="DK6" s="609"/>
      <c r="DL6" s="609"/>
      <c r="DM6" s="609"/>
      <c r="DN6" s="609"/>
      <c r="DO6" s="609"/>
      <c r="DP6" s="610"/>
      <c r="DQ6" s="614">
        <v>87848</v>
      </c>
      <c r="DR6" s="609"/>
      <c r="DS6" s="609"/>
      <c r="DT6" s="609"/>
      <c r="DU6" s="609"/>
      <c r="DV6" s="609"/>
      <c r="DW6" s="609"/>
      <c r="DX6" s="609"/>
      <c r="DY6" s="609"/>
      <c r="DZ6" s="609"/>
      <c r="EA6" s="609"/>
      <c r="EB6" s="609"/>
      <c r="EC6" s="645"/>
    </row>
    <row r="7" spans="2:143" ht="11.25" customHeight="1" x14ac:dyDescent="0.15">
      <c r="B7" s="605" t="s">
        <v>236</v>
      </c>
      <c r="C7" s="606"/>
      <c r="D7" s="606"/>
      <c r="E7" s="606"/>
      <c r="F7" s="606"/>
      <c r="G7" s="606"/>
      <c r="H7" s="606"/>
      <c r="I7" s="606"/>
      <c r="J7" s="606"/>
      <c r="K7" s="606"/>
      <c r="L7" s="606"/>
      <c r="M7" s="606"/>
      <c r="N7" s="606"/>
      <c r="O7" s="606"/>
      <c r="P7" s="606"/>
      <c r="Q7" s="607"/>
      <c r="R7" s="608">
        <v>874</v>
      </c>
      <c r="S7" s="609"/>
      <c r="T7" s="609"/>
      <c r="U7" s="609"/>
      <c r="V7" s="609"/>
      <c r="W7" s="609"/>
      <c r="X7" s="609"/>
      <c r="Y7" s="610"/>
      <c r="Z7" s="646">
        <v>0</v>
      </c>
      <c r="AA7" s="646"/>
      <c r="AB7" s="646"/>
      <c r="AC7" s="646"/>
      <c r="AD7" s="647">
        <v>874</v>
      </c>
      <c r="AE7" s="647"/>
      <c r="AF7" s="647"/>
      <c r="AG7" s="647"/>
      <c r="AH7" s="647"/>
      <c r="AI7" s="647"/>
      <c r="AJ7" s="647"/>
      <c r="AK7" s="647"/>
      <c r="AL7" s="611">
        <v>0</v>
      </c>
      <c r="AM7" s="612"/>
      <c r="AN7" s="612"/>
      <c r="AO7" s="648"/>
      <c r="AP7" s="605" t="s">
        <v>237</v>
      </c>
      <c r="AQ7" s="606"/>
      <c r="AR7" s="606"/>
      <c r="AS7" s="606"/>
      <c r="AT7" s="606"/>
      <c r="AU7" s="606"/>
      <c r="AV7" s="606"/>
      <c r="AW7" s="606"/>
      <c r="AX7" s="606"/>
      <c r="AY7" s="606"/>
      <c r="AZ7" s="606"/>
      <c r="BA7" s="606"/>
      <c r="BB7" s="606"/>
      <c r="BC7" s="606"/>
      <c r="BD7" s="606"/>
      <c r="BE7" s="606"/>
      <c r="BF7" s="607"/>
      <c r="BG7" s="608">
        <v>3234736</v>
      </c>
      <c r="BH7" s="609"/>
      <c r="BI7" s="609"/>
      <c r="BJ7" s="609"/>
      <c r="BK7" s="609"/>
      <c r="BL7" s="609"/>
      <c r="BM7" s="609"/>
      <c r="BN7" s="610"/>
      <c r="BO7" s="646">
        <v>80.2</v>
      </c>
      <c r="BP7" s="646"/>
      <c r="BQ7" s="646"/>
      <c r="BR7" s="646"/>
      <c r="BS7" s="647">
        <v>6371</v>
      </c>
      <c r="BT7" s="647"/>
      <c r="BU7" s="647"/>
      <c r="BV7" s="647"/>
      <c r="BW7" s="647"/>
      <c r="BX7" s="647"/>
      <c r="BY7" s="647"/>
      <c r="BZ7" s="647"/>
      <c r="CA7" s="647"/>
      <c r="CB7" s="682"/>
      <c r="CD7" s="605" t="s">
        <v>238</v>
      </c>
      <c r="CE7" s="606"/>
      <c r="CF7" s="606"/>
      <c r="CG7" s="606"/>
      <c r="CH7" s="606"/>
      <c r="CI7" s="606"/>
      <c r="CJ7" s="606"/>
      <c r="CK7" s="606"/>
      <c r="CL7" s="606"/>
      <c r="CM7" s="606"/>
      <c r="CN7" s="606"/>
      <c r="CO7" s="606"/>
      <c r="CP7" s="606"/>
      <c r="CQ7" s="607"/>
      <c r="CR7" s="608">
        <v>4550624</v>
      </c>
      <c r="CS7" s="609"/>
      <c r="CT7" s="609"/>
      <c r="CU7" s="609"/>
      <c r="CV7" s="609"/>
      <c r="CW7" s="609"/>
      <c r="CX7" s="609"/>
      <c r="CY7" s="610"/>
      <c r="CZ7" s="646">
        <v>26.6</v>
      </c>
      <c r="DA7" s="646"/>
      <c r="DB7" s="646"/>
      <c r="DC7" s="646"/>
      <c r="DD7" s="614">
        <v>162849</v>
      </c>
      <c r="DE7" s="609"/>
      <c r="DF7" s="609"/>
      <c r="DG7" s="609"/>
      <c r="DH7" s="609"/>
      <c r="DI7" s="609"/>
      <c r="DJ7" s="609"/>
      <c r="DK7" s="609"/>
      <c r="DL7" s="609"/>
      <c r="DM7" s="609"/>
      <c r="DN7" s="609"/>
      <c r="DO7" s="609"/>
      <c r="DP7" s="610"/>
      <c r="DQ7" s="614">
        <v>4172433</v>
      </c>
      <c r="DR7" s="609"/>
      <c r="DS7" s="609"/>
      <c r="DT7" s="609"/>
      <c r="DU7" s="609"/>
      <c r="DV7" s="609"/>
      <c r="DW7" s="609"/>
      <c r="DX7" s="609"/>
      <c r="DY7" s="609"/>
      <c r="DZ7" s="609"/>
      <c r="EA7" s="609"/>
      <c r="EB7" s="609"/>
      <c r="EC7" s="645"/>
    </row>
    <row r="8" spans="2:143" ht="11.25" customHeight="1" x14ac:dyDescent="0.15">
      <c r="B8" s="605" t="s">
        <v>239</v>
      </c>
      <c r="C8" s="606"/>
      <c r="D8" s="606"/>
      <c r="E8" s="606"/>
      <c r="F8" s="606"/>
      <c r="G8" s="606"/>
      <c r="H8" s="606"/>
      <c r="I8" s="606"/>
      <c r="J8" s="606"/>
      <c r="K8" s="606"/>
      <c r="L8" s="606"/>
      <c r="M8" s="606"/>
      <c r="N8" s="606"/>
      <c r="O8" s="606"/>
      <c r="P8" s="606"/>
      <c r="Q8" s="607"/>
      <c r="R8" s="608">
        <v>6263</v>
      </c>
      <c r="S8" s="609"/>
      <c r="T8" s="609"/>
      <c r="U8" s="609"/>
      <c r="V8" s="609"/>
      <c r="W8" s="609"/>
      <c r="X8" s="609"/>
      <c r="Y8" s="610"/>
      <c r="Z8" s="646">
        <v>0</v>
      </c>
      <c r="AA8" s="646"/>
      <c r="AB8" s="646"/>
      <c r="AC8" s="646"/>
      <c r="AD8" s="647">
        <v>6263</v>
      </c>
      <c r="AE8" s="647"/>
      <c r="AF8" s="647"/>
      <c r="AG8" s="647"/>
      <c r="AH8" s="647"/>
      <c r="AI8" s="647"/>
      <c r="AJ8" s="647"/>
      <c r="AK8" s="647"/>
      <c r="AL8" s="611">
        <v>0.1</v>
      </c>
      <c r="AM8" s="612"/>
      <c r="AN8" s="612"/>
      <c r="AO8" s="648"/>
      <c r="AP8" s="605" t="s">
        <v>240</v>
      </c>
      <c r="AQ8" s="606"/>
      <c r="AR8" s="606"/>
      <c r="AS8" s="606"/>
      <c r="AT8" s="606"/>
      <c r="AU8" s="606"/>
      <c r="AV8" s="606"/>
      <c r="AW8" s="606"/>
      <c r="AX8" s="606"/>
      <c r="AY8" s="606"/>
      <c r="AZ8" s="606"/>
      <c r="BA8" s="606"/>
      <c r="BB8" s="606"/>
      <c r="BC8" s="606"/>
      <c r="BD8" s="606"/>
      <c r="BE8" s="606"/>
      <c r="BF8" s="607"/>
      <c r="BG8" s="608">
        <v>22759</v>
      </c>
      <c r="BH8" s="609"/>
      <c r="BI8" s="609"/>
      <c r="BJ8" s="609"/>
      <c r="BK8" s="609"/>
      <c r="BL8" s="609"/>
      <c r="BM8" s="609"/>
      <c r="BN8" s="610"/>
      <c r="BO8" s="646">
        <v>0.6</v>
      </c>
      <c r="BP8" s="646"/>
      <c r="BQ8" s="646"/>
      <c r="BR8" s="646"/>
      <c r="BS8" s="647" t="s">
        <v>241</v>
      </c>
      <c r="BT8" s="647"/>
      <c r="BU8" s="647"/>
      <c r="BV8" s="647"/>
      <c r="BW8" s="647"/>
      <c r="BX8" s="647"/>
      <c r="BY8" s="647"/>
      <c r="BZ8" s="647"/>
      <c r="CA8" s="647"/>
      <c r="CB8" s="682"/>
      <c r="CD8" s="605" t="s">
        <v>242</v>
      </c>
      <c r="CE8" s="606"/>
      <c r="CF8" s="606"/>
      <c r="CG8" s="606"/>
      <c r="CH8" s="606"/>
      <c r="CI8" s="606"/>
      <c r="CJ8" s="606"/>
      <c r="CK8" s="606"/>
      <c r="CL8" s="606"/>
      <c r="CM8" s="606"/>
      <c r="CN8" s="606"/>
      <c r="CO8" s="606"/>
      <c r="CP8" s="606"/>
      <c r="CQ8" s="607"/>
      <c r="CR8" s="608">
        <v>3662183</v>
      </c>
      <c r="CS8" s="609"/>
      <c r="CT8" s="609"/>
      <c r="CU8" s="609"/>
      <c r="CV8" s="609"/>
      <c r="CW8" s="609"/>
      <c r="CX8" s="609"/>
      <c r="CY8" s="610"/>
      <c r="CZ8" s="646">
        <v>21.4</v>
      </c>
      <c r="DA8" s="646"/>
      <c r="DB8" s="646"/>
      <c r="DC8" s="646"/>
      <c r="DD8" s="614">
        <v>6711</v>
      </c>
      <c r="DE8" s="609"/>
      <c r="DF8" s="609"/>
      <c r="DG8" s="609"/>
      <c r="DH8" s="609"/>
      <c r="DI8" s="609"/>
      <c r="DJ8" s="609"/>
      <c r="DK8" s="609"/>
      <c r="DL8" s="609"/>
      <c r="DM8" s="609"/>
      <c r="DN8" s="609"/>
      <c r="DO8" s="609"/>
      <c r="DP8" s="610"/>
      <c r="DQ8" s="614">
        <v>1874959</v>
      </c>
      <c r="DR8" s="609"/>
      <c r="DS8" s="609"/>
      <c r="DT8" s="609"/>
      <c r="DU8" s="609"/>
      <c r="DV8" s="609"/>
      <c r="DW8" s="609"/>
      <c r="DX8" s="609"/>
      <c r="DY8" s="609"/>
      <c r="DZ8" s="609"/>
      <c r="EA8" s="609"/>
      <c r="EB8" s="609"/>
      <c r="EC8" s="645"/>
    </row>
    <row r="9" spans="2:143" ht="11.25" customHeight="1" x14ac:dyDescent="0.15">
      <c r="B9" s="605" t="s">
        <v>243</v>
      </c>
      <c r="C9" s="606"/>
      <c r="D9" s="606"/>
      <c r="E9" s="606"/>
      <c r="F9" s="606"/>
      <c r="G9" s="606"/>
      <c r="H9" s="606"/>
      <c r="I9" s="606"/>
      <c r="J9" s="606"/>
      <c r="K9" s="606"/>
      <c r="L9" s="606"/>
      <c r="M9" s="606"/>
      <c r="N9" s="606"/>
      <c r="O9" s="606"/>
      <c r="P9" s="606"/>
      <c r="Q9" s="607"/>
      <c r="R9" s="608">
        <v>4598</v>
      </c>
      <c r="S9" s="609"/>
      <c r="T9" s="609"/>
      <c r="U9" s="609"/>
      <c r="V9" s="609"/>
      <c r="W9" s="609"/>
      <c r="X9" s="609"/>
      <c r="Y9" s="610"/>
      <c r="Z9" s="646">
        <v>0</v>
      </c>
      <c r="AA9" s="646"/>
      <c r="AB9" s="646"/>
      <c r="AC9" s="646"/>
      <c r="AD9" s="647">
        <v>4598</v>
      </c>
      <c r="AE9" s="647"/>
      <c r="AF9" s="647"/>
      <c r="AG9" s="647"/>
      <c r="AH9" s="647"/>
      <c r="AI9" s="647"/>
      <c r="AJ9" s="647"/>
      <c r="AK9" s="647"/>
      <c r="AL9" s="611">
        <v>0</v>
      </c>
      <c r="AM9" s="612"/>
      <c r="AN9" s="612"/>
      <c r="AO9" s="648"/>
      <c r="AP9" s="605" t="s">
        <v>244</v>
      </c>
      <c r="AQ9" s="606"/>
      <c r="AR9" s="606"/>
      <c r="AS9" s="606"/>
      <c r="AT9" s="606"/>
      <c r="AU9" s="606"/>
      <c r="AV9" s="606"/>
      <c r="AW9" s="606"/>
      <c r="AX9" s="606"/>
      <c r="AY9" s="606"/>
      <c r="AZ9" s="606"/>
      <c r="BA9" s="606"/>
      <c r="BB9" s="606"/>
      <c r="BC9" s="606"/>
      <c r="BD9" s="606"/>
      <c r="BE9" s="606"/>
      <c r="BF9" s="607"/>
      <c r="BG9" s="608">
        <v>3161369</v>
      </c>
      <c r="BH9" s="609"/>
      <c r="BI9" s="609"/>
      <c r="BJ9" s="609"/>
      <c r="BK9" s="609"/>
      <c r="BL9" s="609"/>
      <c r="BM9" s="609"/>
      <c r="BN9" s="610"/>
      <c r="BO9" s="646">
        <v>78.400000000000006</v>
      </c>
      <c r="BP9" s="646"/>
      <c r="BQ9" s="646"/>
      <c r="BR9" s="646"/>
      <c r="BS9" s="647" t="s">
        <v>235</v>
      </c>
      <c r="BT9" s="647"/>
      <c r="BU9" s="647"/>
      <c r="BV9" s="647"/>
      <c r="BW9" s="647"/>
      <c r="BX9" s="647"/>
      <c r="BY9" s="647"/>
      <c r="BZ9" s="647"/>
      <c r="CA9" s="647"/>
      <c r="CB9" s="682"/>
      <c r="CD9" s="605" t="s">
        <v>245</v>
      </c>
      <c r="CE9" s="606"/>
      <c r="CF9" s="606"/>
      <c r="CG9" s="606"/>
      <c r="CH9" s="606"/>
      <c r="CI9" s="606"/>
      <c r="CJ9" s="606"/>
      <c r="CK9" s="606"/>
      <c r="CL9" s="606"/>
      <c r="CM9" s="606"/>
      <c r="CN9" s="606"/>
      <c r="CO9" s="606"/>
      <c r="CP9" s="606"/>
      <c r="CQ9" s="607"/>
      <c r="CR9" s="608">
        <v>2751300</v>
      </c>
      <c r="CS9" s="609"/>
      <c r="CT9" s="609"/>
      <c r="CU9" s="609"/>
      <c r="CV9" s="609"/>
      <c r="CW9" s="609"/>
      <c r="CX9" s="609"/>
      <c r="CY9" s="610"/>
      <c r="CZ9" s="646">
        <v>16.100000000000001</v>
      </c>
      <c r="DA9" s="646"/>
      <c r="DB9" s="646"/>
      <c r="DC9" s="646"/>
      <c r="DD9" s="614">
        <v>41638</v>
      </c>
      <c r="DE9" s="609"/>
      <c r="DF9" s="609"/>
      <c r="DG9" s="609"/>
      <c r="DH9" s="609"/>
      <c r="DI9" s="609"/>
      <c r="DJ9" s="609"/>
      <c r="DK9" s="609"/>
      <c r="DL9" s="609"/>
      <c r="DM9" s="609"/>
      <c r="DN9" s="609"/>
      <c r="DO9" s="609"/>
      <c r="DP9" s="610"/>
      <c r="DQ9" s="614">
        <v>2411470</v>
      </c>
      <c r="DR9" s="609"/>
      <c r="DS9" s="609"/>
      <c r="DT9" s="609"/>
      <c r="DU9" s="609"/>
      <c r="DV9" s="609"/>
      <c r="DW9" s="609"/>
      <c r="DX9" s="609"/>
      <c r="DY9" s="609"/>
      <c r="DZ9" s="609"/>
      <c r="EA9" s="609"/>
      <c r="EB9" s="609"/>
      <c r="EC9" s="645"/>
    </row>
    <row r="10" spans="2:143" ht="11.25" customHeight="1" x14ac:dyDescent="0.15">
      <c r="B10" s="605" t="s">
        <v>246</v>
      </c>
      <c r="C10" s="606"/>
      <c r="D10" s="606"/>
      <c r="E10" s="606"/>
      <c r="F10" s="606"/>
      <c r="G10" s="606"/>
      <c r="H10" s="606"/>
      <c r="I10" s="606"/>
      <c r="J10" s="606"/>
      <c r="K10" s="606"/>
      <c r="L10" s="606"/>
      <c r="M10" s="606"/>
      <c r="N10" s="606"/>
      <c r="O10" s="606"/>
      <c r="P10" s="606"/>
      <c r="Q10" s="607"/>
      <c r="R10" s="608" t="s">
        <v>241</v>
      </c>
      <c r="S10" s="609"/>
      <c r="T10" s="609"/>
      <c r="U10" s="609"/>
      <c r="V10" s="609"/>
      <c r="W10" s="609"/>
      <c r="X10" s="609"/>
      <c r="Y10" s="610"/>
      <c r="Z10" s="646" t="s">
        <v>235</v>
      </c>
      <c r="AA10" s="646"/>
      <c r="AB10" s="646"/>
      <c r="AC10" s="646"/>
      <c r="AD10" s="647" t="s">
        <v>241</v>
      </c>
      <c r="AE10" s="647"/>
      <c r="AF10" s="647"/>
      <c r="AG10" s="647"/>
      <c r="AH10" s="647"/>
      <c r="AI10" s="647"/>
      <c r="AJ10" s="647"/>
      <c r="AK10" s="647"/>
      <c r="AL10" s="611" t="s">
        <v>241</v>
      </c>
      <c r="AM10" s="612"/>
      <c r="AN10" s="612"/>
      <c r="AO10" s="648"/>
      <c r="AP10" s="605" t="s">
        <v>247</v>
      </c>
      <c r="AQ10" s="606"/>
      <c r="AR10" s="606"/>
      <c r="AS10" s="606"/>
      <c r="AT10" s="606"/>
      <c r="AU10" s="606"/>
      <c r="AV10" s="606"/>
      <c r="AW10" s="606"/>
      <c r="AX10" s="606"/>
      <c r="AY10" s="606"/>
      <c r="AZ10" s="606"/>
      <c r="BA10" s="606"/>
      <c r="BB10" s="606"/>
      <c r="BC10" s="606"/>
      <c r="BD10" s="606"/>
      <c r="BE10" s="606"/>
      <c r="BF10" s="607"/>
      <c r="BG10" s="608">
        <v>28309</v>
      </c>
      <c r="BH10" s="609"/>
      <c r="BI10" s="609"/>
      <c r="BJ10" s="609"/>
      <c r="BK10" s="609"/>
      <c r="BL10" s="609"/>
      <c r="BM10" s="609"/>
      <c r="BN10" s="610"/>
      <c r="BO10" s="646">
        <v>0.7</v>
      </c>
      <c r="BP10" s="646"/>
      <c r="BQ10" s="646"/>
      <c r="BR10" s="646"/>
      <c r="BS10" s="647" t="s">
        <v>241</v>
      </c>
      <c r="BT10" s="647"/>
      <c r="BU10" s="647"/>
      <c r="BV10" s="647"/>
      <c r="BW10" s="647"/>
      <c r="BX10" s="647"/>
      <c r="BY10" s="647"/>
      <c r="BZ10" s="647"/>
      <c r="CA10" s="647"/>
      <c r="CB10" s="682"/>
      <c r="CD10" s="605" t="s">
        <v>248</v>
      </c>
      <c r="CE10" s="606"/>
      <c r="CF10" s="606"/>
      <c r="CG10" s="606"/>
      <c r="CH10" s="606"/>
      <c r="CI10" s="606"/>
      <c r="CJ10" s="606"/>
      <c r="CK10" s="606"/>
      <c r="CL10" s="606"/>
      <c r="CM10" s="606"/>
      <c r="CN10" s="606"/>
      <c r="CO10" s="606"/>
      <c r="CP10" s="606"/>
      <c r="CQ10" s="607"/>
      <c r="CR10" s="608" t="s">
        <v>235</v>
      </c>
      <c r="CS10" s="609"/>
      <c r="CT10" s="609"/>
      <c r="CU10" s="609"/>
      <c r="CV10" s="609"/>
      <c r="CW10" s="609"/>
      <c r="CX10" s="609"/>
      <c r="CY10" s="610"/>
      <c r="CZ10" s="646" t="s">
        <v>235</v>
      </c>
      <c r="DA10" s="646"/>
      <c r="DB10" s="646"/>
      <c r="DC10" s="646"/>
      <c r="DD10" s="614" t="s">
        <v>241</v>
      </c>
      <c r="DE10" s="609"/>
      <c r="DF10" s="609"/>
      <c r="DG10" s="609"/>
      <c r="DH10" s="609"/>
      <c r="DI10" s="609"/>
      <c r="DJ10" s="609"/>
      <c r="DK10" s="609"/>
      <c r="DL10" s="609"/>
      <c r="DM10" s="609"/>
      <c r="DN10" s="609"/>
      <c r="DO10" s="609"/>
      <c r="DP10" s="610"/>
      <c r="DQ10" s="614" t="s">
        <v>241</v>
      </c>
      <c r="DR10" s="609"/>
      <c r="DS10" s="609"/>
      <c r="DT10" s="609"/>
      <c r="DU10" s="609"/>
      <c r="DV10" s="609"/>
      <c r="DW10" s="609"/>
      <c r="DX10" s="609"/>
      <c r="DY10" s="609"/>
      <c r="DZ10" s="609"/>
      <c r="EA10" s="609"/>
      <c r="EB10" s="609"/>
      <c r="EC10" s="645"/>
    </row>
    <row r="11" spans="2:143" ht="11.25" customHeight="1" x14ac:dyDescent="0.15">
      <c r="B11" s="605" t="s">
        <v>249</v>
      </c>
      <c r="C11" s="606"/>
      <c r="D11" s="606"/>
      <c r="E11" s="606"/>
      <c r="F11" s="606"/>
      <c r="G11" s="606"/>
      <c r="H11" s="606"/>
      <c r="I11" s="606"/>
      <c r="J11" s="606"/>
      <c r="K11" s="606"/>
      <c r="L11" s="606"/>
      <c r="M11" s="606"/>
      <c r="N11" s="606"/>
      <c r="O11" s="606"/>
      <c r="P11" s="606"/>
      <c r="Q11" s="607"/>
      <c r="R11" s="608">
        <v>345488</v>
      </c>
      <c r="S11" s="609"/>
      <c r="T11" s="609"/>
      <c r="U11" s="609"/>
      <c r="V11" s="609"/>
      <c r="W11" s="609"/>
      <c r="X11" s="609"/>
      <c r="Y11" s="610"/>
      <c r="Z11" s="611">
        <v>1.9</v>
      </c>
      <c r="AA11" s="612"/>
      <c r="AB11" s="612"/>
      <c r="AC11" s="613"/>
      <c r="AD11" s="614">
        <v>345488</v>
      </c>
      <c r="AE11" s="609"/>
      <c r="AF11" s="609"/>
      <c r="AG11" s="609"/>
      <c r="AH11" s="609"/>
      <c r="AI11" s="609"/>
      <c r="AJ11" s="609"/>
      <c r="AK11" s="610"/>
      <c r="AL11" s="611">
        <v>3</v>
      </c>
      <c r="AM11" s="612"/>
      <c r="AN11" s="612"/>
      <c r="AO11" s="648"/>
      <c r="AP11" s="605" t="s">
        <v>250</v>
      </c>
      <c r="AQ11" s="606"/>
      <c r="AR11" s="606"/>
      <c r="AS11" s="606"/>
      <c r="AT11" s="606"/>
      <c r="AU11" s="606"/>
      <c r="AV11" s="606"/>
      <c r="AW11" s="606"/>
      <c r="AX11" s="606"/>
      <c r="AY11" s="606"/>
      <c r="AZ11" s="606"/>
      <c r="BA11" s="606"/>
      <c r="BB11" s="606"/>
      <c r="BC11" s="606"/>
      <c r="BD11" s="606"/>
      <c r="BE11" s="606"/>
      <c r="BF11" s="607"/>
      <c r="BG11" s="608">
        <v>22299</v>
      </c>
      <c r="BH11" s="609"/>
      <c r="BI11" s="609"/>
      <c r="BJ11" s="609"/>
      <c r="BK11" s="609"/>
      <c r="BL11" s="609"/>
      <c r="BM11" s="609"/>
      <c r="BN11" s="610"/>
      <c r="BO11" s="646">
        <v>0.6</v>
      </c>
      <c r="BP11" s="646"/>
      <c r="BQ11" s="646"/>
      <c r="BR11" s="646"/>
      <c r="BS11" s="647">
        <v>6371</v>
      </c>
      <c r="BT11" s="647"/>
      <c r="BU11" s="647"/>
      <c r="BV11" s="647"/>
      <c r="BW11" s="647"/>
      <c r="BX11" s="647"/>
      <c r="BY11" s="647"/>
      <c r="BZ11" s="647"/>
      <c r="CA11" s="647"/>
      <c r="CB11" s="682"/>
      <c r="CD11" s="605" t="s">
        <v>251</v>
      </c>
      <c r="CE11" s="606"/>
      <c r="CF11" s="606"/>
      <c r="CG11" s="606"/>
      <c r="CH11" s="606"/>
      <c r="CI11" s="606"/>
      <c r="CJ11" s="606"/>
      <c r="CK11" s="606"/>
      <c r="CL11" s="606"/>
      <c r="CM11" s="606"/>
      <c r="CN11" s="606"/>
      <c r="CO11" s="606"/>
      <c r="CP11" s="606"/>
      <c r="CQ11" s="607"/>
      <c r="CR11" s="608">
        <v>984841</v>
      </c>
      <c r="CS11" s="609"/>
      <c r="CT11" s="609"/>
      <c r="CU11" s="609"/>
      <c r="CV11" s="609"/>
      <c r="CW11" s="609"/>
      <c r="CX11" s="609"/>
      <c r="CY11" s="610"/>
      <c r="CZ11" s="646">
        <v>5.8</v>
      </c>
      <c r="DA11" s="646"/>
      <c r="DB11" s="646"/>
      <c r="DC11" s="646"/>
      <c r="DD11" s="614">
        <v>433867</v>
      </c>
      <c r="DE11" s="609"/>
      <c r="DF11" s="609"/>
      <c r="DG11" s="609"/>
      <c r="DH11" s="609"/>
      <c r="DI11" s="609"/>
      <c r="DJ11" s="609"/>
      <c r="DK11" s="609"/>
      <c r="DL11" s="609"/>
      <c r="DM11" s="609"/>
      <c r="DN11" s="609"/>
      <c r="DO11" s="609"/>
      <c r="DP11" s="610"/>
      <c r="DQ11" s="614">
        <v>570707</v>
      </c>
      <c r="DR11" s="609"/>
      <c r="DS11" s="609"/>
      <c r="DT11" s="609"/>
      <c r="DU11" s="609"/>
      <c r="DV11" s="609"/>
      <c r="DW11" s="609"/>
      <c r="DX11" s="609"/>
      <c r="DY11" s="609"/>
      <c r="DZ11" s="609"/>
      <c r="EA11" s="609"/>
      <c r="EB11" s="609"/>
      <c r="EC11" s="645"/>
    </row>
    <row r="12" spans="2:143" ht="11.25" customHeight="1" x14ac:dyDescent="0.15">
      <c r="B12" s="605" t="s">
        <v>252</v>
      </c>
      <c r="C12" s="606"/>
      <c r="D12" s="606"/>
      <c r="E12" s="606"/>
      <c r="F12" s="606"/>
      <c r="G12" s="606"/>
      <c r="H12" s="606"/>
      <c r="I12" s="606"/>
      <c r="J12" s="606"/>
      <c r="K12" s="606"/>
      <c r="L12" s="606"/>
      <c r="M12" s="606"/>
      <c r="N12" s="606"/>
      <c r="O12" s="606"/>
      <c r="P12" s="606"/>
      <c r="Q12" s="607"/>
      <c r="R12" s="608" t="s">
        <v>241</v>
      </c>
      <c r="S12" s="609"/>
      <c r="T12" s="609"/>
      <c r="U12" s="609"/>
      <c r="V12" s="609"/>
      <c r="W12" s="609"/>
      <c r="X12" s="609"/>
      <c r="Y12" s="610"/>
      <c r="Z12" s="646" t="s">
        <v>235</v>
      </c>
      <c r="AA12" s="646"/>
      <c r="AB12" s="646"/>
      <c r="AC12" s="646"/>
      <c r="AD12" s="647" t="s">
        <v>235</v>
      </c>
      <c r="AE12" s="647"/>
      <c r="AF12" s="647"/>
      <c r="AG12" s="647"/>
      <c r="AH12" s="647"/>
      <c r="AI12" s="647"/>
      <c r="AJ12" s="647"/>
      <c r="AK12" s="647"/>
      <c r="AL12" s="611" t="s">
        <v>241</v>
      </c>
      <c r="AM12" s="612"/>
      <c r="AN12" s="612"/>
      <c r="AO12" s="648"/>
      <c r="AP12" s="605" t="s">
        <v>253</v>
      </c>
      <c r="AQ12" s="606"/>
      <c r="AR12" s="606"/>
      <c r="AS12" s="606"/>
      <c r="AT12" s="606"/>
      <c r="AU12" s="606"/>
      <c r="AV12" s="606"/>
      <c r="AW12" s="606"/>
      <c r="AX12" s="606"/>
      <c r="AY12" s="606"/>
      <c r="AZ12" s="606"/>
      <c r="BA12" s="606"/>
      <c r="BB12" s="606"/>
      <c r="BC12" s="606"/>
      <c r="BD12" s="606"/>
      <c r="BE12" s="606"/>
      <c r="BF12" s="607"/>
      <c r="BG12" s="608">
        <v>658021</v>
      </c>
      <c r="BH12" s="609"/>
      <c r="BI12" s="609"/>
      <c r="BJ12" s="609"/>
      <c r="BK12" s="609"/>
      <c r="BL12" s="609"/>
      <c r="BM12" s="609"/>
      <c r="BN12" s="610"/>
      <c r="BO12" s="646">
        <v>16.3</v>
      </c>
      <c r="BP12" s="646"/>
      <c r="BQ12" s="646"/>
      <c r="BR12" s="646"/>
      <c r="BS12" s="647" t="s">
        <v>235</v>
      </c>
      <c r="BT12" s="647"/>
      <c r="BU12" s="647"/>
      <c r="BV12" s="647"/>
      <c r="BW12" s="647"/>
      <c r="BX12" s="647"/>
      <c r="BY12" s="647"/>
      <c r="BZ12" s="647"/>
      <c r="CA12" s="647"/>
      <c r="CB12" s="682"/>
      <c r="CD12" s="605" t="s">
        <v>254</v>
      </c>
      <c r="CE12" s="606"/>
      <c r="CF12" s="606"/>
      <c r="CG12" s="606"/>
      <c r="CH12" s="606"/>
      <c r="CI12" s="606"/>
      <c r="CJ12" s="606"/>
      <c r="CK12" s="606"/>
      <c r="CL12" s="606"/>
      <c r="CM12" s="606"/>
      <c r="CN12" s="606"/>
      <c r="CO12" s="606"/>
      <c r="CP12" s="606"/>
      <c r="CQ12" s="607"/>
      <c r="CR12" s="608">
        <v>564736</v>
      </c>
      <c r="CS12" s="609"/>
      <c r="CT12" s="609"/>
      <c r="CU12" s="609"/>
      <c r="CV12" s="609"/>
      <c r="CW12" s="609"/>
      <c r="CX12" s="609"/>
      <c r="CY12" s="610"/>
      <c r="CZ12" s="646">
        <v>3.3</v>
      </c>
      <c r="DA12" s="646"/>
      <c r="DB12" s="646"/>
      <c r="DC12" s="646"/>
      <c r="DD12" s="614">
        <v>36546</v>
      </c>
      <c r="DE12" s="609"/>
      <c r="DF12" s="609"/>
      <c r="DG12" s="609"/>
      <c r="DH12" s="609"/>
      <c r="DI12" s="609"/>
      <c r="DJ12" s="609"/>
      <c r="DK12" s="609"/>
      <c r="DL12" s="609"/>
      <c r="DM12" s="609"/>
      <c r="DN12" s="609"/>
      <c r="DO12" s="609"/>
      <c r="DP12" s="610"/>
      <c r="DQ12" s="614">
        <v>359725</v>
      </c>
      <c r="DR12" s="609"/>
      <c r="DS12" s="609"/>
      <c r="DT12" s="609"/>
      <c r="DU12" s="609"/>
      <c r="DV12" s="609"/>
      <c r="DW12" s="609"/>
      <c r="DX12" s="609"/>
      <c r="DY12" s="609"/>
      <c r="DZ12" s="609"/>
      <c r="EA12" s="609"/>
      <c r="EB12" s="609"/>
      <c r="EC12" s="645"/>
    </row>
    <row r="13" spans="2:143" ht="11.25" customHeight="1" x14ac:dyDescent="0.15">
      <c r="B13" s="605" t="s">
        <v>255</v>
      </c>
      <c r="C13" s="606"/>
      <c r="D13" s="606"/>
      <c r="E13" s="606"/>
      <c r="F13" s="606"/>
      <c r="G13" s="606"/>
      <c r="H13" s="606"/>
      <c r="I13" s="606"/>
      <c r="J13" s="606"/>
      <c r="K13" s="606"/>
      <c r="L13" s="606"/>
      <c r="M13" s="606"/>
      <c r="N13" s="606"/>
      <c r="O13" s="606"/>
      <c r="P13" s="606"/>
      <c r="Q13" s="607"/>
      <c r="R13" s="608" t="s">
        <v>241</v>
      </c>
      <c r="S13" s="609"/>
      <c r="T13" s="609"/>
      <c r="U13" s="609"/>
      <c r="V13" s="609"/>
      <c r="W13" s="609"/>
      <c r="X13" s="609"/>
      <c r="Y13" s="610"/>
      <c r="Z13" s="646" t="s">
        <v>235</v>
      </c>
      <c r="AA13" s="646"/>
      <c r="AB13" s="646"/>
      <c r="AC13" s="646"/>
      <c r="AD13" s="647" t="s">
        <v>241</v>
      </c>
      <c r="AE13" s="647"/>
      <c r="AF13" s="647"/>
      <c r="AG13" s="647"/>
      <c r="AH13" s="647"/>
      <c r="AI13" s="647"/>
      <c r="AJ13" s="647"/>
      <c r="AK13" s="647"/>
      <c r="AL13" s="611" t="s">
        <v>235</v>
      </c>
      <c r="AM13" s="612"/>
      <c r="AN13" s="612"/>
      <c r="AO13" s="648"/>
      <c r="AP13" s="605" t="s">
        <v>256</v>
      </c>
      <c r="AQ13" s="606"/>
      <c r="AR13" s="606"/>
      <c r="AS13" s="606"/>
      <c r="AT13" s="606"/>
      <c r="AU13" s="606"/>
      <c r="AV13" s="606"/>
      <c r="AW13" s="606"/>
      <c r="AX13" s="606"/>
      <c r="AY13" s="606"/>
      <c r="AZ13" s="606"/>
      <c r="BA13" s="606"/>
      <c r="BB13" s="606"/>
      <c r="BC13" s="606"/>
      <c r="BD13" s="606"/>
      <c r="BE13" s="606"/>
      <c r="BF13" s="607"/>
      <c r="BG13" s="608">
        <v>656937</v>
      </c>
      <c r="BH13" s="609"/>
      <c r="BI13" s="609"/>
      <c r="BJ13" s="609"/>
      <c r="BK13" s="609"/>
      <c r="BL13" s="609"/>
      <c r="BM13" s="609"/>
      <c r="BN13" s="610"/>
      <c r="BO13" s="646">
        <v>16.3</v>
      </c>
      <c r="BP13" s="646"/>
      <c r="BQ13" s="646"/>
      <c r="BR13" s="646"/>
      <c r="BS13" s="647" t="s">
        <v>241</v>
      </c>
      <c r="BT13" s="647"/>
      <c r="BU13" s="647"/>
      <c r="BV13" s="647"/>
      <c r="BW13" s="647"/>
      <c r="BX13" s="647"/>
      <c r="BY13" s="647"/>
      <c r="BZ13" s="647"/>
      <c r="CA13" s="647"/>
      <c r="CB13" s="682"/>
      <c r="CD13" s="605" t="s">
        <v>257</v>
      </c>
      <c r="CE13" s="606"/>
      <c r="CF13" s="606"/>
      <c r="CG13" s="606"/>
      <c r="CH13" s="606"/>
      <c r="CI13" s="606"/>
      <c r="CJ13" s="606"/>
      <c r="CK13" s="606"/>
      <c r="CL13" s="606"/>
      <c r="CM13" s="606"/>
      <c r="CN13" s="606"/>
      <c r="CO13" s="606"/>
      <c r="CP13" s="606"/>
      <c r="CQ13" s="607"/>
      <c r="CR13" s="608">
        <v>885103</v>
      </c>
      <c r="CS13" s="609"/>
      <c r="CT13" s="609"/>
      <c r="CU13" s="609"/>
      <c r="CV13" s="609"/>
      <c r="CW13" s="609"/>
      <c r="CX13" s="609"/>
      <c r="CY13" s="610"/>
      <c r="CZ13" s="646">
        <v>5.2</v>
      </c>
      <c r="DA13" s="646"/>
      <c r="DB13" s="646"/>
      <c r="DC13" s="646"/>
      <c r="DD13" s="614">
        <v>260463</v>
      </c>
      <c r="DE13" s="609"/>
      <c r="DF13" s="609"/>
      <c r="DG13" s="609"/>
      <c r="DH13" s="609"/>
      <c r="DI13" s="609"/>
      <c r="DJ13" s="609"/>
      <c r="DK13" s="609"/>
      <c r="DL13" s="609"/>
      <c r="DM13" s="609"/>
      <c r="DN13" s="609"/>
      <c r="DO13" s="609"/>
      <c r="DP13" s="610"/>
      <c r="DQ13" s="614">
        <v>618131</v>
      </c>
      <c r="DR13" s="609"/>
      <c r="DS13" s="609"/>
      <c r="DT13" s="609"/>
      <c r="DU13" s="609"/>
      <c r="DV13" s="609"/>
      <c r="DW13" s="609"/>
      <c r="DX13" s="609"/>
      <c r="DY13" s="609"/>
      <c r="DZ13" s="609"/>
      <c r="EA13" s="609"/>
      <c r="EB13" s="609"/>
      <c r="EC13" s="645"/>
    </row>
    <row r="14" spans="2:143" ht="11.25" customHeight="1" x14ac:dyDescent="0.15">
      <c r="B14" s="605" t="s">
        <v>258</v>
      </c>
      <c r="C14" s="606"/>
      <c r="D14" s="606"/>
      <c r="E14" s="606"/>
      <c r="F14" s="606"/>
      <c r="G14" s="606"/>
      <c r="H14" s="606"/>
      <c r="I14" s="606"/>
      <c r="J14" s="606"/>
      <c r="K14" s="606"/>
      <c r="L14" s="606"/>
      <c r="M14" s="606"/>
      <c r="N14" s="606"/>
      <c r="O14" s="606"/>
      <c r="P14" s="606"/>
      <c r="Q14" s="607"/>
      <c r="R14" s="608" t="s">
        <v>235</v>
      </c>
      <c r="S14" s="609"/>
      <c r="T14" s="609"/>
      <c r="U14" s="609"/>
      <c r="V14" s="609"/>
      <c r="W14" s="609"/>
      <c r="X14" s="609"/>
      <c r="Y14" s="610"/>
      <c r="Z14" s="646" t="s">
        <v>235</v>
      </c>
      <c r="AA14" s="646"/>
      <c r="AB14" s="646"/>
      <c r="AC14" s="646"/>
      <c r="AD14" s="647" t="s">
        <v>235</v>
      </c>
      <c r="AE14" s="647"/>
      <c r="AF14" s="647"/>
      <c r="AG14" s="647"/>
      <c r="AH14" s="647"/>
      <c r="AI14" s="647"/>
      <c r="AJ14" s="647"/>
      <c r="AK14" s="647"/>
      <c r="AL14" s="611" t="s">
        <v>241</v>
      </c>
      <c r="AM14" s="612"/>
      <c r="AN14" s="612"/>
      <c r="AO14" s="648"/>
      <c r="AP14" s="605" t="s">
        <v>259</v>
      </c>
      <c r="AQ14" s="606"/>
      <c r="AR14" s="606"/>
      <c r="AS14" s="606"/>
      <c r="AT14" s="606"/>
      <c r="AU14" s="606"/>
      <c r="AV14" s="606"/>
      <c r="AW14" s="606"/>
      <c r="AX14" s="606"/>
      <c r="AY14" s="606"/>
      <c r="AZ14" s="606"/>
      <c r="BA14" s="606"/>
      <c r="BB14" s="606"/>
      <c r="BC14" s="606"/>
      <c r="BD14" s="606"/>
      <c r="BE14" s="606"/>
      <c r="BF14" s="607"/>
      <c r="BG14" s="608">
        <v>61278</v>
      </c>
      <c r="BH14" s="609"/>
      <c r="BI14" s="609"/>
      <c r="BJ14" s="609"/>
      <c r="BK14" s="609"/>
      <c r="BL14" s="609"/>
      <c r="BM14" s="609"/>
      <c r="BN14" s="610"/>
      <c r="BO14" s="646">
        <v>1.5</v>
      </c>
      <c r="BP14" s="646"/>
      <c r="BQ14" s="646"/>
      <c r="BR14" s="646"/>
      <c r="BS14" s="647" t="s">
        <v>235</v>
      </c>
      <c r="BT14" s="647"/>
      <c r="BU14" s="647"/>
      <c r="BV14" s="647"/>
      <c r="BW14" s="647"/>
      <c r="BX14" s="647"/>
      <c r="BY14" s="647"/>
      <c r="BZ14" s="647"/>
      <c r="CA14" s="647"/>
      <c r="CB14" s="682"/>
      <c r="CD14" s="605" t="s">
        <v>260</v>
      </c>
      <c r="CE14" s="606"/>
      <c r="CF14" s="606"/>
      <c r="CG14" s="606"/>
      <c r="CH14" s="606"/>
      <c r="CI14" s="606"/>
      <c r="CJ14" s="606"/>
      <c r="CK14" s="606"/>
      <c r="CL14" s="606"/>
      <c r="CM14" s="606"/>
      <c r="CN14" s="606"/>
      <c r="CO14" s="606"/>
      <c r="CP14" s="606"/>
      <c r="CQ14" s="607"/>
      <c r="CR14" s="608">
        <v>468436</v>
      </c>
      <c r="CS14" s="609"/>
      <c r="CT14" s="609"/>
      <c r="CU14" s="609"/>
      <c r="CV14" s="609"/>
      <c r="CW14" s="609"/>
      <c r="CX14" s="609"/>
      <c r="CY14" s="610"/>
      <c r="CZ14" s="646">
        <v>2.7</v>
      </c>
      <c r="DA14" s="646"/>
      <c r="DB14" s="646"/>
      <c r="DC14" s="646"/>
      <c r="DD14" s="614">
        <v>35590</v>
      </c>
      <c r="DE14" s="609"/>
      <c r="DF14" s="609"/>
      <c r="DG14" s="609"/>
      <c r="DH14" s="609"/>
      <c r="DI14" s="609"/>
      <c r="DJ14" s="609"/>
      <c r="DK14" s="609"/>
      <c r="DL14" s="609"/>
      <c r="DM14" s="609"/>
      <c r="DN14" s="609"/>
      <c r="DO14" s="609"/>
      <c r="DP14" s="610"/>
      <c r="DQ14" s="614">
        <v>401478</v>
      </c>
      <c r="DR14" s="609"/>
      <c r="DS14" s="609"/>
      <c r="DT14" s="609"/>
      <c r="DU14" s="609"/>
      <c r="DV14" s="609"/>
      <c r="DW14" s="609"/>
      <c r="DX14" s="609"/>
      <c r="DY14" s="609"/>
      <c r="DZ14" s="609"/>
      <c r="EA14" s="609"/>
      <c r="EB14" s="609"/>
      <c r="EC14" s="645"/>
    </row>
    <row r="15" spans="2:143" ht="11.25" customHeight="1" x14ac:dyDescent="0.15">
      <c r="B15" s="605" t="s">
        <v>261</v>
      </c>
      <c r="C15" s="606"/>
      <c r="D15" s="606"/>
      <c r="E15" s="606"/>
      <c r="F15" s="606"/>
      <c r="G15" s="606"/>
      <c r="H15" s="606"/>
      <c r="I15" s="606"/>
      <c r="J15" s="606"/>
      <c r="K15" s="606"/>
      <c r="L15" s="606"/>
      <c r="M15" s="606"/>
      <c r="N15" s="606"/>
      <c r="O15" s="606"/>
      <c r="P15" s="606"/>
      <c r="Q15" s="607"/>
      <c r="R15" s="608" t="s">
        <v>241</v>
      </c>
      <c r="S15" s="609"/>
      <c r="T15" s="609"/>
      <c r="U15" s="609"/>
      <c r="V15" s="609"/>
      <c r="W15" s="609"/>
      <c r="X15" s="609"/>
      <c r="Y15" s="610"/>
      <c r="Z15" s="646" t="s">
        <v>235</v>
      </c>
      <c r="AA15" s="646"/>
      <c r="AB15" s="646"/>
      <c r="AC15" s="646"/>
      <c r="AD15" s="647" t="s">
        <v>241</v>
      </c>
      <c r="AE15" s="647"/>
      <c r="AF15" s="647"/>
      <c r="AG15" s="647"/>
      <c r="AH15" s="647"/>
      <c r="AI15" s="647"/>
      <c r="AJ15" s="647"/>
      <c r="AK15" s="647"/>
      <c r="AL15" s="611" t="s">
        <v>235</v>
      </c>
      <c r="AM15" s="612"/>
      <c r="AN15" s="612"/>
      <c r="AO15" s="648"/>
      <c r="AP15" s="605" t="s">
        <v>262</v>
      </c>
      <c r="AQ15" s="606"/>
      <c r="AR15" s="606"/>
      <c r="AS15" s="606"/>
      <c r="AT15" s="606"/>
      <c r="AU15" s="606"/>
      <c r="AV15" s="606"/>
      <c r="AW15" s="606"/>
      <c r="AX15" s="606"/>
      <c r="AY15" s="606"/>
      <c r="AZ15" s="606"/>
      <c r="BA15" s="606"/>
      <c r="BB15" s="606"/>
      <c r="BC15" s="606"/>
      <c r="BD15" s="606"/>
      <c r="BE15" s="606"/>
      <c r="BF15" s="607"/>
      <c r="BG15" s="608">
        <v>74760</v>
      </c>
      <c r="BH15" s="609"/>
      <c r="BI15" s="609"/>
      <c r="BJ15" s="609"/>
      <c r="BK15" s="609"/>
      <c r="BL15" s="609"/>
      <c r="BM15" s="609"/>
      <c r="BN15" s="610"/>
      <c r="BO15" s="646">
        <v>1.9</v>
      </c>
      <c r="BP15" s="646"/>
      <c r="BQ15" s="646"/>
      <c r="BR15" s="646"/>
      <c r="BS15" s="647" t="s">
        <v>235</v>
      </c>
      <c r="BT15" s="647"/>
      <c r="BU15" s="647"/>
      <c r="BV15" s="647"/>
      <c r="BW15" s="647"/>
      <c r="BX15" s="647"/>
      <c r="BY15" s="647"/>
      <c r="BZ15" s="647"/>
      <c r="CA15" s="647"/>
      <c r="CB15" s="682"/>
      <c r="CD15" s="605" t="s">
        <v>263</v>
      </c>
      <c r="CE15" s="606"/>
      <c r="CF15" s="606"/>
      <c r="CG15" s="606"/>
      <c r="CH15" s="606"/>
      <c r="CI15" s="606"/>
      <c r="CJ15" s="606"/>
      <c r="CK15" s="606"/>
      <c r="CL15" s="606"/>
      <c r="CM15" s="606"/>
      <c r="CN15" s="606"/>
      <c r="CO15" s="606"/>
      <c r="CP15" s="606"/>
      <c r="CQ15" s="607"/>
      <c r="CR15" s="608">
        <v>1119036</v>
      </c>
      <c r="CS15" s="609"/>
      <c r="CT15" s="609"/>
      <c r="CU15" s="609"/>
      <c r="CV15" s="609"/>
      <c r="CW15" s="609"/>
      <c r="CX15" s="609"/>
      <c r="CY15" s="610"/>
      <c r="CZ15" s="646">
        <v>6.6</v>
      </c>
      <c r="DA15" s="646"/>
      <c r="DB15" s="646"/>
      <c r="DC15" s="646"/>
      <c r="DD15" s="614">
        <v>252047</v>
      </c>
      <c r="DE15" s="609"/>
      <c r="DF15" s="609"/>
      <c r="DG15" s="609"/>
      <c r="DH15" s="609"/>
      <c r="DI15" s="609"/>
      <c r="DJ15" s="609"/>
      <c r="DK15" s="609"/>
      <c r="DL15" s="609"/>
      <c r="DM15" s="609"/>
      <c r="DN15" s="609"/>
      <c r="DO15" s="609"/>
      <c r="DP15" s="610"/>
      <c r="DQ15" s="614">
        <v>893608</v>
      </c>
      <c r="DR15" s="609"/>
      <c r="DS15" s="609"/>
      <c r="DT15" s="609"/>
      <c r="DU15" s="609"/>
      <c r="DV15" s="609"/>
      <c r="DW15" s="609"/>
      <c r="DX15" s="609"/>
      <c r="DY15" s="609"/>
      <c r="DZ15" s="609"/>
      <c r="EA15" s="609"/>
      <c r="EB15" s="609"/>
      <c r="EC15" s="645"/>
    </row>
    <row r="16" spans="2:143" ht="11.25" customHeight="1" x14ac:dyDescent="0.15">
      <c r="B16" s="605" t="s">
        <v>264</v>
      </c>
      <c r="C16" s="606"/>
      <c r="D16" s="606"/>
      <c r="E16" s="606"/>
      <c r="F16" s="606"/>
      <c r="G16" s="606"/>
      <c r="H16" s="606"/>
      <c r="I16" s="606"/>
      <c r="J16" s="606"/>
      <c r="K16" s="606"/>
      <c r="L16" s="606"/>
      <c r="M16" s="606"/>
      <c r="N16" s="606"/>
      <c r="O16" s="606"/>
      <c r="P16" s="606"/>
      <c r="Q16" s="607"/>
      <c r="R16" s="608">
        <v>12520</v>
      </c>
      <c r="S16" s="609"/>
      <c r="T16" s="609"/>
      <c r="U16" s="609"/>
      <c r="V16" s="609"/>
      <c r="W16" s="609"/>
      <c r="X16" s="609"/>
      <c r="Y16" s="610"/>
      <c r="Z16" s="646">
        <v>0.1</v>
      </c>
      <c r="AA16" s="646"/>
      <c r="AB16" s="646"/>
      <c r="AC16" s="646"/>
      <c r="AD16" s="647">
        <v>12520</v>
      </c>
      <c r="AE16" s="647"/>
      <c r="AF16" s="647"/>
      <c r="AG16" s="647"/>
      <c r="AH16" s="647"/>
      <c r="AI16" s="647"/>
      <c r="AJ16" s="647"/>
      <c r="AK16" s="647"/>
      <c r="AL16" s="611">
        <v>0.1</v>
      </c>
      <c r="AM16" s="612"/>
      <c r="AN16" s="612"/>
      <c r="AO16" s="648"/>
      <c r="AP16" s="605" t="s">
        <v>265</v>
      </c>
      <c r="AQ16" s="606"/>
      <c r="AR16" s="606"/>
      <c r="AS16" s="606"/>
      <c r="AT16" s="606"/>
      <c r="AU16" s="606"/>
      <c r="AV16" s="606"/>
      <c r="AW16" s="606"/>
      <c r="AX16" s="606"/>
      <c r="AY16" s="606"/>
      <c r="AZ16" s="606"/>
      <c r="BA16" s="606"/>
      <c r="BB16" s="606"/>
      <c r="BC16" s="606"/>
      <c r="BD16" s="606"/>
      <c r="BE16" s="606"/>
      <c r="BF16" s="607"/>
      <c r="BG16" s="608" t="s">
        <v>235</v>
      </c>
      <c r="BH16" s="609"/>
      <c r="BI16" s="609"/>
      <c r="BJ16" s="609"/>
      <c r="BK16" s="609"/>
      <c r="BL16" s="609"/>
      <c r="BM16" s="609"/>
      <c r="BN16" s="610"/>
      <c r="BO16" s="646" t="s">
        <v>241</v>
      </c>
      <c r="BP16" s="646"/>
      <c r="BQ16" s="646"/>
      <c r="BR16" s="646"/>
      <c r="BS16" s="647" t="s">
        <v>235</v>
      </c>
      <c r="BT16" s="647"/>
      <c r="BU16" s="647"/>
      <c r="BV16" s="647"/>
      <c r="BW16" s="647"/>
      <c r="BX16" s="647"/>
      <c r="BY16" s="647"/>
      <c r="BZ16" s="647"/>
      <c r="CA16" s="647"/>
      <c r="CB16" s="682"/>
      <c r="CD16" s="605" t="s">
        <v>266</v>
      </c>
      <c r="CE16" s="606"/>
      <c r="CF16" s="606"/>
      <c r="CG16" s="606"/>
      <c r="CH16" s="606"/>
      <c r="CI16" s="606"/>
      <c r="CJ16" s="606"/>
      <c r="CK16" s="606"/>
      <c r="CL16" s="606"/>
      <c r="CM16" s="606"/>
      <c r="CN16" s="606"/>
      <c r="CO16" s="606"/>
      <c r="CP16" s="606"/>
      <c r="CQ16" s="607"/>
      <c r="CR16" s="608">
        <v>211214</v>
      </c>
      <c r="CS16" s="609"/>
      <c r="CT16" s="609"/>
      <c r="CU16" s="609"/>
      <c r="CV16" s="609"/>
      <c r="CW16" s="609"/>
      <c r="CX16" s="609"/>
      <c r="CY16" s="610"/>
      <c r="CZ16" s="646">
        <v>1.2</v>
      </c>
      <c r="DA16" s="646"/>
      <c r="DB16" s="646"/>
      <c r="DC16" s="646"/>
      <c r="DD16" s="614" t="s">
        <v>241</v>
      </c>
      <c r="DE16" s="609"/>
      <c r="DF16" s="609"/>
      <c r="DG16" s="609"/>
      <c r="DH16" s="609"/>
      <c r="DI16" s="609"/>
      <c r="DJ16" s="609"/>
      <c r="DK16" s="609"/>
      <c r="DL16" s="609"/>
      <c r="DM16" s="609"/>
      <c r="DN16" s="609"/>
      <c r="DO16" s="609"/>
      <c r="DP16" s="610"/>
      <c r="DQ16" s="614">
        <v>41183</v>
      </c>
      <c r="DR16" s="609"/>
      <c r="DS16" s="609"/>
      <c r="DT16" s="609"/>
      <c r="DU16" s="609"/>
      <c r="DV16" s="609"/>
      <c r="DW16" s="609"/>
      <c r="DX16" s="609"/>
      <c r="DY16" s="609"/>
      <c r="DZ16" s="609"/>
      <c r="EA16" s="609"/>
      <c r="EB16" s="609"/>
      <c r="EC16" s="645"/>
    </row>
    <row r="17" spans="2:133" ht="11.25" customHeight="1" x14ac:dyDescent="0.15">
      <c r="B17" s="605" t="s">
        <v>267</v>
      </c>
      <c r="C17" s="606"/>
      <c r="D17" s="606"/>
      <c r="E17" s="606"/>
      <c r="F17" s="606"/>
      <c r="G17" s="606"/>
      <c r="H17" s="606"/>
      <c r="I17" s="606"/>
      <c r="J17" s="606"/>
      <c r="K17" s="606"/>
      <c r="L17" s="606"/>
      <c r="M17" s="606"/>
      <c r="N17" s="606"/>
      <c r="O17" s="606"/>
      <c r="P17" s="606"/>
      <c r="Q17" s="607"/>
      <c r="R17" s="608">
        <v>23231</v>
      </c>
      <c r="S17" s="609"/>
      <c r="T17" s="609"/>
      <c r="U17" s="609"/>
      <c r="V17" s="609"/>
      <c r="W17" s="609"/>
      <c r="X17" s="609"/>
      <c r="Y17" s="610"/>
      <c r="Z17" s="646">
        <v>0.1</v>
      </c>
      <c r="AA17" s="646"/>
      <c r="AB17" s="646"/>
      <c r="AC17" s="646"/>
      <c r="AD17" s="647">
        <v>23231</v>
      </c>
      <c r="AE17" s="647"/>
      <c r="AF17" s="647"/>
      <c r="AG17" s="647"/>
      <c r="AH17" s="647"/>
      <c r="AI17" s="647"/>
      <c r="AJ17" s="647"/>
      <c r="AK17" s="647"/>
      <c r="AL17" s="611">
        <v>0.2</v>
      </c>
      <c r="AM17" s="612"/>
      <c r="AN17" s="612"/>
      <c r="AO17" s="648"/>
      <c r="AP17" s="605" t="s">
        <v>268</v>
      </c>
      <c r="AQ17" s="606"/>
      <c r="AR17" s="606"/>
      <c r="AS17" s="606"/>
      <c r="AT17" s="606"/>
      <c r="AU17" s="606"/>
      <c r="AV17" s="606"/>
      <c r="AW17" s="606"/>
      <c r="AX17" s="606"/>
      <c r="AY17" s="606"/>
      <c r="AZ17" s="606"/>
      <c r="BA17" s="606"/>
      <c r="BB17" s="606"/>
      <c r="BC17" s="606"/>
      <c r="BD17" s="606"/>
      <c r="BE17" s="606"/>
      <c r="BF17" s="607"/>
      <c r="BG17" s="608" t="s">
        <v>235</v>
      </c>
      <c r="BH17" s="609"/>
      <c r="BI17" s="609"/>
      <c r="BJ17" s="609"/>
      <c r="BK17" s="609"/>
      <c r="BL17" s="609"/>
      <c r="BM17" s="609"/>
      <c r="BN17" s="610"/>
      <c r="BO17" s="646" t="s">
        <v>235</v>
      </c>
      <c r="BP17" s="646"/>
      <c r="BQ17" s="646"/>
      <c r="BR17" s="646"/>
      <c r="BS17" s="647" t="s">
        <v>241</v>
      </c>
      <c r="BT17" s="647"/>
      <c r="BU17" s="647"/>
      <c r="BV17" s="647"/>
      <c r="BW17" s="647"/>
      <c r="BX17" s="647"/>
      <c r="BY17" s="647"/>
      <c r="BZ17" s="647"/>
      <c r="CA17" s="647"/>
      <c r="CB17" s="682"/>
      <c r="CD17" s="605" t="s">
        <v>269</v>
      </c>
      <c r="CE17" s="606"/>
      <c r="CF17" s="606"/>
      <c r="CG17" s="606"/>
      <c r="CH17" s="606"/>
      <c r="CI17" s="606"/>
      <c r="CJ17" s="606"/>
      <c r="CK17" s="606"/>
      <c r="CL17" s="606"/>
      <c r="CM17" s="606"/>
      <c r="CN17" s="606"/>
      <c r="CO17" s="606"/>
      <c r="CP17" s="606"/>
      <c r="CQ17" s="607"/>
      <c r="CR17" s="608">
        <v>1778259</v>
      </c>
      <c r="CS17" s="609"/>
      <c r="CT17" s="609"/>
      <c r="CU17" s="609"/>
      <c r="CV17" s="609"/>
      <c r="CW17" s="609"/>
      <c r="CX17" s="609"/>
      <c r="CY17" s="610"/>
      <c r="CZ17" s="646">
        <v>10.4</v>
      </c>
      <c r="DA17" s="646"/>
      <c r="DB17" s="646"/>
      <c r="DC17" s="646"/>
      <c r="DD17" s="614" t="s">
        <v>235</v>
      </c>
      <c r="DE17" s="609"/>
      <c r="DF17" s="609"/>
      <c r="DG17" s="609"/>
      <c r="DH17" s="609"/>
      <c r="DI17" s="609"/>
      <c r="DJ17" s="609"/>
      <c r="DK17" s="609"/>
      <c r="DL17" s="609"/>
      <c r="DM17" s="609"/>
      <c r="DN17" s="609"/>
      <c r="DO17" s="609"/>
      <c r="DP17" s="610"/>
      <c r="DQ17" s="614">
        <v>1721496</v>
      </c>
      <c r="DR17" s="609"/>
      <c r="DS17" s="609"/>
      <c r="DT17" s="609"/>
      <c r="DU17" s="609"/>
      <c r="DV17" s="609"/>
      <c r="DW17" s="609"/>
      <c r="DX17" s="609"/>
      <c r="DY17" s="609"/>
      <c r="DZ17" s="609"/>
      <c r="EA17" s="609"/>
      <c r="EB17" s="609"/>
      <c r="EC17" s="645"/>
    </row>
    <row r="18" spans="2:133" ht="11.25" customHeight="1" x14ac:dyDescent="0.15">
      <c r="B18" s="605" t="s">
        <v>270</v>
      </c>
      <c r="C18" s="606"/>
      <c r="D18" s="606"/>
      <c r="E18" s="606"/>
      <c r="F18" s="606"/>
      <c r="G18" s="606"/>
      <c r="H18" s="606"/>
      <c r="I18" s="606"/>
      <c r="J18" s="606"/>
      <c r="K18" s="606"/>
      <c r="L18" s="606"/>
      <c r="M18" s="606"/>
      <c r="N18" s="606"/>
      <c r="O18" s="606"/>
      <c r="P18" s="606"/>
      <c r="Q18" s="607"/>
      <c r="R18" s="608">
        <v>4463</v>
      </c>
      <c r="S18" s="609"/>
      <c r="T18" s="609"/>
      <c r="U18" s="609"/>
      <c r="V18" s="609"/>
      <c r="W18" s="609"/>
      <c r="X18" s="609"/>
      <c r="Y18" s="610"/>
      <c r="Z18" s="646">
        <v>0</v>
      </c>
      <c r="AA18" s="646"/>
      <c r="AB18" s="646"/>
      <c r="AC18" s="646"/>
      <c r="AD18" s="647">
        <v>4463</v>
      </c>
      <c r="AE18" s="647"/>
      <c r="AF18" s="647"/>
      <c r="AG18" s="647"/>
      <c r="AH18" s="647"/>
      <c r="AI18" s="647"/>
      <c r="AJ18" s="647"/>
      <c r="AK18" s="647"/>
      <c r="AL18" s="611">
        <v>0</v>
      </c>
      <c r="AM18" s="612"/>
      <c r="AN18" s="612"/>
      <c r="AO18" s="648"/>
      <c r="AP18" s="605" t="s">
        <v>271</v>
      </c>
      <c r="AQ18" s="606"/>
      <c r="AR18" s="606"/>
      <c r="AS18" s="606"/>
      <c r="AT18" s="606"/>
      <c r="AU18" s="606"/>
      <c r="AV18" s="606"/>
      <c r="AW18" s="606"/>
      <c r="AX18" s="606"/>
      <c r="AY18" s="606"/>
      <c r="AZ18" s="606"/>
      <c r="BA18" s="606"/>
      <c r="BB18" s="606"/>
      <c r="BC18" s="606"/>
      <c r="BD18" s="606"/>
      <c r="BE18" s="606"/>
      <c r="BF18" s="607"/>
      <c r="BG18" s="608" t="s">
        <v>235</v>
      </c>
      <c r="BH18" s="609"/>
      <c r="BI18" s="609"/>
      <c r="BJ18" s="609"/>
      <c r="BK18" s="609"/>
      <c r="BL18" s="609"/>
      <c r="BM18" s="609"/>
      <c r="BN18" s="610"/>
      <c r="BO18" s="646" t="s">
        <v>235</v>
      </c>
      <c r="BP18" s="646"/>
      <c r="BQ18" s="646"/>
      <c r="BR18" s="646"/>
      <c r="BS18" s="647" t="s">
        <v>235</v>
      </c>
      <c r="BT18" s="647"/>
      <c r="BU18" s="647"/>
      <c r="BV18" s="647"/>
      <c r="BW18" s="647"/>
      <c r="BX18" s="647"/>
      <c r="BY18" s="647"/>
      <c r="BZ18" s="647"/>
      <c r="CA18" s="647"/>
      <c r="CB18" s="682"/>
      <c r="CD18" s="605" t="s">
        <v>272</v>
      </c>
      <c r="CE18" s="606"/>
      <c r="CF18" s="606"/>
      <c r="CG18" s="606"/>
      <c r="CH18" s="606"/>
      <c r="CI18" s="606"/>
      <c r="CJ18" s="606"/>
      <c r="CK18" s="606"/>
      <c r="CL18" s="606"/>
      <c r="CM18" s="606"/>
      <c r="CN18" s="606"/>
      <c r="CO18" s="606"/>
      <c r="CP18" s="606"/>
      <c r="CQ18" s="607"/>
      <c r="CR18" s="608">
        <v>18846</v>
      </c>
      <c r="CS18" s="609"/>
      <c r="CT18" s="609"/>
      <c r="CU18" s="609"/>
      <c r="CV18" s="609"/>
      <c r="CW18" s="609"/>
      <c r="CX18" s="609"/>
      <c r="CY18" s="610"/>
      <c r="CZ18" s="646">
        <v>0.1</v>
      </c>
      <c r="DA18" s="646"/>
      <c r="DB18" s="646"/>
      <c r="DC18" s="646"/>
      <c r="DD18" s="614" t="s">
        <v>235</v>
      </c>
      <c r="DE18" s="609"/>
      <c r="DF18" s="609"/>
      <c r="DG18" s="609"/>
      <c r="DH18" s="609"/>
      <c r="DI18" s="609"/>
      <c r="DJ18" s="609"/>
      <c r="DK18" s="609"/>
      <c r="DL18" s="609"/>
      <c r="DM18" s="609"/>
      <c r="DN18" s="609"/>
      <c r="DO18" s="609"/>
      <c r="DP18" s="610"/>
      <c r="DQ18" s="614">
        <v>18846</v>
      </c>
      <c r="DR18" s="609"/>
      <c r="DS18" s="609"/>
      <c r="DT18" s="609"/>
      <c r="DU18" s="609"/>
      <c r="DV18" s="609"/>
      <c r="DW18" s="609"/>
      <c r="DX18" s="609"/>
      <c r="DY18" s="609"/>
      <c r="DZ18" s="609"/>
      <c r="EA18" s="609"/>
      <c r="EB18" s="609"/>
      <c r="EC18" s="645"/>
    </row>
    <row r="19" spans="2:133" ht="11.25" customHeight="1" x14ac:dyDescent="0.15">
      <c r="B19" s="605" t="s">
        <v>273</v>
      </c>
      <c r="C19" s="606"/>
      <c r="D19" s="606"/>
      <c r="E19" s="606"/>
      <c r="F19" s="606"/>
      <c r="G19" s="606"/>
      <c r="H19" s="606"/>
      <c r="I19" s="606"/>
      <c r="J19" s="606"/>
      <c r="K19" s="606"/>
      <c r="L19" s="606"/>
      <c r="M19" s="606"/>
      <c r="N19" s="606"/>
      <c r="O19" s="606"/>
      <c r="P19" s="606"/>
      <c r="Q19" s="607"/>
      <c r="R19" s="608">
        <v>3679</v>
      </c>
      <c r="S19" s="609"/>
      <c r="T19" s="609"/>
      <c r="U19" s="609"/>
      <c r="V19" s="609"/>
      <c r="W19" s="609"/>
      <c r="X19" s="609"/>
      <c r="Y19" s="610"/>
      <c r="Z19" s="646">
        <v>0</v>
      </c>
      <c r="AA19" s="646"/>
      <c r="AB19" s="646"/>
      <c r="AC19" s="646"/>
      <c r="AD19" s="647">
        <v>3679</v>
      </c>
      <c r="AE19" s="647"/>
      <c r="AF19" s="647"/>
      <c r="AG19" s="647"/>
      <c r="AH19" s="647"/>
      <c r="AI19" s="647"/>
      <c r="AJ19" s="647"/>
      <c r="AK19" s="647"/>
      <c r="AL19" s="611">
        <v>0</v>
      </c>
      <c r="AM19" s="612"/>
      <c r="AN19" s="612"/>
      <c r="AO19" s="648"/>
      <c r="AP19" s="605" t="s">
        <v>274</v>
      </c>
      <c r="AQ19" s="606"/>
      <c r="AR19" s="606"/>
      <c r="AS19" s="606"/>
      <c r="AT19" s="606"/>
      <c r="AU19" s="606"/>
      <c r="AV19" s="606"/>
      <c r="AW19" s="606"/>
      <c r="AX19" s="606"/>
      <c r="AY19" s="606"/>
      <c r="AZ19" s="606"/>
      <c r="BA19" s="606"/>
      <c r="BB19" s="606"/>
      <c r="BC19" s="606"/>
      <c r="BD19" s="606"/>
      <c r="BE19" s="606"/>
      <c r="BF19" s="607"/>
      <c r="BG19" s="608">
        <v>2645</v>
      </c>
      <c r="BH19" s="609"/>
      <c r="BI19" s="609"/>
      <c r="BJ19" s="609"/>
      <c r="BK19" s="609"/>
      <c r="BL19" s="609"/>
      <c r="BM19" s="609"/>
      <c r="BN19" s="610"/>
      <c r="BO19" s="646">
        <v>0.1</v>
      </c>
      <c r="BP19" s="646"/>
      <c r="BQ19" s="646"/>
      <c r="BR19" s="646"/>
      <c r="BS19" s="647" t="s">
        <v>235</v>
      </c>
      <c r="BT19" s="647"/>
      <c r="BU19" s="647"/>
      <c r="BV19" s="647"/>
      <c r="BW19" s="647"/>
      <c r="BX19" s="647"/>
      <c r="BY19" s="647"/>
      <c r="BZ19" s="647"/>
      <c r="CA19" s="647"/>
      <c r="CB19" s="682"/>
      <c r="CD19" s="605" t="s">
        <v>275</v>
      </c>
      <c r="CE19" s="606"/>
      <c r="CF19" s="606"/>
      <c r="CG19" s="606"/>
      <c r="CH19" s="606"/>
      <c r="CI19" s="606"/>
      <c r="CJ19" s="606"/>
      <c r="CK19" s="606"/>
      <c r="CL19" s="606"/>
      <c r="CM19" s="606"/>
      <c r="CN19" s="606"/>
      <c r="CO19" s="606"/>
      <c r="CP19" s="606"/>
      <c r="CQ19" s="607"/>
      <c r="CR19" s="608" t="s">
        <v>235</v>
      </c>
      <c r="CS19" s="609"/>
      <c r="CT19" s="609"/>
      <c r="CU19" s="609"/>
      <c r="CV19" s="609"/>
      <c r="CW19" s="609"/>
      <c r="CX19" s="609"/>
      <c r="CY19" s="610"/>
      <c r="CZ19" s="646" t="s">
        <v>235</v>
      </c>
      <c r="DA19" s="646"/>
      <c r="DB19" s="646"/>
      <c r="DC19" s="646"/>
      <c r="DD19" s="614" t="s">
        <v>235</v>
      </c>
      <c r="DE19" s="609"/>
      <c r="DF19" s="609"/>
      <c r="DG19" s="609"/>
      <c r="DH19" s="609"/>
      <c r="DI19" s="609"/>
      <c r="DJ19" s="609"/>
      <c r="DK19" s="609"/>
      <c r="DL19" s="609"/>
      <c r="DM19" s="609"/>
      <c r="DN19" s="609"/>
      <c r="DO19" s="609"/>
      <c r="DP19" s="610"/>
      <c r="DQ19" s="614" t="s">
        <v>235</v>
      </c>
      <c r="DR19" s="609"/>
      <c r="DS19" s="609"/>
      <c r="DT19" s="609"/>
      <c r="DU19" s="609"/>
      <c r="DV19" s="609"/>
      <c r="DW19" s="609"/>
      <c r="DX19" s="609"/>
      <c r="DY19" s="609"/>
      <c r="DZ19" s="609"/>
      <c r="EA19" s="609"/>
      <c r="EB19" s="609"/>
      <c r="EC19" s="645"/>
    </row>
    <row r="20" spans="2:133" ht="11.25" customHeight="1" x14ac:dyDescent="0.15">
      <c r="B20" s="683" t="s">
        <v>276</v>
      </c>
      <c r="C20" s="684"/>
      <c r="D20" s="684"/>
      <c r="E20" s="684"/>
      <c r="F20" s="684"/>
      <c r="G20" s="684"/>
      <c r="H20" s="684"/>
      <c r="I20" s="684"/>
      <c r="J20" s="684"/>
      <c r="K20" s="684"/>
      <c r="L20" s="684"/>
      <c r="M20" s="684"/>
      <c r="N20" s="684"/>
      <c r="O20" s="684"/>
      <c r="P20" s="684"/>
      <c r="Q20" s="685"/>
      <c r="R20" s="608">
        <v>784</v>
      </c>
      <c r="S20" s="609"/>
      <c r="T20" s="609"/>
      <c r="U20" s="609"/>
      <c r="V20" s="609"/>
      <c r="W20" s="609"/>
      <c r="X20" s="609"/>
      <c r="Y20" s="610"/>
      <c r="Z20" s="646">
        <v>0</v>
      </c>
      <c r="AA20" s="646"/>
      <c r="AB20" s="646"/>
      <c r="AC20" s="646"/>
      <c r="AD20" s="647">
        <v>784</v>
      </c>
      <c r="AE20" s="647"/>
      <c r="AF20" s="647"/>
      <c r="AG20" s="647"/>
      <c r="AH20" s="647"/>
      <c r="AI20" s="647"/>
      <c r="AJ20" s="647"/>
      <c r="AK20" s="647"/>
      <c r="AL20" s="611">
        <v>0</v>
      </c>
      <c r="AM20" s="612"/>
      <c r="AN20" s="612"/>
      <c r="AO20" s="648"/>
      <c r="AP20" s="605" t="s">
        <v>277</v>
      </c>
      <c r="AQ20" s="606"/>
      <c r="AR20" s="606"/>
      <c r="AS20" s="606"/>
      <c r="AT20" s="606"/>
      <c r="AU20" s="606"/>
      <c r="AV20" s="606"/>
      <c r="AW20" s="606"/>
      <c r="AX20" s="606"/>
      <c r="AY20" s="606"/>
      <c r="AZ20" s="606"/>
      <c r="BA20" s="606"/>
      <c r="BB20" s="606"/>
      <c r="BC20" s="606"/>
      <c r="BD20" s="606"/>
      <c r="BE20" s="606"/>
      <c r="BF20" s="607"/>
      <c r="BG20" s="608">
        <v>2645</v>
      </c>
      <c r="BH20" s="609"/>
      <c r="BI20" s="609"/>
      <c r="BJ20" s="609"/>
      <c r="BK20" s="609"/>
      <c r="BL20" s="609"/>
      <c r="BM20" s="609"/>
      <c r="BN20" s="610"/>
      <c r="BO20" s="646">
        <v>0.1</v>
      </c>
      <c r="BP20" s="646"/>
      <c r="BQ20" s="646"/>
      <c r="BR20" s="646"/>
      <c r="BS20" s="647" t="s">
        <v>241</v>
      </c>
      <c r="BT20" s="647"/>
      <c r="BU20" s="647"/>
      <c r="BV20" s="647"/>
      <c r="BW20" s="647"/>
      <c r="BX20" s="647"/>
      <c r="BY20" s="647"/>
      <c r="BZ20" s="647"/>
      <c r="CA20" s="647"/>
      <c r="CB20" s="682"/>
      <c r="CD20" s="605" t="s">
        <v>278</v>
      </c>
      <c r="CE20" s="606"/>
      <c r="CF20" s="606"/>
      <c r="CG20" s="606"/>
      <c r="CH20" s="606"/>
      <c r="CI20" s="606"/>
      <c r="CJ20" s="606"/>
      <c r="CK20" s="606"/>
      <c r="CL20" s="606"/>
      <c r="CM20" s="606"/>
      <c r="CN20" s="606"/>
      <c r="CO20" s="606"/>
      <c r="CP20" s="606"/>
      <c r="CQ20" s="607"/>
      <c r="CR20" s="608">
        <v>17082506</v>
      </c>
      <c r="CS20" s="609"/>
      <c r="CT20" s="609"/>
      <c r="CU20" s="609"/>
      <c r="CV20" s="609"/>
      <c r="CW20" s="609"/>
      <c r="CX20" s="609"/>
      <c r="CY20" s="610"/>
      <c r="CZ20" s="646">
        <v>100</v>
      </c>
      <c r="DA20" s="646"/>
      <c r="DB20" s="646"/>
      <c r="DC20" s="646"/>
      <c r="DD20" s="614">
        <v>1229711</v>
      </c>
      <c r="DE20" s="609"/>
      <c r="DF20" s="609"/>
      <c r="DG20" s="609"/>
      <c r="DH20" s="609"/>
      <c r="DI20" s="609"/>
      <c r="DJ20" s="609"/>
      <c r="DK20" s="609"/>
      <c r="DL20" s="609"/>
      <c r="DM20" s="609"/>
      <c r="DN20" s="609"/>
      <c r="DO20" s="609"/>
      <c r="DP20" s="610"/>
      <c r="DQ20" s="614">
        <v>13171884</v>
      </c>
      <c r="DR20" s="609"/>
      <c r="DS20" s="609"/>
      <c r="DT20" s="609"/>
      <c r="DU20" s="609"/>
      <c r="DV20" s="609"/>
      <c r="DW20" s="609"/>
      <c r="DX20" s="609"/>
      <c r="DY20" s="609"/>
      <c r="DZ20" s="609"/>
      <c r="EA20" s="609"/>
      <c r="EB20" s="609"/>
      <c r="EC20" s="645"/>
    </row>
    <row r="21" spans="2:133" ht="11.25" customHeight="1" x14ac:dyDescent="0.15">
      <c r="B21" s="605" t="s">
        <v>279</v>
      </c>
      <c r="C21" s="606"/>
      <c r="D21" s="606"/>
      <c r="E21" s="606"/>
      <c r="F21" s="606"/>
      <c r="G21" s="606"/>
      <c r="H21" s="606"/>
      <c r="I21" s="606"/>
      <c r="J21" s="606"/>
      <c r="K21" s="606"/>
      <c r="L21" s="606"/>
      <c r="M21" s="606"/>
      <c r="N21" s="606"/>
      <c r="O21" s="606"/>
      <c r="P21" s="606"/>
      <c r="Q21" s="607"/>
      <c r="R21" s="608">
        <v>7849886</v>
      </c>
      <c r="S21" s="609"/>
      <c r="T21" s="609"/>
      <c r="U21" s="609"/>
      <c r="V21" s="609"/>
      <c r="W21" s="609"/>
      <c r="X21" s="609"/>
      <c r="Y21" s="610"/>
      <c r="Z21" s="646">
        <v>43.6</v>
      </c>
      <c r="AA21" s="646"/>
      <c r="AB21" s="646"/>
      <c r="AC21" s="646"/>
      <c r="AD21" s="647">
        <v>6919515</v>
      </c>
      <c r="AE21" s="647"/>
      <c r="AF21" s="647"/>
      <c r="AG21" s="647"/>
      <c r="AH21" s="647"/>
      <c r="AI21" s="647"/>
      <c r="AJ21" s="647"/>
      <c r="AK21" s="647"/>
      <c r="AL21" s="611">
        <v>60.3</v>
      </c>
      <c r="AM21" s="612"/>
      <c r="AN21" s="612"/>
      <c r="AO21" s="648"/>
      <c r="AP21" s="605" t="s">
        <v>280</v>
      </c>
      <c r="AQ21" s="686"/>
      <c r="AR21" s="686"/>
      <c r="AS21" s="686"/>
      <c r="AT21" s="686"/>
      <c r="AU21" s="686"/>
      <c r="AV21" s="686"/>
      <c r="AW21" s="686"/>
      <c r="AX21" s="686"/>
      <c r="AY21" s="686"/>
      <c r="AZ21" s="686"/>
      <c r="BA21" s="686"/>
      <c r="BB21" s="686"/>
      <c r="BC21" s="686"/>
      <c r="BD21" s="686"/>
      <c r="BE21" s="686"/>
      <c r="BF21" s="687"/>
      <c r="BG21" s="608">
        <v>2645</v>
      </c>
      <c r="BH21" s="609"/>
      <c r="BI21" s="609"/>
      <c r="BJ21" s="609"/>
      <c r="BK21" s="609"/>
      <c r="BL21" s="609"/>
      <c r="BM21" s="609"/>
      <c r="BN21" s="610"/>
      <c r="BO21" s="646">
        <v>0.1</v>
      </c>
      <c r="BP21" s="646"/>
      <c r="BQ21" s="646"/>
      <c r="BR21" s="646"/>
      <c r="BS21" s="647" t="s">
        <v>235</v>
      </c>
      <c r="BT21" s="647"/>
      <c r="BU21" s="647"/>
      <c r="BV21" s="647"/>
      <c r="BW21" s="647"/>
      <c r="BX21" s="647"/>
      <c r="BY21" s="647"/>
      <c r="BZ21" s="647"/>
      <c r="CA21" s="647"/>
      <c r="CB21" s="682"/>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05" t="s">
        <v>281</v>
      </c>
      <c r="C22" s="606"/>
      <c r="D22" s="606"/>
      <c r="E22" s="606"/>
      <c r="F22" s="606"/>
      <c r="G22" s="606"/>
      <c r="H22" s="606"/>
      <c r="I22" s="606"/>
      <c r="J22" s="606"/>
      <c r="K22" s="606"/>
      <c r="L22" s="606"/>
      <c r="M22" s="606"/>
      <c r="N22" s="606"/>
      <c r="O22" s="606"/>
      <c r="P22" s="606"/>
      <c r="Q22" s="607"/>
      <c r="R22" s="608">
        <v>6919515</v>
      </c>
      <c r="S22" s="609"/>
      <c r="T22" s="609"/>
      <c r="U22" s="609"/>
      <c r="V22" s="609"/>
      <c r="W22" s="609"/>
      <c r="X22" s="609"/>
      <c r="Y22" s="610"/>
      <c r="Z22" s="646">
        <v>38.4</v>
      </c>
      <c r="AA22" s="646"/>
      <c r="AB22" s="646"/>
      <c r="AC22" s="646"/>
      <c r="AD22" s="647">
        <v>6919515</v>
      </c>
      <c r="AE22" s="647"/>
      <c r="AF22" s="647"/>
      <c r="AG22" s="647"/>
      <c r="AH22" s="647"/>
      <c r="AI22" s="647"/>
      <c r="AJ22" s="647"/>
      <c r="AK22" s="647"/>
      <c r="AL22" s="611">
        <v>60.3</v>
      </c>
      <c r="AM22" s="612"/>
      <c r="AN22" s="612"/>
      <c r="AO22" s="648"/>
      <c r="AP22" s="605" t="s">
        <v>282</v>
      </c>
      <c r="AQ22" s="686"/>
      <c r="AR22" s="686"/>
      <c r="AS22" s="686"/>
      <c r="AT22" s="686"/>
      <c r="AU22" s="686"/>
      <c r="AV22" s="686"/>
      <c r="AW22" s="686"/>
      <c r="AX22" s="686"/>
      <c r="AY22" s="686"/>
      <c r="AZ22" s="686"/>
      <c r="BA22" s="686"/>
      <c r="BB22" s="686"/>
      <c r="BC22" s="686"/>
      <c r="BD22" s="686"/>
      <c r="BE22" s="686"/>
      <c r="BF22" s="687"/>
      <c r="BG22" s="608" t="s">
        <v>235</v>
      </c>
      <c r="BH22" s="609"/>
      <c r="BI22" s="609"/>
      <c r="BJ22" s="609"/>
      <c r="BK22" s="609"/>
      <c r="BL22" s="609"/>
      <c r="BM22" s="609"/>
      <c r="BN22" s="610"/>
      <c r="BO22" s="646" t="s">
        <v>241</v>
      </c>
      <c r="BP22" s="646"/>
      <c r="BQ22" s="646"/>
      <c r="BR22" s="646"/>
      <c r="BS22" s="647" t="s">
        <v>241</v>
      </c>
      <c r="BT22" s="647"/>
      <c r="BU22" s="647"/>
      <c r="BV22" s="647"/>
      <c r="BW22" s="647"/>
      <c r="BX22" s="647"/>
      <c r="BY22" s="647"/>
      <c r="BZ22" s="647"/>
      <c r="CA22" s="647"/>
      <c r="CB22" s="682"/>
      <c r="CD22" s="660" t="s">
        <v>283</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15">
      <c r="B23" s="605" t="s">
        <v>284</v>
      </c>
      <c r="C23" s="606"/>
      <c r="D23" s="606"/>
      <c r="E23" s="606"/>
      <c r="F23" s="606"/>
      <c r="G23" s="606"/>
      <c r="H23" s="606"/>
      <c r="I23" s="606"/>
      <c r="J23" s="606"/>
      <c r="K23" s="606"/>
      <c r="L23" s="606"/>
      <c r="M23" s="606"/>
      <c r="N23" s="606"/>
      <c r="O23" s="606"/>
      <c r="P23" s="606"/>
      <c r="Q23" s="607"/>
      <c r="R23" s="608">
        <v>930371</v>
      </c>
      <c r="S23" s="609"/>
      <c r="T23" s="609"/>
      <c r="U23" s="609"/>
      <c r="V23" s="609"/>
      <c r="W23" s="609"/>
      <c r="X23" s="609"/>
      <c r="Y23" s="610"/>
      <c r="Z23" s="646">
        <v>5.2</v>
      </c>
      <c r="AA23" s="646"/>
      <c r="AB23" s="646"/>
      <c r="AC23" s="646"/>
      <c r="AD23" s="647" t="s">
        <v>235</v>
      </c>
      <c r="AE23" s="647"/>
      <c r="AF23" s="647"/>
      <c r="AG23" s="647"/>
      <c r="AH23" s="647"/>
      <c r="AI23" s="647"/>
      <c r="AJ23" s="647"/>
      <c r="AK23" s="647"/>
      <c r="AL23" s="611" t="s">
        <v>241</v>
      </c>
      <c r="AM23" s="612"/>
      <c r="AN23" s="612"/>
      <c r="AO23" s="648"/>
      <c r="AP23" s="605" t="s">
        <v>285</v>
      </c>
      <c r="AQ23" s="686"/>
      <c r="AR23" s="686"/>
      <c r="AS23" s="686"/>
      <c r="AT23" s="686"/>
      <c r="AU23" s="686"/>
      <c r="AV23" s="686"/>
      <c r="AW23" s="686"/>
      <c r="AX23" s="686"/>
      <c r="AY23" s="686"/>
      <c r="AZ23" s="686"/>
      <c r="BA23" s="686"/>
      <c r="BB23" s="686"/>
      <c r="BC23" s="686"/>
      <c r="BD23" s="686"/>
      <c r="BE23" s="686"/>
      <c r="BF23" s="687"/>
      <c r="BG23" s="608" t="s">
        <v>235</v>
      </c>
      <c r="BH23" s="609"/>
      <c r="BI23" s="609"/>
      <c r="BJ23" s="609"/>
      <c r="BK23" s="609"/>
      <c r="BL23" s="609"/>
      <c r="BM23" s="609"/>
      <c r="BN23" s="610"/>
      <c r="BO23" s="646" t="s">
        <v>241</v>
      </c>
      <c r="BP23" s="646"/>
      <c r="BQ23" s="646"/>
      <c r="BR23" s="646"/>
      <c r="BS23" s="647" t="s">
        <v>235</v>
      </c>
      <c r="BT23" s="647"/>
      <c r="BU23" s="647"/>
      <c r="BV23" s="647"/>
      <c r="BW23" s="647"/>
      <c r="BX23" s="647"/>
      <c r="BY23" s="647"/>
      <c r="BZ23" s="647"/>
      <c r="CA23" s="647"/>
      <c r="CB23" s="682"/>
      <c r="CD23" s="660" t="s">
        <v>223</v>
      </c>
      <c r="CE23" s="661"/>
      <c r="CF23" s="661"/>
      <c r="CG23" s="661"/>
      <c r="CH23" s="661"/>
      <c r="CI23" s="661"/>
      <c r="CJ23" s="661"/>
      <c r="CK23" s="661"/>
      <c r="CL23" s="661"/>
      <c r="CM23" s="661"/>
      <c r="CN23" s="661"/>
      <c r="CO23" s="661"/>
      <c r="CP23" s="661"/>
      <c r="CQ23" s="662"/>
      <c r="CR23" s="660" t="s">
        <v>286</v>
      </c>
      <c r="CS23" s="661"/>
      <c r="CT23" s="661"/>
      <c r="CU23" s="661"/>
      <c r="CV23" s="661"/>
      <c r="CW23" s="661"/>
      <c r="CX23" s="661"/>
      <c r="CY23" s="662"/>
      <c r="CZ23" s="660" t="s">
        <v>287</v>
      </c>
      <c r="DA23" s="661"/>
      <c r="DB23" s="661"/>
      <c r="DC23" s="662"/>
      <c r="DD23" s="660" t="s">
        <v>288</v>
      </c>
      <c r="DE23" s="661"/>
      <c r="DF23" s="661"/>
      <c r="DG23" s="661"/>
      <c r="DH23" s="661"/>
      <c r="DI23" s="661"/>
      <c r="DJ23" s="661"/>
      <c r="DK23" s="662"/>
      <c r="DL23" s="698" t="s">
        <v>289</v>
      </c>
      <c r="DM23" s="699"/>
      <c r="DN23" s="699"/>
      <c r="DO23" s="699"/>
      <c r="DP23" s="699"/>
      <c r="DQ23" s="699"/>
      <c r="DR23" s="699"/>
      <c r="DS23" s="699"/>
      <c r="DT23" s="699"/>
      <c r="DU23" s="699"/>
      <c r="DV23" s="700"/>
      <c r="DW23" s="660" t="s">
        <v>290</v>
      </c>
      <c r="DX23" s="661"/>
      <c r="DY23" s="661"/>
      <c r="DZ23" s="661"/>
      <c r="EA23" s="661"/>
      <c r="EB23" s="661"/>
      <c r="EC23" s="662"/>
    </row>
    <row r="24" spans="2:133" ht="11.25" customHeight="1" x14ac:dyDescent="0.15">
      <c r="B24" s="605" t="s">
        <v>291</v>
      </c>
      <c r="C24" s="606"/>
      <c r="D24" s="606"/>
      <c r="E24" s="606"/>
      <c r="F24" s="606"/>
      <c r="G24" s="606"/>
      <c r="H24" s="606"/>
      <c r="I24" s="606"/>
      <c r="J24" s="606"/>
      <c r="K24" s="606"/>
      <c r="L24" s="606"/>
      <c r="M24" s="606"/>
      <c r="N24" s="606"/>
      <c r="O24" s="606"/>
      <c r="P24" s="606"/>
      <c r="Q24" s="607"/>
      <c r="R24" s="608" t="s">
        <v>235</v>
      </c>
      <c r="S24" s="609"/>
      <c r="T24" s="609"/>
      <c r="U24" s="609"/>
      <c r="V24" s="609"/>
      <c r="W24" s="609"/>
      <c r="X24" s="609"/>
      <c r="Y24" s="610"/>
      <c r="Z24" s="646" t="s">
        <v>235</v>
      </c>
      <c r="AA24" s="646"/>
      <c r="AB24" s="646"/>
      <c r="AC24" s="646"/>
      <c r="AD24" s="647" t="s">
        <v>241</v>
      </c>
      <c r="AE24" s="647"/>
      <c r="AF24" s="647"/>
      <c r="AG24" s="647"/>
      <c r="AH24" s="647"/>
      <c r="AI24" s="647"/>
      <c r="AJ24" s="647"/>
      <c r="AK24" s="647"/>
      <c r="AL24" s="611" t="s">
        <v>241</v>
      </c>
      <c r="AM24" s="612"/>
      <c r="AN24" s="612"/>
      <c r="AO24" s="648"/>
      <c r="AP24" s="605" t="s">
        <v>292</v>
      </c>
      <c r="AQ24" s="686"/>
      <c r="AR24" s="686"/>
      <c r="AS24" s="686"/>
      <c r="AT24" s="686"/>
      <c r="AU24" s="686"/>
      <c r="AV24" s="686"/>
      <c r="AW24" s="686"/>
      <c r="AX24" s="686"/>
      <c r="AY24" s="686"/>
      <c r="AZ24" s="686"/>
      <c r="BA24" s="686"/>
      <c r="BB24" s="686"/>
      <c r="BC24" s="686"/>
      <c r="BD24" s="686"/>
      <c r="BE24" s="686"/>
      <c r="BF24" s="687"/>
      <c r="BG24" s="608" t="s">
        <v>235</v>
      </c>
      <c r="BH24" s="609"/>
      <c r="BI24" s="609"/>
      <c r="BJ24" s="609"/>
      <c r="BK24" s="609"/>
      <c r="BL24" s="609"/>
      <c r="BM24" s="609"/>
      <c r="BN24" s="610"/>
      <c r="BO24" s="646" t="s">
        <v>241</v>
      </c>
      <c r="BP24" s="646"/>
      <c r="BQ24" s="646"/>
      <c r="BR24" s="646"/>
      <c r="BS24" s="647" t="s">
        <v>241</v>
      </c>
      <c r="BT24" s="647"/>
      <c r="BU24" s="647"/>
      <c r="BV24" s="647"/>
      <c r="BW24" s="647"/>
      <c r="BX24" s="647"/>
      <c r="BY24" s="647"/>
      <c r="BZ24" s="647"/>
      <c r="CA24" s="647"/>
      <c r="CB24" s="682"/>
      <c r="CD24" s="666" t="s">
        <v>293</v>
      </c>
      <c r="CE24" s="667"/>
      <c r="CF24" s="667"/>
      <c r="CG24" s="667"/>
      <c r="CH24" s="667"/>
      <c r="CI24" s="667"/>
      <c r="CJ24" s="667"/>
      <c r="CK24" s="667"/>
      <c r="CL24" s="667"/>
      <c r="CM24" s="667"/>
      <c r="CN24" s="667"/>
      <c r="CO24" s="667"/>
      <c r="CP24" s="667"/>
      <c r="CQ24" s="668"/>
      <c r="CR24" s="663">
        <v>5171902</v>
      </c>
      <c r="CS24" s="664"/>
      <c r="CT24" s="664"/>
      <c r="CU24" s="664"/>
      <c r="CV24" s="664"/>
      <c r="CW24" s="664"/>
      <c r="CX24" s="664"/>
      <c r="CY24" s="689"/>
      <c r="CZ24" s="690">
        <v>30.3</v>
      </c>
      <c r="DA24" s="672"/>
      <c r="DB24" s="672"/>
      <c r="DC24" s="692"/>
      <c r="DD24" s="688">
        <v>3721363</v>
      </c>
      <c r="DE24" s="664"/>
      <c r="DF24" s="664"/>
      <c r="DG24" s="664"/>
      <c r="DH24" s="664"/>
      <c r="DI24" s="664"/>
      <c r="DJ24" s="664"/>
      <c r="DK24" s="689"/>
      <c r="DL24" s="688">
        <v>3721175</v>
      </c>
      <c r="DM24" s="664"/>
      <c r="DN24" s="664"/>
      <c r="DO24" s="664"/>
      <c r="DP24" s="664"/>
      <c r="DQ24" s="664"/>
      <c r="DR24" s="664"/>
      <c r="DS24" s="664"/>
      <c r="DT24" s="664"/>
      <c r="DU24" s="664"/>
      <c r="DV24" s="689"/>
      <c r="DW24" s="690">
        <v>32.200000000000003</v>
      </c>
      <c r="DX24" s="672"/>
      <c r="DY24" s="672"/>
      <c r="DZ24" s="672"/>
      <c r="EA24" s="672"/>
      <c r="EB24" s="672"/>
      <c r="EC24" s="691"/>
    </row>
    <row r="25" spans="2:133" ht="11.25" customHeight="1" x14ac:dyDescent="0.15">
      <c r="B25" s="605" t="s">
        <v>294</v>
      </c>
      <c r="C25" s="606"/>
      <c r="D25" s="606"/>
      <c r="E25" s="606"/>
      <c r="F25" s="606"/>
      <c r="G25" s="606"/>
      <c r="H25" s="606"/>
      <c r="I25" s="606"/>
      <c r="J25" s="606"/>
      <c r="K25" s="606"/>
      <c r="L25" s="606"/>
      <c r="M25" s="606"/>
      <c r="N25" s="606"/>
      <c r="O25" s="606"/>
      <c r="P25" s="606"/>
      <c r="Q25" s="607"/>
      <c r="R25" s="608">
        <v>12389851</v>
      </c>
      <c r="S25" s="609"/>
      <c r="T25" s="609"/>
      <c r="U25" s="609"/>
      <c r="V25" s="609"/>
      <c r="W25" s="609"/>
      <c r="X25" s="609"/>
      <c r="Y25" s="610"/>
      <c r="Z25" s="646">
        <v>68.8</v>
      </c>
      <c r="AA25" s="646"/>
      <c r="AB25" s="646"/>
      <c r="AC25" s="646"/>
      <c r="AD25" s="647">
        <v>11459480</v>
      </c>
      <c r="AE25" s="647"/>
      <c r="AF25" s="647"/>
      <c r="AG25" s="647"/>
      <c r="AH25" s="647"/>
      <c r="AI25" s="647"/>
      <c r="AJ25" s="647"/>
      <c r="AK25" s="647"/>
      <c r="AL25" s="611">
        <v>99.8</v>
      </c>
      <c r="AM25" s="612"/>
      <c r="AN25" s="612"/>
      <c r="AO25" s="648"/>
      <c r="AP25" s="605" t="s">
        <v>295</v>
      </c>
      <c r="AQ25" s="686"/>
      <c r="AR25" s="686"/>
      <c r="AS25" s="686"/>
      <c r="AT25" s="686"/>
      <c r="AU25" s="686"/>
      <c r="AV25" s="686"/>
      <c r="AW25" s="686"/>
      <c r="AX25" s="686"/>
      <c r="AY25" s="686"/>
      <c r="AZ25" s="686"/>
      <c r="BA25" s="686"/>
      <c r="BB25" s="686"/>
      <c r="BC25" s="686"/>
      <c r="BD25" s="686"/>
      <c r="BE25" s="686"/>
      <c r="BF25" s="687"/>
      <c r="BG25" s="608" t="s">
        <v>241</v>
      </c>
      <c r="BH25" s="609"/>
      <c r="BI25" s="609"/>
      <c r="BJ25" s="609"/>
      <c r="BK25" s="609"/>
      <c r="BL25" s="609"/>
      <c r="BM25" s="609"/>
      <c r="BN25" s="610"/>
      <c r="BO25" s="646" t="s">
        <v>241</v>
      </c>
      <c r="BP25" s="646"/>
      <c r="BQ25" s="646"/>
      <c r="BR25" s="646"/>
      <c r="BS25" s="647" t="s">
        <v>241</v>
      </c>
      <c r="BT25" s="647"/>
      <c r="BU25" s="647"/>
      <c r="BV25" s="647"/>
      <c r="BW25" s="647"/>
      <c r="BX25" s="647"/>
      <c r="BY25" s="647"/>
      <c r="BZ25" s="647"/>
      <c r="CA25" s="647"/>
      <c r="CB25" s="682"/>
      <c r="CD25" s="605" t="s">
        <v>296</v>
      </c>
      <c r="CE25" s="606"/>
      <c r="CF25" s="606"/>
      <c r="CG25" s="606"/>
      <c r="CH25" s="606"/>
      <c r="CI25" s="606"/>
      <c r="CJ25" s="606"/>
      <c r="CK25" s="606"/>
      <c r="CL25" s="606"/>
      <c r="CM25" s="606"/>
      <c r="CN25" s="606"/>
      <c r="CO25" s="606"/>
      <c r="CP25" s="606"/>
      <c r="CQ25" s="607"/>
      <c r="CR25" s="608">
        <v>1676539</v>
      </c>
      <c r="CS25" s="621"/>
      <c r="CT25" s="621"/>
      <c r="CU25" s="621"/>
      <c r="CV25" s="621"/>
      <c r="CW25" s="621"/>
      <c r="CX25" s="621"/>
      <c r="CY25" s="622"/>
      <c r="CZ25" s="611">
        <v>9.8000000000000007</v>
      </c>
      <c r="DA25" s="623"/>
      <c r="DB25" s="623"/>
      <c r="DC25" s="624"/>
      <c r="DD25" s="614">
        <v>1558583</v>
      </c>
      <c r="DE25" s="621"/>
      <c r="DF25" s="621"/>
      <c r="DG25" s="621"/>
      <c r="DH25" s="621"/>
      <c r="DI25" s="621"/>
      <c r="DJ25" s="621"/>
      <c r="DK25" s="622"/>
      <c r="DL25" s="614">
        <v>1558395</v>
      </c>
      <c r="DM25" s="621"/>
      <c r="DN25" s="621"/>
      <c r="DO25" s="621"/>
      <c r="DP25" s="621"/>
      <c r="DQ25" s="621"/>
      <c r="DR25" s="621"/>
      <c r="DS25" s="621"/>
      <c r="DT25" s="621"/>
      <c r="DU25" s="621"/>
      <c r="DV25" s="622"/>
      <c r="DW25" s="611">
        <v>13.5</v>
      </c>
      <c r="DX25" s="623"/>
      <c r="DY25" s="623"/>
      <c r="DZ25" s="623"/>
      <c r="EA25" s="623"/>
      <c r="EB25" s="623"/>
      <c r="EC25" s="635"/>
    </row>
    <row r="26" spans="2:133" ht="11.25" customHeight="1" x14ac:dyDescent="0.15">
      <c r="B26" s="605" t="s">
        <v>297</v>
      </c>
      <c r="C26" s="606"/>
      <c r="D26" s="606"/>
      <c r="E26" s="606"/>
      <c r="F26" s="606"/>
      <c r="G26" s="606"/>
      <c r="H26" s="606"/>
      <c r="I26" s="606"/>
      <c r="J26" s="606"/>
      <c r="K26" s="606"/>
      <c r="L26" s="606"/>
      <c r="M26" s="606"/>
      <c r="N26" s="606"/>
      <c r="O26" s="606"/>
      <c r="P26" s="606"/>
      <c r="Q26" s="607"/>
      <c r="R26" s="608">
        <v>1632</v>
      </c>
      <c r="S26" s="609"/>
      <c r="T26" s="609"/>
      <c r="U26" s="609"/>
      <c r="V26" s="609"/>
      <c r="W26" s="609"/>
      <c r="X26" s="609"/>
      <c r="Y26" s="610"/>
      <c r="Z26" s="646">
        <v>0</v>
      </c>
      <c r="AA26" s="646"/>
      <c r="AB26" s="646"/>
      <c r="AC26" s="646"/>
      <c r="AD26" s="647">
        <v>1632</v>
      </c>
      <c r="AE26" s="647"/>
      <c r="AF26" s="647"/>
      <c r="AG26" s="647"/>
      <c r="AH26" s="647"/>
      <c r="AI26" s="647"/>
      <c r="AJ26" s="647"/>
      <c r="AK26" s="647"/>
      <c r="AL26" s="611">
        <v>0</v>
      </c>
      <c r="AM26" s="612"/>
      <c r="AN26" s="612"/>
      <c r="AO26" s="648"/>
      <c r="AP26" s="605" t="s">
        <v>298</v>
      </c>
      <c r="AQ26" s="686"/>
      <c r="AR26" s="686"/>
      <c r="AS26" s="686"/>
      <c r="AT26" s="686"/>
      <c r="AU26" s="686"/>
      <c r="AV26" s="686"/>
      <c r="AW26" s="686"/>
      <c r="AX26" s="686"/>
      <c r="AY26" s="686"/>
      <c r="AZ26" s="686"/>
      <c r="BA26" s="686"/>
      <c r="BB26" s="686"/>
      <c r="BC26" s="686"/>
      <c r="BD26" s="686"/>
      <c r="BE26" s="686"/>
      <c r="BF26" s="687"/>
      <c r="BG26" s="608" t="s">
        <v>235</v>
      </c>
      <c r="BH26" s="609"/>
      <c r="BI26" s="609"/>
      <c r="BJ26" s="609"/>
      <c r="BK26" s="609"/>
      <c r="BL26" s="609"/>
      <c r="BM26" s="609"/>
      <c r="BN26" s="610"/>
      <c r="BO26" s="646" t="s">
        <v>235</v>
      </c>
      <c r="BP26" s="646"/>
      <c r="BQ26" s="646"/>
      <c r="BR26" s="646"/>
      <c r="BS26" s="647" t="s">
        <v>241</v>
      </c>
      <c r="BT26" s="647"/>
      <c r="BU26" s="647"/>
      <c r="BV26" s="647"/>
      <c r="BW26" s="647"/>
      <c r="BX26" s="647"/>
      <c r="BY26" s="647"/>
      <c r="BZ26" s="647"/>
      <c r="CA26" s="647"/>
      <c r="CB26" s="682"/>
      <c r="CD26" s="605" t="s">
        <v>299</v>
      </c>
      <c r="CE26" s="606"/>
      <c r="CF26" s="606"/>
      <c r="CG26" s="606"/>
      <c r="CH26" s="606"/>
      <c r="CI26" s="606"/>
      <c r="CJ26" s="606"/>
      <c r="CK26" s="606"/>
      <c r="CL26" s="606"/>
      <c r="CM26" s="606"/>
      <c r="CN26" s="606"/>
      <c r="CO26" s="606"/>
      <c r="CP26" s="606"/>
      <c r="CQ26" s="607"/>
      <c r="CR26" s="608">
        <v>1063321</v>
      </c>
      <c r="CS26" s="609"/>
      <c r="CT26" s="609"/>
      <c r="CU26" s="609"/>
      <c r="CV26" s="609"/>
      <c r="CW26" s="609"/>
      <c r="CX26" s="609"/>
      <c r="CY26" s="610"/>
      <c r="CZ26" s="611">
        <v>6.2</v>
      </c>
      <c r="DA26" s="623"/>
      <c r="DB26" s="623"/>
      <c r="DC26" s="624"/>
      <c r="DD26" s="614">
        <v>981046</v>
      </c>
      <c r="DE26" s="609"/>
      <c r="DF26" s="609"/>
      <c r="DG26" s="609"/>
      <c r="DH26" s="609"/>
      <c r="DI26" s="609"/>
      <c r="DJ26" s="609"/>
      <c r="DK26" s="610"/>
      <c r="DL26" s="614" t="s">
        <v>235</v>
      </c>
      <c r="DM26" s="609"/>
      <c r="DN26" s="609"/>
      <c r="DO26" s="609"/>
      <c r="DP26" s="609"/>
      <c r="DQ26" s="609"/>
      <c r="DR26" s="609"/>
      <c r="DS26" s="609"/>
      <c r="DT26" s="609"/>
      <c r="DU26" s="609"/>
      <c r="DV26" s="610"/>
      <c r="DW26" s="611" t="s">
        <v>241</v>
      </c>
      <c r="DX26" s="623"/>
      <c r="DY26" s="623"/>
      <c r="DZ26" s="623"/>
      <c r="EA26" s="623"/>
      <c r="EB26" s="623"/>
      <c r="EC26" s="635"/>
    </row>
    <row r="27" spans="2:133" ht="11.25" customHeight="1" x14ac:dyDescent="0.15">
      <c r="B27" s="605" t="s">
        <v>300</v>
      </c>
      <c r="C27" s="606"/>
      <c r="D27" s="606"/>
      <c r="E27" s="606"/>
      <c r="F27" s="606"/>
      <c r="G27" s="606"/>
      <c r="H27" s="606"/>
      <c r="I27" s="606"/>
      <c r="J27" s="606"/>
      <c r="K27" s="606"/>
      <c r="L27" s="606"/>
      <c r="M27" s="606"/>
      <c r="N27" s="606"/>
      <c r="O27" s="606"/>
      <c r="P27" s="606"/>
      <c r="Q27" s="607"/>
      <c r="R27" s="608">
        <v>37974</v>
      </c>
      <c r="S27" s="609"/>
      <c r="T27" s="609"/>
      <c r="U27" s="609"/>
      <c r="V27" s="609"/>
      <c r="W27" s="609"/>
      <c r="X27" s="609"/>
      <c r="Y27" s="610"/>
      <c r="Z27" s="646">
        <v>0.2</v>
      </c>
      <c r="AA27" s="646"/>
      <c r="AB27" s="646"/>
      <c r="AC27" s="646"/>
      <c r="AD27" s="647">
        <v>20</v>
      </c>
      <c r="AE27" s="647"/>
      <c r="AF27" s="647"/>
      <c r="AG27" s="647"/>
      <c r="AH27" s="647"/>
      <c r="AI27" s="647"/>
      <c r="AJ27" s="647"/>
      <c r="AK27" s="647"/>
      <c r="AL27" s="611">
        <v>0</v>
      </c>
      <c r="AM27" s="612"/>
      <c r="AN27" s="612"/>
      <c r="AO27" s="648"/>
      <c r="AP27" s="605" t="s">
        <v>301</v>
      </c>
      <c r="AQ27" s="606"/>
      <c r="AR27" s="606"/>
      <c r="AS27" s="606"/>
      <c r="AT27" s="606"/>
      <c r="AU27" s="606"/>
      <c r="AV27" s="606"/>
      <c r="AW27" s="606"/>
      <c r="AX27" s="606"/>
      <c r="AY27" s="606"/>
      <c r="AZ27" s="606"/>
      <c r="BA27" s="606"/>
      <c r="BB27" s="606"/>
      <c r="BC27" s="606"/>
      <c r="BD27" s="606"/>
      <c r="BE27" s="606"/>
      <c r="BF27" s="607"/>
      <c r="BG27" s="608">
        <v>4031440</v>
      </c>
      <c r="BH27" s="609"/>
      <c r="BI27" s="609"/>
      <c r="BJ27" s="609"/>
      <c r="BK27" s="609"/>
      <c r="BL27" s="609"/>
      <c r="BM27" s="609"/>
      <c r="BN27" s="610"/>
      <c r="BO27" s="646">
        <v>100</v>
      </c>
      <c r="BP27" s="646"/>
      <c r="BQ27" s="646"/>
      <c r="BR27" s="646"/>
      <c r="BS27" s="647">
        <v>6371</v>
      </c>
      <c r="BT27" s="647"/>
      <c r="BU27" s="647"/>
      <c r="BV27" s="647"/>
      <c r="BW27" s="647"/>
      <c r="BX27" s="647"/>
      <c r="BY27" s="647"/>
      <c r="BZ27" s="647"/>
      <c r="CA27" s="647"/>
      <c r="CB27" s="682"/>
      <c r="CD27" s="605" t="s">
        <v>302</v>
      </c>
      <c r="CE27" s="606"/>
      <c r="CF27" s="606"/>
      <c r="CG27" s="606"/>
      <c r="CH27" s="606"/>
      <c r="CI27" s="606"/>
      <c r="CJ27" s="606"/>
      <c r="CK27" s="606"/>
      <c r="CL27" s="606"/>
      <c r="CM27" s="606"/>
      <c r="CN27" s="606"/>
      <c r="CO27" s="606"/>
      <c r="CP27" s="606"/>
      <c r="CQ27" s="607"/>
      <c r="CR27" s="608">
        <v>1717104</v>
      </c>
      <c r="CS27" s="621"/>
      <c r="CT27" s="621"/>
      <c r="CU27" s="621"/>
      <c r="CV27" s="621"/>
      <c r="CW27" s="621"/>
      <c r="CX27" s="621"/>
      <c r="CY27" s="622"/>
      <c r="CZ27" s="611">
        <v>10.1</v>
      </c>
      <c r="DA27" s="623"/>
      <c r="DB27" s="623"/>
      <c r="DC27" s="624"/>
      <c r="DD27" s="614">
        <v>441284</v>
      </c>
      <c r="DE27" s="621"/>
      <c r="DF27" s="621"/>
      <c r="DG27" s="621"/>
      <c r="DH27" s="621"/>
      <c r="DI27" s="621"/>
      <c r="DJ27" s="621"/>
      <c r="DK27" s="622"/>
      <c r="DL27" s="614">
        <v>441284</v>
      </c>
      <c r="DM27" s="621"/>
      <c r="DN27" s="621"/>
      <c r="DO27" s="621"/>
      <c r="DP27" s="621"/>
      <c r="DQ27" s="621"/>
      <c r="DR27" s="621"/>
      <c r="DS27" s="621"/>
      <c r="DT27" s="621"/>
      <c r="DU27" s="621"/>
      <c r="DV27" s="622"/>
      <c r="DW27" s="611">
        <v>3.8</v>
      </c>
      <c r="DX27" s="623"/>
      <c r="DY27" s="623"/>
      <c r="DZ27" s="623"/>
      <c r="EA27" s="623"/>
      <c r="EB27" s="623"/>
      <c r="EC27" s="635"/>
    </row>
    <row r="28" spans="2:133" ht="11.25" customHeight="1" x14ac:dyDescent="0.15">
      <c r="B28" s="605" t="s">
        <v>303</v>
      </c>
      <c r="C28" s="606"/>
      <c r="D28" s="606"/>
      <c r="E28" s="606"/>
      <c r="F28" s="606"/>
      <c r="G28" s="606"/>
      <c r="H28" s="606"/>
      <c r="I28" s="606"/>
      <c r="J28" s="606"/>
      <c r="K28" s="606"/>
      <c r="L28" s="606"/>
      <c r="M28" s="606"/>
      <c r="N28" s="606"/>
      <c r="O28" s="606"/>
      <c r="P28" s="606"/>
      <c r="Q28" s="607"/>
      <c r="R28" s="608">
        <v>150502</v>
      </c>
      <c r="S28" s="609"/>
      <c r="T28" s="609"/>
      <c r="U28" s="609"/>
      <c r="V28" s="609"/>
      <c r="W28" s="609"/>
      <c r="X28" s="609"/>
      <c r="Y28" s="610"/>
      <c r="Z28" s="646">
        <v>0.8</v>
      </c>
      <c r="AA28" s="646"/>
      <c r="AB28" s="646"/>
      <c r="AC28" s="646"/>
      <c r="AD28" s="647">
        <v>8863</v>
      </c>
      <c r="AE28" s="647"/>
      <c r="AF28" s="647"/>
      <c r="AG28" s="647"/>
      <c r="AH28" s="647"/>
      <c r="AI28" s="647"/>
      <c r="AJ28" s="647"/>
      <c r="AK28" s="647"/>
      <c r="AL28" s="611">
        <v>0.1</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304</v>
      </c>
      <c r="CE28" s="606"/>
      <c r="CF28" s="606"/>
      <c r="CG28" s="606"/>
      <c r="CH28" s="606"/>
      <c r="CI28" s="606"/>
      <c r="CJ28" s="606"/>
      <c r="CK28" s="606"/>
      <c r="CL28" s="606"/>
      <c r="CM28" s="606"/>
      <c r="CN28" s="606"/>
      <c r="CO28" s="606"/>
      <c r="CP28" s="606"/>
      <c r="CQ28" s="607"/>
      <c r="CR28" s="608">
        <v>1778259</v>
      </c>
      <c r="CS28" s="609"/>
      <c r="CT28" s="609"/>
      <c r="CU28" s="609"/>
      <c r="CV28" s="609"/>
      <c r="CW28" s="609"/>
      <c r="CX28" s="609"/>
      <c r="CY28" s="610"/>
      <c r="CZ28" s="611">
        <v>10.4</v>
      </c>
      <c r="DA28" s="623"/>
      <c r="DB28" s="623"/>
      <c r="DC28" s="624"/>
      <c r="DD28" s="614">
        <v>1721496</v>
      </c>
      <c r="DE28" s="609"/>
      <c r="DF28" s="609"/>
      <c r="DG28" s="609"/>
      <c r="DH28" s="609"/>
      <c r="DI28" s="609"/>
      <c r="DJ28" s="609"/>
      <c r="DK28" s="610"/>
      <c r="DL28" s="614">
        <v>1721496</v>
      </c>
      <c r="DM28" s="609"/>
      <c r="DN28" s="609"/>
      <c r="DO28" s="609"/>
      <c r="DP28" s="609"/>
      <c r="DQ28" s="609"/>
      <c r="DR28" s="609"/>
      <c r="DS28" s="609"/>
      <c r="DT28" s="609"/>
      <c r="DU28" s="609"/>
      <c r="DV28" s="610"/>
      <c r="DW28" s="611">
        <v>14.9</v>
      </c>
      <c r="DX28" s="623"/>
      <c r="DY28" s="623"/>
      <c r="DZ28" s="623"/>
      <c r="EA28" s="623"/>
      <c r="EB28" s="623"/>
      <c r="EC28" s="635"/>
    </row>
    <row r="29" spans="2:133" ht="11.25" customHeight="1" x14ac:dyDescent="0.15">
      <c r="B29" s="605" t="s">
        <v>305</v>
      </c>
      <c r="C29" s="606"/>
      <c r="D29" s="606"/>
      <c r="E29" s="606"/>
      <c r="F29" s="606"/>
      <c r="G29" s="606"/>
      <c r="H29" s="606"/>
      <c r="I29" s="606"/>
      <c r="J29" s="606"/>
      <c r="K29" s="606"/>
      <c r="L29" s="606"/>
      <c r="M29" s="606"/>
      <c r="N29" s="606"/>
      <c r="O29" s="606"/>
      <c r="P29" s="606"/>
      <c r="Q29" s="607"/>
      <c r="R29" s="608">
        <v>26553</v>
      </c>
      <c r="S29" s="609"/>
      <c r="T29" s="609"/>
      <c r="U29" s="609"/>
      <c r="V29" s="609"/>
      <c r="W29" s="609"/>
      <c r="X29" s="609"/>
      <c r="Y29" s="610"/>
      <c r="Z29" s="646">
        <v>0.1</v>
      </c>
      <c r="AA29" s="646"/>
      <c r="AB29" s="646"/>
      <c r="AC29" s="646"/>
      <c r="AD29" s="647" t="s">
        <v>235</v>
      </c>
      <c r="AE29" s="647"/>
      <c r="AF29" s="647"/>
      <c r="AG29" s="647"/>
      <c r="AH29" s="647"/>
      <c r="AI29" s="647"/>
      <c r="AJ29" s="647"/>
      <c r="AK29" s="647"/>
      <c r="AL29" s="611" t="s">
        <v>235</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2"/>
      <c r="CD29" s="627" t="s">
        <v>306</v>
      </c>
      <c r="CE29" s="628"/>
      <c r="CF29" s="605" t="s">
        <v>307</v>
      </c>
      <c r="CG29" s="606"/>
      <c r="CH29" s="606"/>
      <c r="CI29" s="606"/>
      <c r="CJ29" s="606"/>
      <c r="CK29" s="606"/>
      <c r="CL29" s="606"/>
      <c r="CM29" s="606"/>
      <c r="CN29" s="606"/>
      <c r="CO29" s="606"/>
      <c r="CP29" s="606"/>
      <c r="CQ29" s="607"/>
      <c r="CR29" s="608">
        <v>1778259</v>
      </c>
      <c r="CS29" s="621"/>
      <c r="CT29" s="621"/>
      <c r="CU29" s="621"/>
      <c r="CV29" s="621"/>
      <c r="CW29" s="621"/>
      <c r="CX29" s="621"/>
      <c r="CY29" s="622"/>
      <c r="CZ29" s="611">
        <v>10.4</v>
      </c>
      <c r="DA29" s="623"/>
      <c r="DB29" s="623"/>
      <c r="DC29" s="624"/>
      <c r="DD29" s="614">
        <v>1721496</v>
      </c>
      <c r="DE29" s="621"/>
      <c r="DF29" s="621"/>
      <c r="DG29" s="621"/>
      <c r="DH29" s="621"/>
      <c r="DI29" s="621"/>
      <c r="DJ29" s="621"/>
      <c r="DK29" s="622"/>
      <c r="DL29" s="614">
        <v>1721496</v>
      </c>
      <c r="DM29" s="621"/>
      <c r="DN29" s="621"/>
      <c r="DO29" s="621"/>
      <c r="DP29" s="621"/>
      <c r="DQ29" s="621"/>
      <c r="DR29" s="621"/>
      <c r="DS29" s="621"/>
      <c r="DT29" s="621"/>
      <c r="DU29" s="621"/>
      <c r="DV29" s="622"/>
      <c r="DW29" s="611">
        <v>14.9</v>
      </c>
      <c r="DX29" s="623"/>
      <c r="DY29" s="623"/>
      <c r="DZ29" s="623"/>
      <c r="EA29" s="623"/>
      <c r="EB29" s="623"/>
      <c r="EC29" s="635"/>
    </row>
    <row r="30" spans="2:133" ht="11.25" customHeight="1" x14ac:dyDescent="0.15">
      <c r="B30" s="605" t="s">
        <v>308</v>
      </c>
      <c r="C30" s="606"/>
      <c r="D30" s="606"/>
      <c r="E30" s="606"/>
      <c r="F30" s="606"/>
      <c r="G30" s="606"/>
      <c r="H30" s="606"/>
      <c r="I30" s="606"/>
      <c r="J30" s="606"/>
      <c r="K30" s="606"/>
      <c r="L30" s="606"/>
      <c r="M30" s="606"/>
      <c r="N30" s="606"/>
      <c r="O30" s="606"/>
      <c r="P30" s="606"/>
      <c r="Q30" s="607"/>
      <c r="R30" s="608">
        <v>2152504</v>
      </c>
      <c r="S30" s="609"/>
      <c r="T30" s="609"/>
      <c r="U30" s="609"/>
      <c r="V30" s="609"/>
      <c r="W30" s="609"/>
      <c r="X30" s="609"/>
      <c r="Y30" s="610"/>
      <c r="Z30" s="646">
        <v>12</v>
      </c>
      <c r="AA30" s="646"/>
      <c r="AB30" s="646"/>
      <c r="AC30" s="646"/>
      <c r="AD30" s="647" t="s">
        <v>241</v>
      </c>
      <c r="AE30" s="647"/>
      <c r="AF30" s="647"/>
      <c r="AG30" s="647"/>
      <c r="AH30" s="647"/>
      <c r="AI30" s="647"/>
      <c r="AJ30" s="647"/>
      <c r="AK30" s="647"/>
      <c r="AL30" s="611" t="s">
        <v>241</v>
      </c>
      <c r="AM30" s="612"/>
      <c r="AN30" s="612"/>
      <c r="AO30" s="648"/>
      <c r="AP30" s="660" t="s">
        <v>223</v>
      </c>
      <c r="AQ30" s="661"/>
      <c r="AR30" s="661"/>
      <c r="AS30" s="661"/>
      <c r="AT30" s="661"/>
      <c r="AU30" s="661"/>
      <c r="AV30" s="661"/>
      <c r="AW30" s="661"/>
      <c r="AX30" s="661"/>
      <c r="AY30" s="661"/>
      <c r="AZ30" s="661"/>
      <c r="BA30" s="661"/>
      <c r="BB30" s="661"/>
      <c r="BC30" s="661"/>
      <c r="BD30" s="661"/>
      <c r="BE30" s="661"/>
      <c r="BF30" s="662"/>
      <c r="BG30" s="660" t="s">
        <v>309</v>
      </c>
      <c r="BH30" s="680"/>
      <c r="BI30" s="680"/>
      <c r="BJ30" s="680"/>
      <c r="BK30" s="680"/>
      <c r="BL30" s="680"/>
      <c r="BM30" s="680"/>
      <c r="BN30" s="680"/>
      <c r="BO30" s="680"/>
      <c r="BP30" s="680"/>
      <c r="BQ30" s="681"/>
      <c r="BR30" s="660" t="s">
        <v>310</v>
      </c>
      <c r="BS30" s="680"/>
      <c r="BT30" s="680"/>
      <c r="BU30" s="680"/>
      <c r="BV30" s="680"/>
      <c r="BW30" s="680"/>
      <c r="BX30" s="680"/>
      <c r="BY30" s="680"/>
      <c r="BZ30" s="680"/>
      <c r="CA30" s="680"/>
      <c r="CB30" s="681"/>
      <c r="CD30" s="629"/>
      <c r="CE30" s="630"/>
      <c r="CF30" s="605" t="s">
        <v>311</v>
      </c>
      <c r="CG30" s="606"/>
      <c r="CH30" s="606"/>
      <c r="CI30" s="606"/>
      <c r="CJ30" s="606"/>
      <c r="CK30" s="606"/>
      <c r="CL30" s="606"/>
      <c r="CM30" s="606"/>
      <c r="CN30" s="606"/>
      <c r="CO30" s="606"/>
      <c r="CP30" s="606"/>
      <c r="CQ30" s="607"/>
      <c r="CR30" s="608">
        <v>1705381</v>
      </c>
      <c r="CS30" s="609"/>
      <c r="CT30" s="609"/>
      <c r="CU30" s="609"/>
      <c r="CV30" s="609"/>
      <c r="CW30" s="609"/>
      <c r="CX30" s="609"/>
      <c r="CY30" s="610"/>
      <c r="CZ30" s="611">
        <v>10</v>
      </c>
      <c r="DA30" s="623"/>
      <c r="DB30" s="623"/>
      <c r="DC30" s="624"/>
      <c r="DD30" s="614">
        <v>1653405</v>
      </c>
      <c r="DE30" s="609"/>
      <c r="DF30" s="609"/>
      <c r="DG30" s="609"/>
      <c r="DH30" s="609"/>
      <c r="DI30" s="609"/>
      <c r="DJ30" s="609"/>
      <c r="DK30" s="610"/>
      <c r="DL30" s="614">
        <v>1653405</v>
      </c>
      <c r="DM30" s="609"/>
      <c r="DN30" s="609"/>
      <c r="DO30" s="609"/>
      <c r="DP30" s="609"/>
      <c r="DQ30" s="609"/>
      <c r="DR30" s="609"/>
      <c r="DS30" s="609"/>
      <c r="DT30" s="609"/>
      <c r="DU30" s="609"/>
      <c r="DV30" s="610"/>
      <c r="DW30" s="611">
        <v>14.3</v>
      </c>
      <c r="DX30" s="623"/>
      <c r="DY30" s="623"/>
      <c r="DZ30" s="623"/>
      <c r="EA30" s="623"/>
      <c r="EB30" s="623"/>
      <c r="EC30" s="635"/>
    </row>
    <row r="31" spans="2:133" ht="11.25" customHeight="1" x14ac:dyDescent="0.15">
      <c r="B31" s="683" t="s">
        <v>312</v>
      </c>
      <c r="C31" s="684"/>
      <c r="D31" s="684"/>
      <c r="E31" s="684"/>
      <c r="F31" s="684"/>
      <c r="G31" s="684"/>
      <c r="H31" s="684"/>
      <c r="I31" s="684"/>
      <c r="J31" s="684"/>
      <c r="K31" s="684"/>
      <c r="L31" s="684"/>
      <c r="M31" s="684"/>
      <c r="N31" s="684"/>
      <c r="O31" s="684"/>
      <c r="P31" s="684"/>
      <c r="Q31" s="685"/>
      <c r="R31" s="608" t="s">
        <v>235</v>
      </c>
      <c r="S31" s="609"/>
      <c r="T31" s="609"/>
      <c r="U31" s="609"/>
      <c r="V31" s="609"/>
      <c r="W31" s="609"/>
      <c r="X31" s="609"/>
      <c r="Y31" s="610"/>
      <c r="Z31" s="646" t="s">
        <v>235</v>
      </c>
      <c r="AA31" s="646"/>
      <c r="AB31" s="646"/>
      <c r="AC31" s="646"/>
      <c r="AD31" s="647" t="s">
        <v>235</v>
      </c>
      <c r="AE31" s="647"/>
      <c r="AF31" s="647"/>
      <c r="AG31" s="647"/>
      <c r="AH31" s="647"/>
      <c r="AI31" s="647"/>
      <c r="AJ31" s="647"/>
      <c r="AK31" s="647"/>
      <c r="AL31" s="611" t="s">
        <v>235</v>
      </c>
      <c r="AM31" s="612"/>
      <c r="AN31" s="612"/>
      <c r="AO31" s="648"/>
      <c r="AP31" s="674" t="s">
        <v>313</v>
      </c>
      <c r="AQ31" s="675"/>
      <c r="AR31" s="675"/>
      <c r="AS31" s="675"/>
      <c r="AT31" s="676" t="s">
        <v>314</v>
      </c>
      <c r="AU31" s="212"/>
      <c r="AV31" s="212"/>
      <c r="AW31" s="212"/>
      <c r="AX31" s="666" t="s">
        <v>189</v>
      </c>
      <c r="AY31" s="667"/>
      <c r="AZ31" s="667"/>
      <c r="BA31" s="667"/>
      <c r="BB31" s="667"/>
      <c r="BC31" s="667"/>
      <c r="BD31" s="667"/>
      <c r="BE31" s="667"/>
      <c r="BF31" s="668"/>
      <c r="BG31" s="670">
        <v>99.7</v>
      </c>
      <c r="BH31" s="671"/>
      <c r="BI31" s="671"/>
      <c r="BJ31" s="671"/>
      <c r="BK31" s="671"/>
      <c r="BL31" s="671"/>
      <c r="BM31" s="672">
        <v>97.6</v>
      </c>
      <c r="BN31" s="671"/>
      <c r="BO31" s="671"/>
      <c r="BP31" s="671"/>
      <c r="BQ31" s="673"/>
      <c r="BR31" s="670">
        <v>98.9</v>
      </c>
      <c r="BS31" s="671"/>
      <c r="BT31" s="671"/>
      <c r="BU31" s="671"/>
      <c r="BV31" s="671"/>
      <c r="BW31" s="671"/>
      <c r="BX31" s="672">
        <v>92.7</v>
      </c>
      <c r="BY31" s="671"/>
      <c r="BZ31" s="671"/>
      <c r="CA31" s="671"/>
      <c r="CB31" s="673"/>
      <c r="CD31" s="629"/>
      <c r="CE31" s="630"/>
      <c r="CF31" s="605" t="s">
        <v>315</v>
      </c>
      <c r="CG31" s="606"/>
      <c r="CH31" s="606"/>
      <c r="CI31" s="606"/>
      <c r="CJ31" s="606"/>
      <c r="CK31" s="606"/>
      <c r="CL31" s="606"/>
      <c r="CM31" s="606"/>
      <c r="CN31" s="606"/>
      <c r="CO31" s="606"/>
      <c r="CP31" s="606"/>
      <c r="CQ31" s="607"/>
      <c r="CR31" s="608">
        <v>72878</v>
      </c>
      <c r="CS31" s="621"/>
      <c r="CT31" s="621"/>
      <c r="CU31" s="621"/>
      <c r="CV31" s="621"/>
      <c r="CW31" s="621"/>
      <c r="CX31" s="621"/>
      <c r="CY31" s="622"/>
      <c r="CZ31" s="611">
        <v>0.4</v>
      </c>
      <c r="DA31" s="623"/>
      <c r="DB31" s="623"/>
      <c r="DC31" s="624"/>
      <c r="DD31" s="614">
        <v>68091</v>
      </c>
      <c r="DE31" s="621"/>
      <c r="DF31" s="621"/>
      <c r="DG31" s="621"/>
      <c r="DH31" s="621"/>
      <c r="DI31" s="621"/>
      <c r="DJ31" s="621"/>
      <c r="DK31" s="622"/>
      <c r="DL31" s="614">
        <v>68091</v>
      </c>
      <c r="DM31" s="621"/>
      <c r="DN31" s="621"/>
      <c r="DO31" s="621"/>
      <c r="DP31" s="621"/>
      <c r="DQ31" s="621"/>
      <c r="DR31" s="621"/>
      <c r="DS31" s="621"/>
      <c r="DT31" s="621"/>
      <c r="DU31" s="621"/>
      <c r="DV31" s="622"/>
      <c r="DW31" s="611">
        <v>0.6</v>
      </c>
      <c r="DX31" s="623"/>
      <c r="DY31" s="623"/>
      <c r="DZ31" s="623"/>
      <c r="EA31" s="623"/>
      <c r="EB31" s="623"/>
      <c r="EC31" s="635"/>
    </row>
    <row r="32" spans="2:133" ht="11.25" customHeight="1" x14ac:dyDescent="0.15">
      <c r="B32" s="605" t="s">
        <v>316</v>
      </c>
      <c r="C32" s="606"/>
      <c r="D32" s="606"/>
      <c r="E32" s="606"/>
      <c r="F32" s="606"/>
      <c r="G32" s="606"/>
      <c r="H32" s="606"/>
      <c r="I32" s="606"/>
      <c r="J32" s="606"/>
      <c r="K32" s="606"/>
      <c r="L32" s="606"/>
      <c r="M32" s="606"/>
      <c r="N32" s="606"/>
      <c r="O32" s="606"/>
      <c r="P32" s="606"/>
      <c r="Q32" s="607"/>
      <c r="R32" s="608">
        <v>805596</v>
      </c>
      <c r="S32" s="609"/>
      <c r="T32" s="609"/>
      <c r="U32" s="609"/>
      <c r="V32" s="609"/>
      <c r="W32" s="609"/>
      <c r="X32" s="609"/>
      <c r="Y32" s="610"/>
      <c r="Z32" s="646">
        <v>4.5</v>
      </c>
      <c r="AA32" s="646"/>
      <c r="AB32" s="646"/>
      <c r="AC32" s="646"/>
      <c r="AD32" s="647" t="s">
        <v>235</v>
      </c>
      <c r="AE32" s="647"/>
      <c r="AF32" s="647"/>
      <c r="AG32" s="647"/>
      <c r="AH32" s="647"/>
      <c r="AI32" s="647"/>
      <c r="AJ32" s="647"/>
      <c r="AK32" s="647"/>
      <c r="AL32" s="611" t="s">
        <v>235</v>
      </c>
      <c r="AM32" s="612"/>
      <c r="AN32" s="612"/>
      <c r="AO32" s="648"/>
      <c r="AP32" s="649"/>
      <c r="AQ32" s="650"/>
      <c r="AR32" s="650"/>
      <c r="AS32" s="650"/>
      <c r="AT32" s="677"/>
      <c r="AU32" s="208" t="s">
        <v>317</v>
      </c>
      <c r="AX32" s="605" t="s">
        <v>318</v>
      </c>
      <c r="AY32" s="606"/>
      <c r="AZ32" s="606"/>
      <c r="BA32" s="606"/>
      <c r="BB32" s="606"/>
      <c r="BC32" s="606"/>
      <c r="BD32" s="606"/>
      <c r="BE32" s="606"/>
      <c r="BF32" s="607"/>
      <c r="BG32" s="679">
        <v>99.9</v>
      </c>
      <c r="BH32" s="621"/>
      <c r="BI32" s="621"/>
      <c r="BJ32" s="621"/>
      <c r="BK32" s="621"/>
      <c r="BL32" s="621"/>
      <c r="BM32" s="612">
        <v>99.3</v>
      </c>
      <c r="BN32" s="621"/>
      <c r="BO32" s="621"/>
      <c r="BP32" s="621"/>
      <c r="BQ32" s="644"/>
      <c r="BR32" s="679">
        <v>98.8</v>
      </c>
      <c r="BS32" s="621"/>
      <c r="BT32" s="621"/>
      <c r="BU32" s="621"/>
      <c r="BV32" s="621"/>
      <c r="BW32" s="621"/>
      <c r="BX32" s="612">
        <v>95.1</v>
      </c>
      <c r="BY32" s="621"/>
      <c r="BZ32" s="621"/>
      <c r="CA32" s="621"/>
      <c r="CB32" s="644"/>
      <c r="CD32" s="631"/>
      <c r="CE32" s="632"/>
      <c r="CF32" s="605" t="s">
        <v>319</v>
      </c>
      <c r="CG32" s="606"/>
      <c r="CH32" s="606"/>
      <c r="CI32" s="606"/>
      <c r="CJ32" s="606"/>
      <c r="CK32" s="606"/>
      <c r="CL32" s="606"/>
      <c r="CM32" s="606"/>
      <c r="CN32" s="606"/>
      <c r="CO32" s="606"/>
      <c r="CP32" s="606"/>
      <c r="CQ32" s="607"/>
      <c r="CR32" s="608" t="s">
        <v>235</v>
      </c>
      <c r="CS32" s="609"/>
      <c r="CT32" s="609"/>
      <c r="CU32" s="609"/>
      <c r="CV32" s="609"/>
      <c r="CW32" s="609"/>
      <c r="CX32" s="609"/>
      <c r="CY32" s="610"/>
      <c r="CZ32" s="611" t="s">
        <v>235</v>
      </c>
      <c r="DA32" s="623"/>
      <c r="DB32" s="623"/>
      <c r="DC32" s="624"/>
      <c r="DD32" s="614" t="s">
        <v>241</v>
      </c>
      <c r="DE32" s="609"/>
      <c r="DF32" s="609"/>
      <c r="DG32" s="609"/>
      <c r="DH32" s="609"/>
      <c r="DI32" s="609"/>
      <c r="DJ32" s="609"/>
      <c r="DK32" s="610"/>
      <c r="DL32" s="614" t="s">
        <v>235</v>
      </c>
      <c r="DM32" s="609"/>
      <c r="DN32" s="609"/>
      <c r="DO32" s="609"/>
      <c r="DP32" s="609"/>
      <c r="DQ32" s="609"/>
      <c r="DR32" s="609"/>
      <c r="DS32" s="609"/>
      <c r="DT32" s="609"/>
      <c r="DU32" s="609"/>
      <c r="DV32" s="610"/>
      <c r="DW32" s="611" t="s">
        <v>241</v>
      </c>
      <c r="DX32" s="623"/>
      <c r="DY32" s="623"/>
      <c r="DZ32" s="623"/>
      <c r="EA32" s="623"/>
      <c r="EB32" s="623"/>
      <c r="EC32" s="635"/>
    </row>
    <row r="33" spans="2:133" ht="11.25" customHeight="1" x14ac:dyDescent="0.15">
      <c r="B33" s="605" t="s">
        <v>320</v>
      </c>
      <c r="C33" s="606"/>
      <c r="D33" s="606"/>
      <c r="E33" s="606"/>
      <c r="F33" s="606"/>
      <c r="G33" s="606"/>
      <c r="H33" s="606"/>
      <c r="I33" s="606"/>
      <c r="J33" s="606"/>
      <c r="K33" s="606"/>
      <c r="L33" s="606"/>
      <c r="M33" s="606"/>
      <c r="N33" s="606"/>
      <c r="O33" s="606"/>
      <c r="P33" s="606"/>
      <c r="Q33" s="607"/>
      <c r="R33" s="608">
        <v>10073</v>
      </c>
      <c r="S33" s="609"/>
      <c r="T33" s="609"/>
      <c r="U33" s="609"/>
      <c r="V33" s="609"/>
      <c r="W33" s="609"/>
      <c r="X33" s="609"/>
      <c r="Y33" s="610"/>
      <c r="Z33" s="646">
        <v>0.1</v>
      </c>
      <c r="AA33" s="646"/>
      <c r="AB33" s="646"/>
      <c r="AC33" s="646"/>
      <c r="AD33" s="647">
        <v>7453</v>
      </c>
      <c r="AE33" s="647"/>
      <c r="AF33" s="647"/>
      <c r="AG33" s="647"/>
      <c r="AH33" s="647"/>
      <c r="AI33" s="647"/>
      <c r="AJ33" s="647"/>
      <c r="AK33" s="647"/>
      <c r="AL33" s="611">
        <v>0.1</v>
      </c>
      <c r="AM33" s="612"/>
      <c r="AN33" s="612"/>
      <c r="AO33" s="648"/>
      <c r="AP33" s="651"/>
      <c r="AQ33" s="652"/>
      <c r="AR33" s="652"/>
      <c r="AS33" s="652"/>
      <c r="AT33" s="678"/>
      <c r="AU33" s="213"/>
      <c r="AV33" s="213"/>
      <c r="AW33" s="213"/>
      <c r="AX33" s="589" t="s">
        <v>321</v>
      </c>
      <c r="AY33" s="590"/>
      <c r="AZ33" s="590"/>
      <c r="BA33" s="590"/>
      <c r="BB33" s="590"/>
      <c r="BC33" s="590"/>
      <c r="BD33" s="590"/>
      <c r="BE33" s="590"/>
      <c r="BF33" s="591"/>
      <c r="BG33" s="669">
        <v>98.8</v>
      </c>
      <c r="BH33" s="593"/>
      <c r="BI33" s="593"/>
      <c r="BJ33" s="593"/>
      <c r="BK33" s="593"/>
      <c r="BL33" s="593"/>
      <c r="BM33" s="639">
        <v>90.1</v>
      </c>
      <c r="BN33" s="593"/>
      <c r="BO33" s="593"/>
      <c r="BP33" s="593"/>
      <c r="BQ33" s="656"/>
      <c r="BR33" s="669">
        <v>98.9</v>
      </c>
      <c r="BS33" s="593"/>
      <c r="BT33" s="593"/>
      <c r="BU33" s="593"/>
      <c r="BV33" s="593"/>
      <c r="BW33" s="593"/>
      <c r="BX33" s="639">
        <v>90</v>
      </c>
      <c r="BY33" s="593"/>
      <c r="BZ33" s="593"/>
      <c r="CA33" s="593"/>
      <c r="CB33" s="656"/>
      <c r="CD33" s="605" t="s">
        <v>322</v>
      </c>
      <c r="CE33" s="606"/>
      <c r="CF33" s="606"/>
      <c r="CG33" s="606"/>
      <c r="CH33" s="606"/>
      <c r="CI33" s="606"/>
      <c r="CJ33" s="606"/>
      <c r="CK33" s="606"/>
      <c r="CL33" s="606"/>
      <c r="CM33" s="606"/>
      <c r="CN33" s="606"/>
      <c r="CO33" s="606"/>
      <c r="CP33" s="606"/>
      <c r="CQ33" s="607"/>
      <c r="CR33" s="608">
        <v>10469679</v>
      </c>
      <c r="CS33" s="621"/>
      <c r="CT33" s="621"/>
      <c r="CU33" s="621"/>
      <c r="CV33" s="621"/>
      <c r="CW33" s="621"/>
      <c r="CX33" s="621"/>
      <c r="CY33" s="622"/>
      <c r="CZ33" s="611">
        <v>61.3</v>
      </c>
      <c r="DA33" s="623"/>
      <c r="DB33" s="623"/>
      <c r="DC33" s="624"/>
      <c r="DD33" s="614">
        <v>9044503</v>
      </c>
      <c r="DE33" s="621"/>
      <c r="DF33" s="621"/>
      <c r="DG33" s="621"/>
      <c r="DH33" s="621"/>
      <c r="DI33" s="621"/>
      <c r="DJ33" s="621"/>
      <c r="DK33" s="622"/>
      <c r="DL33" s="614">
        <v>4041742</v>
      </c>
      <c r="DM33" s="621"/>
      <c r="DN33" s="621"/>
      <c r="DO33" s="621"/>
      <c r="DP33" s="621"/>
      <c r="DQ33" s="621"/>
      <c r="DR33" s="621"/>
      <c r="DS33" s="621"/>
      <c r="DT33" s="621"/>
      <c r="DU33" s="621"/>
      <c r="DV33" s="622"/>
      <c r="DW33" s="611">
        <v>35</v>
      </c>
      <c r="DX33" s="623"/>
      <c r="DY33" s="623"/>
      <c r="DZ33" s="623"/>
      <c r="EA33" s="623"/>
      <c r="EB33" s="623"/>
      <c r="EC33" s="635"/>
    </row>
    <row r="34" spans="2:133" ht="11.25" customHeight="1" x14ac:dyDescent="0.15">
      <c r="B34" s="605" t="s">
        <v>323</v>
      </c>
      <c r="C34" s="606"/>
      <c r="D34" s="606"/>
      <c r="E34" s="606"/>
      <c r="F34" s="606"/>
      <c r="G34" s="606"/>
      <c r="H34" s="606"/>
      <c r="I34" s="606"/>
      <c r="J34" s="606"/>
      <c r="K34" s="606"/>
      <c r="L34" s="606"/>
      <c r="M34" s="606"/>
      <c r="N34" s="606"/>
      <c r="O34" s="606"/>
      <c r="P34" s="606"/>
      <c r="Q34" s="607"/>
      <c r="R34" s="608">
        <v>38948</v>
      </c>
      <c r="S34" s="609"/>
      <c r="T34" s="609"/>
      <c r="U34" s="609"/>
      <c r="V34" s="609"/>
      <c r="W34" s="609"/>
      <c r="X34" s="609"/>
      <c r="Y34" s="610"/>
      <c r="Z34" s="646">
        <v>0.2</v>
      </c>
      <c r="AA34" s="646"/>
      <c r="AB34" s="646"/>
      <c r="AC34" s="646"/>
      <c r="AD34" s="647" t="s">
        <v>235</v>
      </c>
      <c r="AE34" s="647"/>
      <c r="AF34" s="647"/>
      <c r="AG34" s="647"/>
      <c r="AH34" s="647"/>
      <c r="AI34" s="647"/>
      <c r="AJ34" s="647"/>
      <c r="AK34" s="647"/>
      <c r="AL34" s="611" t="s">
        <v>241</v>
      </c>
      <c r="AM34" s="612"/>
      <c r="AN34" s="612"/>
      <c r="AO34" s="648"/>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5" t="s">
        <v>324</v>
      </c>
      <c r="CE34" s="606"/>
      <c r="CF34" s="606"/>
      <c r="CG34" s="606"/>
      <c r="CH34" s="606"/>
      <c r="CI34" s="606"/>
      <c r="CJ34" s="606"/>
      <c r="CK34" s="606"/>
      <c r="CL34" s="606"/>
      <c r="CM34" s="606"/>
      <c r="CN34" s="606"/>
      <c r="CO34" s="606"/>
      <c r="CP34" s="606"/>
      <c r="CQ34" s="607"/>
      <c r="CR34" s="608">
        <v>2102324</v>
      </c>
      <c r="CS34" s="609"/>
      <c r="CT34" s="609"/>
      <c r="CU34" s="609"/>
      <c r="CV34" s="609"/>
      <c r="CW34" s="609"/>
      <c r="CX34" s="609"/>
      <c r="CY34" s="610"/>
      <c r="CZ34" s="611">
        <v>12.3</v>
      </c>
      <c r="DA34" s="623"/>
      <c r="DB34" s="623"/>
      <c r="DC34" s="624"/>
      <c r="DD34" s="614">
        <v>1538751</v>
      </c>
      <c r="DE34" s="609"/>
      <c r="DF34" s="609"/>
      <c r="DG34" s="609"/>
      <c r="DH34" s="609"/>
      <c r="DI34" s="609"/>
      <c r="DJ34" s="609"/>
      <c r="DK34" s="610"/>
      <c r="DL34" s="614">
        <v>1276842</v>
      </c>
      <c r="DM34" s="609"/>
      <c r="DN34" s="609"/>
      <c r="DO34" s="609"/>
      <c r="DP34" s="609"/>
      <c r="DQ34" s="609"/>
      <c r="DR34" s="609"/>
      <c r="DS34" s="609"/>
      <c r="DT34" s="609"/>
      <c r="DU34" s="609"/>
      <c r="DV34" s="610"/>
      <c r="DW34" s="611">
        <v>11.1</v>
      </c>
      <c r="DX34" s="623"/>
      <c r="DY34" s="623"/>
      <c r="DZ34" s="623"/>
      <c r="EA34" s="623"/>
      <c r="EB34" s="623"/>
      <c r="EC34" s="635"/>
    </row>
    <row r="35" spans="2:133" ht="11.25" customHeight="1" x14ac:dyDescent="0.15">
      <c r="B35" s="605" t="s">
        <v>325</v>
      </c>
      <c r="C35" s="606"/>
      <c r="D35" s="606"/>
      <c r="E35" s="606"/>
      <c r="F35" s="606"/>
      <c r="G35" s="606"/>
      <c r="H35" s="606"/>
      <c r="I35" s="606"/>
      <c r="J35" s="606"/>
      <c r="K35" s="606"/>
      <c r="L35" s="606"/>
      <c r="M35" s="606"/>
      <c r="N35" s="606"/>
      <c r="O35" s="606"/>
      <c r="P35" s="606"/>
      <c r="Q35" s="607"/>
      <c r="R35" s="608">
        <v>120029</v>
      </c>
      <c r="S35" s="609"/>
      <c r="T35" s="609"/>
      <c r="U35" s="609"/>
      <c r="V35" s="609"/>
      <c r="W35" s="609"/>
      <c r="X35" s="609"/>
      <c r="Y35" s="610"/>
      <c r="Z35" s="646">
        <v>0.7</v>
      </c>
      <c r="AA35" s="646"/>
      <c r="AB35" s="646"/>
      <c r="AC35" s="646"/>
      <c r="AD35" s="647" t="s">
        <v>235</v>
      </c>
      <c r="AE35" s="647"/>
      <c r="AF35" s="647"/>
      <c r="AG35" s="647"/>
      <c r="AH35" s="647"/>
      <c r="AI35" s="647"/>
      <c r="AJ35" s="647"/>
      <c r="AK35" s="647"/>
      <c r="AL35" s="611" t="s">
        <v>241</v>
      </c>
      <c r="AM35" s="612"/>
      <c r="AN35" s="612"/>
      <c r="AO35" s="648"/>
      <c r="AP35" s="216"/>
      <c r="AQ35" s="660" t="s">
        <v>326</v>
      </c>
      <c r="AR35" s="661"/>
      <c r="AS35" s="661"/>
      <c r="AT35" s="661"/>
      <c r="AU35" s="661"/>
      <c r="AV35" s="661"/>
      <c r="AW35" s="661"/>
      <c r="AX35" s="661"/>
      <c r="AY35" s="661"/>
      <c r="AZ35" s="661"/>
      <c r="BA35" s="661"/>
      <c r="BB35" s="661"/>
      <c r="BC35" s="661"/>
      <c r="BD35" s="661"/>
      <c r="BE35" s="661"/>
      <c r="BF35" s="662"/>
      <c r="BG35" s="660" t="s">
        <v>327</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328</v>
      </c>
      <c r="CE35" s="606"/>
      <c r="CF35" s="606"/>
      <c r="CG35" s="606"/>
      <c r="CH35" s="606"/>
      <c r="CI35" s="606"/>
      <c r="CJ35" s="606"/>
      <c r="CK35" s="606"/>
      <c r="CL35" s="606"/>
      <c r="CM35" s="606"/>
      <c r="CN35" s="606"/>
      <c r="CO35" s="606"/>
      <c r="CP35" s="606"/>
      <c r="CQ35" s="607"/>
      <c r="CR35" s="608">
        <v>159771</v>
      </c>
      <c r="CS35" s="621"/>
      <c r="CT35" s="621"/>
      <c r="CU35" s="621"/>
      <c r="CV35" s="621"/>
      <c r="CW35" s="621"/>
      <c r="CX35" s="621"/>
      <c r="CY35" s="622"/>
      <c r="CZ35" s="611">
        <v>0.9</v>
      </c>
      <c r="DA35" s="623"/>
      <c r="DB35" s="623"/>
      <c r="DC35" s="624"/>
      <c r="DD35" s="614">
        <v>131159</v>
      </c>
      <c r="DE35" s="621"/>
      <c r="DF35" s="621"/>
      <c r="DG35" s="621"/>
      <c r="DH35" s="621"/>
      <c r="DI35" s="621"/>
      <c r="DJ35" s="621"/>
      <c r="DK35" s="622"/>
      <c r="DL35" s="614">
        <v>126852</v>
      </c>
      <c r="DM35" s="621"/>
      <c r="DN35" s="621"/>
      <c r="DO35" s="621"/>
      <c r="DP35" s="621"/>
      <c r="DQ35" s="621"/>
      <c r="DR35" s="621"/>
      <c r="DS35" s="621"/>
      <c r="DT35" s="621"/>
      <c r="DU35" s="621"/>
      <c r="DV35" s="622"/>
      <c r="DW35" s="611">
        <v>1.1000000000000001</v>
      </c>
      <c r="DX35" s="623"/>
      <c r="DY35" s="623"/>
      <c r="DZ35" s="623"/>
      <c r="EA35" s="623"/>
      <c r="EB35" s="623"/>
      <c r="EC35" s="635"/>
    </row>
    <row r="36" spans="2:133" ht="11.25" customHeight="1" x14ac:dyDescent="0.15">
      <c r="B36" s="605" t="s">
        <v>329</v>
      </c>
      <c r="C36" s="606"/>
      <c r="D36" s="606"/>
      <c r="E36" s="606"/>
      <c r="F36" s="606"/>
      <c r="G36" s="606"/>
      <c r="H36" s="606"/>
      <c r="I36" s="606"/>
      <c r="J36" s="606"/>
      <c r="K36" s="606"/>
      <c r="L36" s="606"/>
      <c r="M36" s="606"/>
      <c r="N36" s="606"/>
      <c r="O36" s="606"/>
      <c r="P36" s="606"/>
      <c r="Q36" s="607"/>
      <c r="R36" s="608">
        <v>893797</v>
      </c>
      <c r="S36" s="609"/>
      <c r="T36" s="609"/>
      <c r="U36" s="609"/>
      <c r="V36" s="609"/>
      <c r="W36" s="609"/>
      <c r="X36" s="609"/>
      <c r="Y36" s="610"/>
      <c r="Z36" s="646">
        <v>5</v>
      </c>
      <c r="AA36" s="646"/>
      <c r="AB36" s="646"/>
      <c r="AC36" s="646"/>
      <c r="AD36" s="647" t="s">
        <v>241</v>
      </c>
      <c r="AE36" s="647"/>
      <c r="AF36" s="647"/>
      <c r="AG36" s="647"/>
      <c r="AH36" s="647"/>
      <c r="AI36" s="647"/>
      <c r="AJ36" s="647"/>
      <c r="AK36" s="647"/>
      <c r="AL36" s="611" t="s">
        <v>241</v>
      </c>
      <c r="AM36" s="612"/>
      <c r="AN36" s="612"/>
      <c r="AO36" s="648"/>
      <c r="AP36" s="216"/>
      <c r="AQ36" s="657" t="s">
        <v>330</v>
      </c>
      <c r="AR36" s="658"/>
      <c r="AS36" s="658"/>
      <c r="AT36" s="658"/>
      <c r="AU36" s="658"/>
      <c r="AV36" s="658"/>
      <c r="AW36" s="658"/>
      <c r="AX36" s="658"/>
      <c r="AY36" s="659"/>
      <c r="AZ36" s="663">
        <v>3868424</v>
      </c>
      <c r="BA36" s="664"/>
      <c r="BB36" s="664"/>
      <c r="BC36" s="664"/>
      <c r="BD36" s="664"/>
      <c r="BE36" s="664"/>
      <c r="BF36" s="665"/>
      <c r="BG36" s="666" t="s">
        <v>331</v>
      </c>
      <c r="BH36" s="667"/>
      <c r="BI36" s="667"/>
      <c r="BJ36" s="667"/>
      <c r="BK36" s="667"/>
      <c r="BL36" s="667"/>
      <c r="BM36" s="667"/>
      <c r="BN36" s="667"/>
      <c r="BO36" s="667"/>
      <c r="BP36" s="667"/>
      <c r="BQ36" s="667"/>
      <c r="BR36" s="667"/>
      <c r="BS36" s="667"/>
      <c r="BT36" s="667"/>
      <c r="BU36" s="668"/>
      <c r="BV36" s="663">
        <v>93598</v>
      </c>
      <c r="BW36" s="664"/>
      <c r="BX36" s="664"/>
      <c r="BY36" s="664"/>
      <c r="BZ36" s="664"/>
      <c r="CA36" s="664"/>
      <c r="CB36" s="665"/>
      <c r="CD36" s="605" t="s">
        <v>332</v>
      </c>
      <c r="CE36" s="606"/>
      <c r="CF36" s="606"/>
      <c r="CG36" s="606"/>
      <c r="CH36" s="606"/>
      <c r="CI36" s="606"/>
      <c r="CJ36" s="606"/>
      <c r="CK36" s="606"/>
      <c r="CL36" s="606"/>
      <c r="CM36" s="606"/>
      <c r="CN36" s="606"/>
      <c r="CO36" s="606"/>
      <c r="CP36" s="606"/>
      <c r="CQ36" s="607"/>
      <c r="CR36" s="608">
        <v>3661137</v>
      </c>
      <c r="CS36" s="609"/>
      <c r="CT36" s="609"/>
      <c r="CU36" s="609"/>
      <c r="CV36" s="609"/>
      <c r="CW36" s="609"/>
      <c r="CX36" s="609"/>
      <c r="CY36" s="610"/>
      <c r="CZ36" s="611">
        <v>21.4</v>
      </c>
      <c r="DA36" s="623"/>
      <c r="DB36" s="623"/>
      <c r="DC36" s="624"/>
      <c r="DD36" s="614">
        <v>3221297</v>
      </c>
      <c r="DE36" s="609"/>
      <c r="DF36" s="609"/>
      <c r="DG36" s="609"/>
      <c r="DH36" s="609"/>
      <c r="DI36" s="609"/>
      <c r="DJ36" s="609"/>
      <c r="DK36" s="610"/>
      <c r="DL36" s="614">
        <v>1628811</v>
      </c>
      <c r="DM36" s="609"/>
      <c r="DN36" s="609"/>
      <c r="DO36" s="609"/>
      <c r="DP36" s="609"/>
      <c r="DQ36" s="609"/>
      <c r="DR36" s="609"/>
      <c r="DS36" s="609"/>
      <c r="DT36" s="609"/>
      <c r="DU36" s="609"/>
      <c r="DV36" s="610"/>
      <c r="DW36" s="611">
        <v>14.1</v>
      </c>
      <c r="DX36" s="623"/>
      <c r="DY36" s="623"/>
      <c r="DZ36" s="623"/>
      <c r="EA36" s="623"/>
      <c r="EB36" s="623"/>
      <c r="EC36" s="635"/>
    </row>
    <row r="37" spans="2:133" ht="11.25" customHeight="1" x14ac:dyDescent="0.15">
      <c r="B37" s="605" t="s">
        <v>333</v>
      </c>
      <c r="C37" s="606"/>
      <c r="D37" s="606"/>
      <c r="E37" s="606"/>
      <c r="F37" s="606"/>
      <c r="G37" s="606"/>
      <c r="H37" s="606"/>
      <c r="I37" s="606"/>
      <c r="J37" s="606"/>
      <c r="K37" s="606"/>
      <c r="L37" s="606"/>
      <c r="M37" s="606"/>
      <c r="N37" s="606"/>
      <c r="O37" s="606"/>
      <c r="P37" s="606"/>
      <c r="Q37" s="607"/>
      <c r="R37" s="608">
        <v>339986</v>
      </c>
      <c r="S37" s="609"/>
      <c r="T37" s="609"/>
      <c r="U37" s="609"/>
      <c r="V37" s="609"/>
      <c r="W37" s="609"/>
      <c r="X37" s="609"/>
      <c r="Y37" s="610"/>
      <c r="Z37" s="646">
        <v>1.9</v>
      </c>
      <c r="AA37" s="646"/>
      <c r="AB37" s="646"/>
      <c r="AC37" s="646"/>
      <c r="AD37" s="647">
        <v>312</v>
      </c>
      <c r="AE37" s="647"/>
      <c r="AF37" s="647"/>
      <c r="AG37" s="647"/>
      <c r="AH37" s="647"/>
      <c r="AI37" s="647"/>
      <c r="AJ37" s="647"/>
      <c r="AK37" s="647"/>
      <c r="AL37" s="611">
        <v>0</v>
      </c>
      <c r="AM37" s="612"/>
      <c r="AN37" s="612"/>
      <c r="AO37" s="648"/>
      <c r="AQ37" s="641" t="s">
        <v>334</v>
      </c>
      <c r="AR37" s="642"/>
      <c r="AS37" s="642"/>
      <c r="AT37" s="642"/>
      <c r="AU37" s="642"/>
      <c r="AV37" s="642"/>
      <c r="AW37" s="642"/>
      <c r="AX37" s="642"/>
      <c r="AY37" s="643"/>
      <c r="AZ37" s="608">
        <v>1417113</v>
      </c>
      <c r="BA37" s="609"/>
      <c r="BB37" s="609"/>
      <c r="BC37" s="609"/>
      <c r="BD37" s="621"/>
      <c r="BE37" s="621"/>
      <c r="BF37" s="644"/>
      <c r="BG37" s="605" t="s">
        <v>335</v>
      </c>
      <c r="BH37" s="606"/>
      <c r="BI37" s="606"/>
      <c r="BJ37" s="606"/>
      <c r="BK37" s="606"/>
      <c r="BL37" s="606"/>
      <c r="BM37" s="606"/>
      <c r="BN37" s="606"/>
      <c r="BO37" s="606"/>
      <c r="BP37" s="606"/>
      <c r="BQ37" s="606"/>
      <c r="BR37" s="606"/>
      <c r="BS37" s="606"/>
      <c r="BT37" s="606"/>
      <c r="BU37" s="607"/>
      <c r="BV37" s="608">
        <v>33808</v>
      </c>
      <c r="BW37" s="609"/>
      <c r="BX37" s="609"/>
      <c r="BY37" s="609"/>
      <c r="BZ37" s="609"/>
      <c r="CA37" s="609"/>
      <c r="CB37" s="645"/>
      <c r="CD37" s="605" t="s">
        <v>336</v>
      </c>
      <c r="CE37" s="606"/>
      <c r="CF37" s="606"/>
      <c r="CG37" s="606"/>
      <c r="CH37" s="606"/>
      <c r="CI37" s="606"/>
      <c r="CJ37" s="606"/>
      <c r="CK37" s="606"/>
      <c r="CL37" s="606"/>
      <c r="CM37" s="606"/>
      <c r="CN37" s="606"/>
      <c r="CO37" s="606"/>
      <c r="CP37" s="606"/>
      <c r="CQ37" s="607"/>
      <c r="CR37" s="608">
        <v>332621</v>
      </c>
      <c r="CS37" s="621"/>
      <c r="CT37" s="621"/>
      <c r="CU37" s="621"/>
      <c r="CV37" s="621"/>
      <c r="CW37" s="621"/>
      <c r="CX37" s="621"/>
      <c r="CY37" s="622"/>
      <c r="CZ37" s="611">
        <v>1.9</v>
      </c>
      <c r="DA37" s="623"/>
      <c r="DB37" s="623"/>
      <c r="DC37" s="624"/>
      <c r="DD37" s="614">
        <v>332621</v>
      </c>
      <c r="DE37" s="621"/>
      <c r="DF37" s="621"/>
      <c r="DG37" s="621"/>
      <c r="DH37" s="621"/>
      <c r="DI37" s="621"/>
      <c r="DJ37" s="621"/>
      <c r="DK37" s="622"/>
      <c r="DL37" s="614">
        <v>331533</v>
      </c>
      <c r="DM37" s="621"/>
      <c r="DN37" s="621"/>
      <c r="DO37" s="621"/>
      <c r="DP37" s="621"/>
      <c r="DQ37" s="621"/>
      <c r="DR37" s="621"/>
      <c r="DS37" s="621"/>
      <c r="DT37" s="621"/>
      <c r="DU37" s="621"/>
      <c r="DV37" s="622"/>
      <c r="DW37" s="611">
        <v>2.9</v>
      </c>
      <c r="DX37" s="623"/>
      <c r="DY37" s="623"/>
      <c r="DZ37" s="623"/>
      <c r="EA37" s="623"/>
      <c r="EB37" s="623"/>
      <c r="EC37" s="635"/>
    </row>
    <row r="38" spans="2:133" ht="11.25" customHeight="1" x14ac:dyDescent="0.15">
      <c r="B38" s="605" t="s">
        <v>337</v>
      </c>
      <c r="C38" s="606"/>
      <c r="D38" s="606"/>
      <c r="E38" s="606"/>
      <c r="F38" s="606"/>
      <c r="G38" s="606"/>
      <c r="H38" s="606"/>
      <c r="I38" s="606"/>
      <c r="J38" s="606"/>
      <c r="K38" s="606"/>
      <c r="L38" s="606"/>
      <c r="M38" s="606"/>
      <c r="N38" s="606"/>
      <c r="O38" s="606"/>
      <c r="P38" s="606"/>
      <c r="Q38" s="607"/>
      <c r="R38" s="608">
        <v>1032226</v>
      </c>
      <c r="S38" s="609"/>
      <c r="T38" s="609"/>
      <c r="U38" s="609"/>
      <c r="V38" s="609"/>
      <c r="W38" s="609"/>
      <c r="X38" s="609"/>
      <c r="Y38" s="610"/>
      <c r="Z38" s="646">
        <v>5.7</v>
      </c>
      <c r="AA38" s="646"/>
      <c r="AB38" s="646"/>
      <c r="AC38" s="646"/>
      <c r="AD38" s="647" t="s">
        <v>235</v>
      </c>
      <c r="AE38" s="647"/>
      <c r="AF38" s="647"/>
      <c r="AG38" s="647"/>
      <c r="AH38" s="647"/>
      <c r="AI38" s="647"/>
      <c r="AJ38" s="647"/>
      <c r="AK38" s="647"/>
      <c r="AL38" s="611" t="s">
        <v>235</v>
      </c>
      <c r="AM38" s="612"/>
      <c r="AN38" s="612"/>
      <c r="AO38" s="648"/>
      <c r="AQ38" s="641" t="s">
        <v>338</v>
      </c>
      <c r="AR38" s="642"/>
      <c r="AS38" s="642"/>
      <c r="AT38" s="642"/>
      <c r="AU38" s="642"/>
      <c r="AV38" s="642"/>
      <c r="AW38" s="642"/>
      <c r="AX38" s="642"/>
      <c r="AY38" s="643"/>
      <c r="AZ38" s="608">
        <v>628726</v>
      </c>
      <c r="BA38" s="609"/>
      <c r="BB38" s="609"/>
      <c r="BC38" s="609"/>
      <c r="BD38" s="621"/>
      <c r="BE38" s="621"/>
      <c r="BF38" s="644"/>
      <c r="BG38" s="605" t="s">
        <v>339</v>
      </c>
      <c r="BH38" s="606"/>
      <c r="BI38" s="606"/>
      <c r="BJ38" s="606"/>
      <c r="BK38" s="606"/>
      <c r="BL38" s="606"/>
      <c r="BM38" s="606"/>
      <c r="BN38" s="606"/>
      <c r="BO38" s="606"/>
      <c r="BP38" s="606"/>
      <c r="BQ38" s="606"/>
      <c r="BR38" s="606"/>
      <c r="BS38" s="606"/>
      <c r="BT38" s="606"/>
      <c r="BU38" s="607"/>
      <c r="BV38" s="608">
        <v>2871</v>
      </c>
      <c r="BW38" s="609"/>
      <c r="BX38" s="609"/>
      <c r="BY38" s="609"/>
      <c r="BZ38" s="609"/>
      <c r="CA38" s="609"/>
      <c r="CB38" s="645"/>
      <c r="CD38" s="605" t="s">
        <v>340</v>
      </c>
      <c r="CE38" s="606"/>
      <c r="CF38" s="606"/>
      <c r="CG38" s="606"/>
      <c r="CH38" s="606"/>
      <c r="CI38" s="606"/>
      <c r="CJ38" s="606"/>
      <c r="CK38" s="606"/>
      <c r="CL38" s="606"/>
      <c r="CM38" s="606"/>
      <c r="CN38" s="606"/>
      <c r="CO38" s="606"/>
      <c r="CP38" s="606"/>
      <c r="CQ38" s="607"/>
      <c r="CR38" s="608">
        <v>1319727</v>
      </c>
      <c r="CS38" s="609"/>
      <c r="CT38" s="609"/>
      <c r="CU38" s="609"/>
      <c r="CV38" s="609"/>
      <c r="CW38" s="609"/>
      <c r="CX38" s="609"/>
      <c r="CY38" s="610"/>
      <c r="CZ38" s="611">
        <v>7.7</v>
      </c>
      <c r="DA38" s="623"/>
      <c r="DB38" s="623"/>
      <c r="DC38" s="624"/>
      <c r="DD38" s="614">
        <v>1065474</v>
      </c>
      <c r="DE38" s="609"/>
      <c r="DF38" s="609"/>
      <c r="DG38" s="609"/>
      <c r="DH38" s="609"/>
      <c r="DI38" s="609"/>
      <c r="DJ38" s="609"/>
      <c r="DK38" s="610"/>
      <c r="DL38" s="614">
        <v>1009237</v>
      </c>
      <c r="DM38" s="609"/>
      <c r="DN38" s="609"/>
      <c r="DO38" s="609"/>
      <c r="DP38" s="609"/>
      <c r="DQ38" s="609"/>
      <c r="DR38" s="609"/>
      <c r="DS38" s="609"/>
      <c r="DT38" s="609"/>
      <c r="DU38" s="609"/>
      <c r="DV38" s="610"/>
      <c r="DW38" s="611">
        <v>8.6999999999999993</v>
      </c>
      <c r="DX38" s="623"/>
      <c r="DY38" s="623"/>
      <c r="DZ38" s="623"/>
      <c r="EA38" s="623"/>
      <c r="EB38" s="623"/>
      <c r="EC38" s="635"/>
    </row>
    <row r="39" spans="2:133" ht="11.25" customHeight="1" x14ac:dyDescent="0.15">
      <c r="B39" s="605" t="s">
        <v>341</v>
      </c>
      <c r="C39" s="606"/>
      <c r="D39" s="606"/>
      <c r="E39" s="606"/>
      <c r="F39" s="606"/>
      <c r="G39" s="606"/>
      <c r="H39" s="606"/>
      <c r="I39" s="606"/>
      <c r="J39" s="606"/>
      <c r="K39" s="606"/>
      <c r="L39" s="606"/>
      <c r="M39" s="606"/>
      <c r="N39" s="606"/>
      <c r="O39" s="606"/>
      <c r="P39" s="606"/>
      <c r="Q39" s="607"/>
      <c r="R39" s="608" t="s">
        <v>235</v>
      </c>
      <c r="S39" s="609"/>
      <c r="T39" s="609"/>
      <c r="U39" s="609"/>
      <c r="V39" s="609"/>
      <c r="W39" s="609"/>
      <c r="X39" s="609"/>
      <c r="Y39" s="610"/>
      <c r="Z39" s="646" t="s">
        <v>235</v>
      </c>
      <c r="AA39" s="646"/>
      <c r="AB39" s="646"/>
      <c r="AC39" s="646"/>
      <c r="AD39" s="647" t="s">
        <v>235</v>
      </c>
      <c r="AE39" s="647"/>
      <c r="AF39" s="647"/>
      <c r="AG39" s="647"/>
      <c r="AH39" s="647"/>
      <c r="AI39" s="647"/>
      <c r="AJ39" s="647"/>
      <c r="AK39" s="647"/>
      <c r="AL39" s="611" t="s">
        <v>235</v>
      </c>
      <c r="AM39" s="612"/>
      <c r="AN39" s="612"/>
      <c r="AO39" s="648"/>
      <c r="AQ39" s="641" t="s">
        <v>342</v>
      </c>
      <c r="AR39" s="642"/>
      <c r="AS39" s="642"/>
      <c r="AT39" s="642"/>
      <c r="AU39" s="642"/>
      <c r="AV39" s="642"/>
      <c r="AW39" s="642"/>
      <c r="AX39" s="642"/>
      <c r="AY39" s="643"/>
      <c r="AZ39" s="608">
        <v>502858</v>
      </c>
      <c r="BA39" s="609"/>
      <c r="BB39" s="609"/>
      <c r="BC39" s="609"/>
      <c r="BD39" s="621"/>
      <c r="BE39" s="621"/>
      <c r="BF39" s="644"/>
      <c r="BG39" s="605" t="s">
        <v>343</v>
      </c>
      <c r="BH39" s="606"/>
      <c r="BI39" s="606"/>
      <c r="BJ39" s="606"/>
      <c r="BK39" s="606"/>
      <c r="BL39" s="606"/>
      <c r="BM39" s="606"/>
      <c r="BN39" s="606"/>
      <c r="BO39" s="606"/>
      <c r="BP39" s="606"/>
      <c r="BQ39" s="606"/>
      <c r="BR39" s="606"/>
      <c r="BS39" s="606"/>
      <c r="BT39" s="606"/>
      <c r="BU39" s="607"/>
      <c r="BV39" s="608">
        <v>4108</v>
      </c>
      <c r="BW39" s="609"/>
      <c r="BX39" s="609"/>
      <c r="BY39" s="609"/>
      <c r="BZ39" s="609"/>
      <c r="CA39" s="609"/>
      <c r="CB39" s="645"/>
      <c r="CD39" s="605" t="s">
        <v>344</v>
      </c>
      <c r="CE39" s="606"/>
      <c r="CF39" s="606"/>
      <c r="CG39" s="606"/>
      <c r="CH39" s="606"/>
      <c r="CI39" s="606"/>
      <c r="CJ39" s="606"/>
      <c r="CK39" s="606"/>
      <c r="CL39" s="606"/>
      <c r="CM39" s="606"/>
      <c r="CN39" s="606"/>
      <c r="CO39" s="606"/>
      <c r="CP39" s="606"/>
      <c r="CQ39" s="607"/>
      <c r="CR39" s="608">
        <v>3126720</v>
      </c>
      <c r="CS39" s="621"/>
      <c r="CT39" s="621"/>
      <c r="CU39" s="621"/>
      <c r="CV39" s="621"/>
      <c r="CW39" s="621"/>
      <c r="CX39" s="621"/>
      <c r="CY39" s="622"/>
      <c r="CZ39" s="611">
        <v>18.3</v>
      </c>
      <c r="DA39" s="623"/>
      <c r="DB39" s="623"/>
      <c r="DC39" s="624"/>
      <c r="DD39" s="614">
        <v>3087821</v>
      </c>
      <c r="DE39" s="621"/>
      <c r="DF39" s="621"/>
      <c r="DG39" s="621"/>
      <c r="DH39" s="621"/>
      <c r="DI39" s="621"/>
      <c r="DJ39" s="621"/>
      <c r="DK39" s="622"/>
      <c r="DL39" s="614" t="s">
        <v>235</v>
      </c>
      <c r="DM39" s="621"/>
      <c r="DN39" s="621"/>
      <c r="DO39" s="621"/>
      <c r="DP39" s="621"/>
      <c r="DQ39" s="621"/>
      <c r="DR39" s="621"/>
      <c r="DS39" s="621"/>
      <c r="DT39" s="621"/>
      <c r="DU39" s="621"/>
      <c r="DV39" s="622"/>
      <c r="DW39" s="611" t="s">
        <v>235</v>
      </c>
      <c r="DX39" s="623"/>
      <c r="DY39" s="623"/>
      <c r="DZ39" s="623"/>
      <c r="EA39" s="623"/>
      <c r="EB39" s="623"/>
      <c r="EC39" s="635"/>
    </row>
    <row r="40" spans="2:133" ht="11.25" customHeight="1" x14ac:dyDescent="0.15">
      <c r="B40" s="605" t="s">
        <v>345</v>
      </c>
      <c r="C40" s="606"/>
      <c r="D40" s="606"/>
      <c r="E40" s="606"/>
      <c r="F40" s="606"/>
      <c r="G40" s="606"/>
      <c r="H40" s="606"/>
      <c r="I40" s="606"/>
      <c r="J40" s="606"/>
      <c r="K40" s="606"/>
      <c r="L40" s="606"/>
      <c r="M40" s="606"/>
      <c r="N40" s="606"/>
      <c r="O40" s="606"/>
      <c r="P40" s="606"/>
      <c r="Q40" s="607"/>
      <c r="R40" s="608">
        <v>73226</v>
      </c>
      <c r="S40" s="609"/>
      <c r="T40" s="609"/>
      <c r="U40" s="609"/>
      <c r="V40" s="609"/>
      <c r="W40" s="609"/>
      <c r="X40" s="609"/>
      <c r="Y40" s="610"/>
      <c r="Z40" s="646">
        <v>0.4</v>
      </c>
      <c r="AA40" s="646"/>
      <c r="AB40" s="646"/>
      <c r="AC40" s="646"/>
      <c r="AD40" s="647" t="s">
        <v>235</v>
      </c>
      <c r="AE40" s="647"/>
      <c r="AF40" s="647"/>
      <c r="AG40" s="647"/>
      <c r="AH40" s="647"/>
      <c r="AI40" s="647"/>
      <c r="AJ40" s="647"/>
      <c r="AK40" s="647"/>
      <c r="AL40" s="611" t="s">
        <v>241</v>
      </c>
      <c r="AM40" s="612"/>
      <c r="AN40" s="612"/>
      <c r="AO40" s="648"/>
      <c r="AQ40" s="641" t="s">
        <v>346</v>
      </c>
      <c r="AR40" s="642"/>
      <c r="AS40" s="642"/>
      <c r="AT40" s="642"/>
      <c r="AU40" s="642"/>
      <c r="AV40" s="642"/>
      <c r="AW40" s="642"/>
      <c r="AX40" s="642"/>
      <c r="AY40" s="643"/>
      <c r="AZ40" s="608">
        <v>18846</v>
      </c>
      <c r="BA40" s="609"/>
      <c r="BB40" s="609"/>
      <c r="BC40" s="609"/>
      <c r="BD40" s="621"/>
      <c r="BE40" s="621"/>
      <c r="BF40" s="644"/>
      <c r="BG40" s="649" t="s">
        <v>347</v>
      </c>
      <c r="BH40" s="650"/>
      <c r="BI40" s="650"/>
      <c r="BJ40" s="650"/>
      <c r="BK40" s="650"/>
      <c r="BL40" s="217"/>
      <c r="BM40" s="606" t="s">
        <v>348</v>
      </c>
      <c r="BN40" s="606"/>
      <c r="BO40" s="606"/>
      <c r="BP40" s="606"/>
      <c r="BQ40" s="606"/>
      <c r="BR40" s="606"/>
      <c r="BS40" s="606"/>
      <c r="BT40" s="606"/>
      <c r="BU40" s="607"/>
      <c r="BV40" s="608">
        <v>97</v>
      </c>
      <c r="BW40" s="609"/>
      <c r="BX40" s="609"/>
      <c r="BY40" s="609"/>
      <c r="BZ40" s="609"/>
      <c r="CA40" s="609"/>
      <c r="CB40" s="645"/>
      <c r="CD40" s="605" t="s">
        <v>349</v>
      </c>
      <c r="CE40" s="606"/>
      <c r="CF40" s="606"/>
      <c r="CG40" s="606"/>
      <c r="CH40" s="606"/>
      <c r="CI40" s="606"/>
      <c r="CJ40" s="606"/>
      <c r="CK40" s="606"/>
      <c r="CL40" s="606"/>
      <c r="CM40" s="606"/>
      <c r="CN40" s="606"/>
      <c r="CO40" s="606"/>
      <c r="CP40" s="606"/>
      <c r="CQ40" s="607"/>
      <c r="CR40" s="608">
        <v>100000</v>
      </c>
      <c r="CS40" s="609"/>
      <c r="CT40" s="609"/>
      <c r="CU40" s="609"/>
      <c r="CV40" s="609"/>
      <c r="CW40" s="609"/>
      <c r="CX40" s="609"/>
      <c r="CY40" s="610"/>
      <c r="CZ40" s="611">
        <v>0.6</v>
      </c>
      <c r="DA40" s="623"/>
      <c r="DB40" s="623"/>
      <c r="DC40" s="624"/>
      <c r="DD40" s="614">
        <v>1</v>
      </c>
      <c r="DE40" s="609"/>
      <c r="DF40" s="609"/>
      <c r="DG40" s="609"/>
      <c r="DH40" s="609"/>
      <c r="DI40" s="609"/>
      <c r="DJ40" s="609"/>
      <c r="DK40" s="610"/>
      <c r="DL40" s="614" t="s">
        <v>241</v>
      </c>
      <c r="DM40" s="609"/>
      <c r="DN40" s="609"/>
      <c r="DO40" s="609"/>
      <c r="DP40" s="609"/>
      <c r="DQ40" s="609"/>
      <c r="DR40" s="609"/>
      <c r="DS40" s="609"/>
      <c r="DT40" s="609"/>
      <c r="DU40" s="609"/>
      <c r="DV40" s="610"/>
      <c r="DW40" s="611" t="s">
        <v>241</v>
      </c>
      <c r="DX40" s="623"/>
      <c r="DY40" s="623"/>
      <c r="DZ40" s="623"/>
      <c r="EA40" s="623"/>
      <c r="EB40" s="623"/>
      <c r="EC40" s="635"/>
    </row>
    <row r="41" spans="2:133" ht="11.25" customHeight="1" x14ac:dyDescent="0.15">
      <c r="B41" s="589" t="s">
        <v>350</v>
      </c>
      <c r="C41" s="590"/>
      <c r="D41" s="590"/>
      <c r="E41" s="590"/>
      <c r="F41" s="590"/>
      <c r="G41" s="590"/>
      <c r="H41" s="590"/>
      <c r="I41" s="590"/>
      <c r="J41" s="590"/>
      <c r="K41" s="590"/>
      <c r="L41" s="590"/>
      <c r="M41" s="590"/>
      <c r="N41" s="590"/>
      <c r="O41" s="590"/>
      <c r="P41" s="590"/>
      <c r="Q41" s="591"/>
      <c r="R41" s="592">
        <v>17999671</v>
      </c>
      <c r="S41" s="633"/>
      <c r="T41" s="633"/>
      <c r="U41" s="633"/>
      <c r="V41" s="633"/>
      <c r="W41" s="633"/>
      <c r="X41" s="633"/>
      <c r="Y41" s="636"/>
      <c r="Z41" s="637">
        <v>100</v>
      </c>
      <c r="AA41" s="637"/>
      <c r="AB41" s="637"/>
      <c r="AC41" s="637"/>
      <c r="AD41" s="638">
        <v>11477760</v>
      </c>
      <c r="AE41" s="638"/>
      <c r="AF41" s="638"/>
      <c r="AG41" s="638"/>
      <c r="AH41" s="638"/>
      <c r="AI41" s="638"/>
      <c r="AJ41" s="638"/>
      <c r="AK41" s="638"/>
      <c r="AL41" s="595">
        <v>100</v>
      </c>
      <c r="AM41" s="639"/>
      <c r="AN41" s="639"/>
      <c r="AO41" s="640"/>
      <c r="AQ41" s="641" t="s">
        <v>351</v>
      </c>
      <c r="AR41" s="642"/>
      <c r="AS41" s="642"/>
      <c r="AT41" s="642"/>
      <c r="AU41" s="642"/>
      <c r="AV41" s="642"/>
      <c r="AW41" s="642"/>
      <c r="AX41" s="642"/>
      <c r="AY41" s="643"/>
      <c r="AZ41" s="608">
        <v>272355</v>
      </c>
      <c r="BA41" s="609"/>
      <c r="BB41" s="609"/>
      <c r="BC41" s="609"/>
      <c r="BD41" s="621"/>
      <c r="BE41" s="621"/>
      <c r="BF41" s="644"/>
      <c r="BG41" s="649"/>
      <c r="BH41" s="650"/>
      <c r="BI41" s="650"/>
      <c r="BJ41" s="650"/>
      <c r="BK41" s="650"/>
      <c r="BL41" s="217"/>
      <c r="BM41" s="606" t="s">
        <v>352</v>
      </c>
      <c r="BN41" s="606"/>
      <c r="BO41" s="606"/>
      <c r="BP41" s="606"/>
      <c r="BQ41" s="606"/>
      <c r="BR41" s="606"/>
      <c r="BS41" s="606"/>
      <c r="BT41" s="606"/>
      <c r="BU41" s="607"/>
      <c r="BV41" s="608" t="s">
        <v>235</v>
      </c>
      <c r="BW41" s="609"/>
      <c r="BX41" s="609"/>
      <c r="BY41" s="609"/>
      <c r="BZ41" s="609"/>
      <c r="CA41" s="609"/>
      <c r="CB41" s="645"/>
      <c r="CD41" s="605" t="s">
        <v>353</v>
      </c>
      <c r="CE41" s="606"/>
      <c r="CF41" s="606"/>
      <c r="CG41" s="606"/>
      <c r="CH41" s="606"/>
      <c r="CI41" s="606"/>
      <c r="CJ41" s="606"/>
      <c r="CK41" s="606"/>
      <c r="CL41" s="606"/>
      <c r="CM41" s="606"/>
      <c r="CN41" s="606"/>
      <c r="CO41" s="606"/>
      <c r="CP41" s="606"/>
      <c r="CQ41" s="607"/>
      <c r="CR41" s="608" t="s">
        <v>235</v>
      </c>
      <c r="CS41" s="621"/>
      <c r="CT41" s="621"/>
      <c r="CU41" s="621"/>
      <c r="CV41" s="621"/>
      <c r="CW41" s="621"/>
      <c r="CX41" s="621"/>
      <c r="CY41" s="622"/>
      <c r="CZ41" s="611" t="s">
        <v>235</v>
      </c>
      <c r="DA41" s="623"/>
      <c r="DB41" s="623"/>
      <c r="DC41" s="624"/>
      <c r="DD41" s="614" t="s">
        <v>235</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53" t="s">
        <v>354</v>
      </c>
      <c r="AR42" s="654"/>
      <c r="AS42" s="654"/>
      <c r="AT42" s="654"/>
      <c r="AU42" s="654"/>
      <c r="AV42" s="654"/>
      <c r="AW42" s="654"/>
      <c r="AX42" s="654"/>
      <c r="AY42" s="655"/>
      <c r="AZ42" s="592">
        <v>1028526</v>
      </c>
      <c r="BA42" s="633"/>
      <c r="BB42" s="633"/>
      <c r="BC42" s="633"/>
      <c r="BD42" s="593"/>
      <c r="BE42" s="593"/>
      <c r="BF42" s="656"/>
      <c r="BG42" s="651"/>
      <c r="BH42" s="652"/>
      <c r="BI42" s="652"/>
      <c r="BJ42" s="652"/>
      <c r="BK42" s="652"/>
      <c r="BL42" s="218"/>
      <c r="BM42" s="590" t="s">
        <v>355</v>
      </c>
      <c r="BN42" s="590"/>
      <c r="BO42" s="590"/>
      <c r="BP42" s="590"/>
      <c r="BQ42" s="590"/>
      <c r="BR42" s="590"/>
      <c r="BS42" s="590"/>
      <c r="BT42" s="590"/>
      <c r="BU42" s="591"/>
      <c r="BV42" s="592">
        <v>515</v>
      </c>
      <c r="BW42" s="633"/>
      <c r="BX42" s="633"/>
      <c r="BY42" s="633"/>
      <c r="BZ42" s="633"/>
      <c r="CA42" s="633"/>
      <c r="CB42" s="634"/>
      <c r="CD42" s="605" t="s">
        <v>356</v>
      </c>
      <c r="CE42" s="606"/>
      <c r="CF42" s="606"/>
      <c r="CG42" s="606"/>
      <c r="CH42" s="606"/>
      <c r="CI42" s="606"/>
      <c r="CJ42" s="606"/>
      <c r="CK42" s="606"/>
      <c r="CL42" s="606"/>
      <c r="CM42" s="606"/>
      <c r="CN42" s="606"/>
      <c r="CO42" s="606"/>
      <c r="CP42" s="606"/>
      <c r="CQ42" s="607"/>
      <c r="CR42" s="608">
        <v>1440925</v>
      </c>
      <c r="CS42" s="621"/>
      <c r="CT42" s="621"/>
      <c r="CU42" s="621"/>
      <c r="CV42" s="621"/>
      <c r="CW42" s="621"/>
      <c r="CX42" s="621"/>
      <c r="CY42" s="622"/>
      <c r="CZ42" s="611">
        <v>8.4</v>
      </c>
      <c r="DA42" s="623"/>
      <c r="DB42" s="623"/>
      <c r="DC42" s="624"/>
      <c r="DD42" s="614">
        <v>406018</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208" t="s">
        <v>357</v>
      </c>
      <c r="CD43" s="605" t="s">
        <v>358</v>
      </c>
      <c r="CE43" s="606"/>
      <c r="CF43" s="606"/>
      <c r="CG43" s="606"/>
      <c r="CH43" s="606"/>
      <c r="CI43" s="606"/>
      <c r="CJ43" s="606"/>
      <c r="CK43" s="606"/>
      <c r="CL43" s="606"/>
      <c r="CM43" s="606"/>
      <c r="CN43" s="606"/>
      <c r="CO43" s="606"/>
      <c r="CP43" s="606"/>
      <c r="CQ43" s="607"/>
      <c r="CR43" s="608">
        <v>24188</v>
      </c>
      <c r="CS43" s="621"/>
      <c r="CT43" s="621"/>
      <c r="CU43" s="621"/>
      <c r="CV43" s="621"/>
      <c r="CW43" s="621"/>
      <c r="CX43" s="621"/>
      <c r="CY43" s="622"/>
      <c r="CZ43" s="611">
        <v>0.1</v>
      </c>
      <c r="DA43" s="623"/>
      <c r="DB43" s="623"/>
      <c r="DC43" s="624"/>
      <c r="DD43" s="614">
        <v>24188</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359</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306</v>
      </c>
      <c r="CE44" s="628"/>
      <c r="CF44" s="605" t="s">
        <v>360</v>
      </c>
      <c r="CG44" s="606"/>
      <c r="CH44" s="606"/>
      <c r="CI44" s="606"/>
      <c r="CJ44" s="606"/>
      <c r="CK44" s="606"/>
      <c r="CL44" s="606"/>
      <c r="CM44" s="606"/>
      <c r="CN44" s="606"/>
      <c r="CO44" s="606"/>
      <c r="CP44" s="606"/>
      <c r="CQ44" s="607"/>
      <c r="CR44" s="608">
        <v>1229711</v>
      </c>
      <c r="CS44" s="609"/>
      <c r="CT44" s="609"/>
      <c r="CU44" s="609"/>
      <c r="CV44" s="609"/>
      <c r="CW44" s="609"/>
      <c r="CX44" s="609"/>
      <c r="CY44" s="610"/>
      <c r="CZ44" s="611">
        <v>7.2</v>
      </c>
      <c r="DA44" s="612"/>
      <c r="DB44" s="612"/>
      <c r="DC44" s="613"/>
      <c r="DD44" s="614">
        <v>364835</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361</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362</v>
      </c>
      <c r="CG45" s="606"/>
      <c r="CH45" s="606"/>
      <c r="CI45" s="606"/>
      <c r="CJ45" s="606"/>
      <c r="CK45" s="606"/>
      <c r="CL45" s="606"/>
      <c r="CM45" s="606"/>
      <c r="CN45" s="606"/>
      <c r="CO45" s="606"/>
      <c r="CP45" s="606"/>
      <c r="CQ45" s="607"/>
      <c r="CR45" s="608">
        <v>384539</v>
      </c>
      <c r="CS45" s="621"/>
      <c r="CT45" s="621"/>
      <c r="CU45" s="621"/>
      <c r="CV45" s="621"/>
      <c r="CW45" s="621"/>
      <c r="CX45" s="621"/>
      <c r="CY45" s="622"/>
      <c r="CZ45" s="611">
        <v>2.2999999999999998</v>
      </c>
      <c r="DA45" s="623"/>
      <c r="DB45" s="623"/>
      <c r="DC45" s="624"/>
      <c r="DD45" s="614">
        <v>27092</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9"/>
      <c r="CD46" s="629"/>
      <c r="CE46" s="630"/>
      <c r="CF46" s="605" t="s">
        <v>363</v>
      </c>
      <c r="CG46" s="606"/>
      <c r="CH46" s="606"/>
      <c r="CI46" s="606"/>
      <c r="CJ46" s="606"/>
      <c r="CK46" s="606"/>
      <c r="CL46" s="606"/>
      <c r="CM46" s="606"/>
      <c r="CN46" s="606"/>
      <c r="CO46" s="606"/>
      <c r="CP46" s="606"/>
      <c r="CQ46" s="607"/>
      <c r="CR46" s="608">
        <v>762183</v>
      </c>
      <c r="CS46" s="609"/>
      <c r="CT46" s="609"/>
      <c r="CU46" s="609"/>
      <c r="CV46" s="609"/>
      <c r="CW46" s="609"/>
      <c r="CX46" s="609"/>
      <c r="CY46" s="610"/>
      <c r="CZ46" s="611">
        <v>4.5</v>
      </c>
      <c r="DA46" s="612"/>
      <c r="DB46" s="612"/>
      <c r="DC46" s="613"/>
      <c r="DD46" s="614">
        <v>315832</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9"/>
      <c r="CD47" s="629"/>
      <c r="CE47" s="630"/>
      <c r="CF47" s="605" t="s">
        <v>364</v>
      </c>
      <c r="CG47" s="606"/>
      <c r="CH47" s="606"/>
      <c r="CI47" s="606"/>
      <c r="CJ47" s="606"/>
      <c r="CK47" s="606"/>
      <c r="CL47" s="606"/>
      <c r="CM47" s="606"/>
      <c r="CN47" s="606"/>
      <c r="CO47" s="606"/>
      <c r="CP47" s="606"/>
      <c r="CQ47" s="607"/>
      <c r="CR47" s="608">
        <v>211214</v>
      </c>
      <c r="CS47" s="621"/>
      <c r="CT47" s="621"/>
      <c r="CU47" s="621"/>
      <c r="CV47" s="621"/>
      <c r="CW47" s="621"/>
      <c r="CX47" s="621"/>
      <c r="CY47" s="622"/>
      <c r="CZ47" s="611">
        <v>1.2</v>
      </c>
      <c r="DA47" s="623"/>
      <c r="DB47" s="623"/>
      <c r="DC47" s="624"/>
      <c r="DD47" s="614">
        <v>41183</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9"/>
      <c r="CD48" s="631"/>
      <c r="CE48" s="632"/>
      <c r="CF48" s="605" t="s">
        <v>365</v>
      </c>
      <c r="CG48" s="606"/>
      <c r="CH48" s="606"/>
      <c r="CI48" s="606"/>
      <c r="CJ48" s="606"/>
      <c r="CK48" s="606"/>
      <c r="CL48" s="606"/>
      <c r="CM48" s="606"/>
      <c r="CN48" s="606"/>
      <c r="CO48" s="606"/>
      <c r="CP48" s="606"/>
      <c r="CQ48" s="607"/>
      <c r="CR48" s="608" t="s">
        <v>241</v>
      </c>
      <c r="CS48" s="609"/>
      <c r="CT48" s="609"/>
      <c r="CU48" s="609"/>
      <c r="CV48" s="609"/>
      <c r="CW48" s="609"/>
      <c r="CX48" s="609"/>
      <c r="CY48" s="610"/>
      <c r="CZ48" s="611" t="s">
        <v>235</v>
      </c>
      <c r="DA48" s="612"/>
      <c r="DB48" s="612"/>
      <c r="DC48" s="613"/>
      <c r="DD48" s="614" t="s">
        <v>235</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9"/>
      <c r="CD49" s="589" t="s">
        <v>366</v>
      </c>
      <c r="CE49" s="590"/>
      <c r="CF49" s="590"/>
      <c r="CG49" s="590"/>
      <c r="CH49" s="590"/>
      <c r="CI49" s="590"/>
      <c r="CJ49" s="590"/>
      <c r="CK49" s="590"/>
      <c r="CL49" s="590"/>
      <c r="CM49" s="590"/>
      <c r="CN49" s="590"/>
      <c r="CO49" s="590"/>
      <c r="CP49" s="590"/>
      <c r="CQ49" s="591"/>
      <c r="CR49" s="592">
        <v>17082506</v>
      </c>
      <c r="CS49" s="593"/>
      <c r="CT49" s="593"/>
      <c r="CU49" s="593"/>
      <c r="CV49" s="593"/>
      <c r="CW49" s="593"/>
      <c r="CX49" s="593"/>
      <c r="CY49" s="594"/>
      <c r="CZ49" s="595">
        <v>100</v>
      </c>
      <c r="DA49" s="596"/>
      <c r="DB49" s="596"/>
      <c r="DC49" s="597"/>
      <c r="DD49" s="598">
        <v>13171884</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DJOZKpuxCeYRceT+loQH+i/VxWbBbLhWSvszKMomkU1am1esExpwN779HLz6h3l9KtnMkSRy27WKCjDAJ6UROQ==" saltValue="Lmf0ZiNTcZKiRT3jQ6R1d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77" t="s">
        <v>367</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368</v>
      </c>
      <c r="DK2" s="1079"/>
      <c r="DL2" s="1079"/>
      <c r="DM2" s="1079"/>
      <c r="DN2" s="1079"/>
      <c r="DO2" s="1080"/>
      <c r="DP2" s="222"/>
      <c r="DQ2" s="1078" t="s">
        <v>369</v>
      </c>
      <c r="DR2" s="1079"/>
      <c r="DS2" s="1079"/>
      <c r="DT2" s="1079"/>
      <c r="DU2" s="1079"/>
      <c r="DV2" s="1079"/>
      <c r="DW2" s="1079"/>
      <c r="DX2" s="1079"/>
      <c r="DY2" s="1079"/>
      <c r="DZ2" s="1080"/>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1046" t="s">
        <v>370</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371</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15">
      <c r="A5" s="982" t="s">
        <v>372</v>
      </c>
      <c r="B5" s="983"/>
      <c r="C5" s="983"/>
      <c r="D5" s="983"/>
      <c r="E5" s="983"/>
      <c r="F5" s="983"/>
      <c r="G5" s="983"/>
      <c r="H5" s="983"/>
      <c r="I5" s="983"/>
      <c r="J5" s="983"/>
      <c r="K5" s="983"/>
      <c r="L5" s="983"/>
      <c r="M5" s="983"/>
      <c r="N5" s="983"/>
      <c r="O5" s="983"/>
      <c r="P5" s="984"/>
      <c r="Q5" s="988" t="s">
        <v>373</v>
      </c>
      <c r="R5" s="989"/>
      <c r="S5" s="989"/>
      <c r="T5" s="989"/>
      <c r="U5" s="990"/>
      <c r="V5" s="988" t="s">
        <v>374</v>
      </c>
      <c r="W5" s="989"/>
      <c r="X5" s="989"/>
      <c r="Y5" s="989"/>
      <c r="Z5" s="990"/>
      <c r="AA5" s="988" t="s">
        <v>375</v>
      </c>
      <c r="AB5" s="989"/>
      <c r="AC5" s="989"/>
      <c r="AD5" s="989"/>
      <c r="AE5" s="989"/>
      <c r="AF5" s="1081" t="s">
        <v>376</v>
      </c>
      <c r="AG5" s="989"/>
      <c r="AH5" s="989"/>
      <c r="AI5" s="989"/>
      <c r="AJ5" s="1002"/>
      <c r="AK5" s="989" t="s">
        <v>377</v>
      </c>
      <c r="AL5" s="989"/>
      <c r="AM5" s="989"/>
      <c r="AN5" s="989"/>
      <c r="AO5" s="990"/>
      <c r="AP5" s="988" t="s">
        <v>378</v>
      </c>
      <c r="AQ5" s="989"/>
      <c r="AR5" s="989"/>
      <c r="AS5" s="989"/>
      <c r="AT5" s="990"/>
      <c r="AU5" s="988" t="s">
        <v>379</v>
      </c>
      <c r="AV5" s="989"/>
      <c r="AW5" s="989"/>
      <c r="AX5" s="989"/>
      <c r="AY5" s="1002"/>
      <c r="AZ5" s="226"/>
      <c r="BA5" s="226"/>
      <c r="BB5" s="226"/>
      <c r="BC5" s="226"/>
      <c r="BD5" s="226"/>
      <c r="BE5" s="227"/>
      <c r="BF5" s="227"/>
      <c r="BG5" s="227"/>
      <c r="BH5" s="227"/>
      <c r="BI5" s="227"/>
      <c r="BJ5" s="227"/>
      <c r="BK5" s="227"/>
      <c r="BL5" s="227"/>
      <c r="BM5" s="227"/>
      <c r="BN5" s="227"/>
      <c r="BO5" s="227"/>
      <c r="BP5" s="227"/>
      <c r="BQ5" s="982" t="s">
        <v>380</v>
      </c>
      <c r="BR5" s="983"/>
      <c r="BS5" s="983"/>
      <c r="BT5" s="983"/>
      <c r="BU5" s="983"/>
      <c r="BV5" s="983"/>
      <c r="BW5" s="983"/>
      <c r="BX5" s="983"/>
      <c r="BY5" s="983"/>
      <c r="BZ5" s="983"/>
      <c r="CA5" s="983"/>
      <c r="CB5" s="983"/>
      <c r="CC5" s="983"/>
      <c r="CD5" s="983"/>
      <c r="CE5" s="983"/>
      <c r="CF5" s="983"/>
      <c r="CG5" s="984"/>
      <c r="CH5" s="988" t="s">
        <v>381</v>
      </c>
      <c r="CI5" s="989"/>
      <c r="CJ5" s="989"/>
      <c r="CK5" s="989"/>
      <c r="CL5" s="990"/>
      <c r="CM5" s="988" t="s">
        <v>382</v>
      </c>
      <c r="CN5" s="989"/>
      <c r="CO5" s="989"/>
      <c r="CP5" s="989"/>
      <c r="CQ5" s="990"/>
      <c r="CR5" s="988" t="s">
        <v>383</v>
      </c>
      <c r="CS5" s="989"/>
      <c r="CT5" s="989"/>
      <c r="CU5" s="989"/>
      <c r="CV5" s="990"/>
      <c r="CW5" s="988" t="s">
        <v>384</v>
      </c>
      <c r="CX5" s="989"/>
      <c r="CY5" s="989"/>
      <c r="CZ5" s="989"/>
      <c r="DA5" s="990"/>
      <c r="DB5" s="988" t="s">
        <v>385</v>
      </c>
      <c r="DC5" s="989"/>
      <c r="DD5" s="989"/>
      <c r="DE5" s="989"/>
      <c r="DF5" s="990"/>
      <c r="DG5" s="1071" t="s">
        <v>386</v>
      </c>
      <c r="DH5" s="1072"/>
      <c r="DI5" s="1072"/>
      <c r="DJ5" s="1072"/>
      <c r="DK5" s="1073"/>
      <c r="DL5" s="1071" t="s">
        <v>387</v>
      </c>
      <c r="DM5" s="1072"/>
      <c r="DN5" s="1072"/>
      <c r="DO5" s="1072"/>
      <c r="DP5" s="1073"/>
      <c r="DQ5" s="988" t="s">
        <v>388</v>
      </c>
      <c r="DR5" s="989"/>
      <c r="DS5" s="989"/>
      <c r="DT5" s="989"/>
      <c r="DU5" s="990"/>
      <c r="DV5" s="988" t="s">
        <v>379</v>
      </c>
      <c r="DW5" s="989"/>
      <c r="DX5" s="989"/>
      <c r="DY5" s="989"/>
      <c r="DZ5" s="1002"/>
      <c r="EA5" s="228"/>
    </row>
    <row r="6" spans="1:131" s="229"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8"/>
    </row>
    <row r="7" spans="1:131" s="229" customFormat="1" ht="26.25" customHeight="1" thickTop="1" x14ac:dyDescent="0.15">
      <c r="A7" s="230">
        <v>1</v>
      </c>
      <c r="B7" s="1034" t="s">
        <v>389</v>
      </c>
      <c r="C7" s="1035"/>
      <c r="D7" s="1035"/>
      <c r="E7" s="1035"/>
      <c r="F7" s="1035"/>
      <c r="G7" s="1035"/>
      <c r="H7" s="1035"/>
      <c r="I7" s="1035"/>
      <c r="J7" s="1035"/>
      <c r="K7" s="1035"/>
      <c r="L7" s="1035"/>
      <c r="M7" s="1035"/>
      <c r="N7" s="1035"/>
      <c r="O7" s="1035"/>
      <c r="P7" s="1036"/>
      <c r="Q7" s="1089">
        <v>18008</v>
      </c>
      <c r="R7" s="1090"/>
      <c r="S7" s="1090"/>
      <c r="T7" s="1090"/>
      <c r="U7" s="1090"/>
      <c r="V7" s="1090">
        <v>17090</v>
      </c>
      <c r="W7" s="1090"/>
      <c r="X7" s="1090"/>
      <c r="Y7" s="1090"/>
      <c r="Z7" s="1090"/>
      <c r="AA7" s="1090">
        <v>917</v>
      </c>
      <c r="AB7" s="1090"/>
      <c r="AC7" s="1090"/>
      <c r="AD7" s="1090"/>
      <c r="AE7" s="1091"/>
      <c r="AF7" s="1092">
        <v>837</v>
      </c>
      <c r="AG7" s="1093"/>
      <c r="AH7" s="1093"/>
      <c r="AI7" s="1093"/>
      <c r="AJ7" s="1094"/>
      <c r="AK7" s="1095">
        <v>120</v>
      </c>
      <c r="AL7" s="1096"/>
      <c r="AM7" s="1096"/>
      <c r="AN7" s="1096"/>
      <c r="AO7" s="1096"/>
      <c r="AP7" s="1096">
        <v>14820</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0">
        <v>1</v>
      </c>
      <c r="BR7" s="231"/>
      <c r="BS7" s="1086" t="s">
        <v>586</v>
      </c>
      <c r="BT7" s="1087"/>
      <c r="BU7" s="1087"/>
      <c r="BV7" s="1087"/>
      <c r="BW7" s="1087"/>
      <c r="BX7" s="1087"/>
      <c r="BY7" s="1087"/>
      <c r="BZ7" s="1087"/>
      <c r="CA7" s="1087"/>
      <c r="CB7" s="1087"/>
      <c r="CC7" s="1087"/>
      <c r="CD7" s="1087"/>
      <c r="CE7" s="1087"/>
      <c r="CF7" s="1087"/>
      <c r="CG7" s="1099"/>
      <c r="CH7" s="1083">
        <v>-6</v>
      </c>
      <c r="CI7" s="1084"/>
      <c r="CJ7" s="1084"/>
      <c r="CK7" s="1084"/>
      <c r="CL7" s="1085"/>
      <c r="CM7" s="1083">
        <v>63</v>
      </c>
      <c r="CN7" s="1084"/>
      <c r="CO7" s="1084"/>
      <c r="CP7" s="1084"/>
      <c r="CQ7" s="1085"/>
      <c r="CR7" s="1083">
        <v>1</v>
      </c>
      <c r="CS7" s="1084"/>
      <c r="CT7" s="1084"/>
      <c r="CU7" s="1084"/>
      <c r="CV7" s="1085"/>
      <c r="CW7" s="1083" t="s">
        <v>573</v>
      </c>
      <c r="CX7" s="1084"/>
      <c r="CY7" s="1084"/>
      <c r="CZ7" s="1084"/>
      <c r="DA7" s="1085"/>
      <c r="DB7" s="1083" t="s">
        <v>573</v>
      </c>
      <c r="DC7" s="1084"/>
      <c r="DD7" s="1084"/>
      <c r="DE7" s="1084"/>
      <c r="DF7" s="1085"/>
      <c r="DG7" s="1083" t="s">
        <v>573</v>
      </c>
      <c r="DH7" s="1084"/>
      <c r="DI7" s="1084"/>
      <c r="DJ7" s="1084"/>
      <c r="DK7" s="1085"/>
      <c r="DL7" s="1083" t="s">
        <v>573</v>
      </c>
      <c r="DM7" s="1084"/>
      <c r="DN7" s="1084"/>
      <c r="DO7" s="1084"/>
      <c r="DP7" s="1085"/>
      <c r="DQ7" s="1083" t="s">
        <v>573</v>
      </c>
      <c r="DR7" s="1084"/>
      <c r="DS7" s="1084"/>
      <c r="DT7" s="1084"/>
      <c r="DU7" s="1085"/>
      <c r="DV7" s="1086"/>
      <c r="DW7" s="1087"/>
      <c r="DX7" s="1087"/>
      <c r="DY7" s="1087"/>
      <c r="DZ7" s="1088"/>
      <c r="EA7" s="228"/>
    </row>
    <row r="8" spans="1:131" s="229" customFormat="1" ht="26.25" customHeight="1" x14ac:dyDescent="0.15">
      <c r="A8" s="232">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2">
        <v>2</v>
      </c>
      <c r="BR8" s="233"/>
      <c r="BS8" s="979" t="s">
        <v>587</v>
      </c>
      <c r="BT8" s="980"/>
      <c r="BU8" s="980"/>
      <c r="BV8" s="980"/>
      <c r="BW8" s="980"/>
      <c r="BX8" s="980"/>
      <c r="BY8" s="980"/>
      <c r="BZ8" s="980"/>
      <c r="CA8" s="980"/>
      <c r="CB8" s="980"/>
      <c r="CC8" s="980"/>
      <c r="CD8" s="980"/>
      <c r="CE8" s="980"/>
      <c r="CF8" s="980"/>
      <c r="CG8" s="1001"/>
      <c r="CH8" s="976">
        <v>1</v>
      </c>
      <c r="CI8" s="977"/>
      <c r="CJ8" s="977"/>
      <c r="CK8" s="977"/>
      <c r="CL8" s="978"/>
      <c r="CM8" s="976">
        <v>18</v>
      </c>
      <c r="CN8" s="977"/>
      <c r="CO8" s="977"/>
      <c r="CP8" s="977"/>
      <c r="CQ8" s="978"/>
      <c r="CR8" s="976">
        <v>6</v>
      </c>
      <c r="CS8" s="977"/>
      <c r="CT8" s="977"/>
      <c r="CU8" s="977"/>
      <c r="CV8" s="978"/>
      <c r="CW8" s="976" t="s">
        <v>573</v>
      </c>
      <c r="CX8" s="977"/>
      <c r="CY8" s="977"/>
      <c r="CZ8" s="977"/>
      <c r="DA8" s="978"/>
      <c r="DB8" s="976" t="s">
        <v>573</v>
      </c>
      <c r="DC8" s="977"/>
      <c r="DD8" s="977"/>
      <c r="DE8" s="977"/>
      <c r="DF8" s="978"/>
      <c r="DG8" s="976" t="s">
        <v>573</v>
      </c>
      <c r="DH8" s="977"/>
      <c r="DI8" s="977"/>
      <c r="DJ8" s="977"/>
      <c r="DK8" s="978"/>
      <c r="DL8" s="976" t="s">
        <v>573</v>
      </c>
      <c r="DM8" s="977"/>
      <c r="DN8" s="977"/>
      <c r="DO8" s="977"/>
      <c r="DP8" s="978"/>
      <c r="DQ8" s="976" t="s">
        <v>573</v>
      </c>
      <c r="DR8" s="977"/>
      <c r="DS8" s="977"/>
      <c r="DT8" s="977"/>
      <c r="DU8" s="978"/>
      <c r="DV8" s="979"/>
      <c r="DW8" s="980"/>
      <c r="DX8" s="980"/>
      <c r="DY8" s="980"/>
      <c r="DZ8" s="981"/>
      <c r="EA8" s="228"/>
    </row>
    <row r="9" spans="1:131" s="229" customFormat="1" ht="26.25" customHeight="1" x14ac:dyDescent="0.15">
      <c r="A9" s="232">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2">
        <v>3</v>
      </c>
      <c r="BR9" s="233"/>
      <c r="BS9" s="979" t="s">
        <v>588</v>
      </c>
      <c r="BT9" s="980"/>
      <c r="BU9" s="980"/>
      <c r="BV9" s="980"/>
      <c r="BW9" s="980"/>
      <c r="BX9" s="980"/>
      <c r="BY9" s="980"/>
      <c r="BZ9" s="980"/>
      <c r="CA9" s="980"/>
      <c r="CB9" s="980"/>
      <c r="CC9" s="980"/>
      <c r="CD9" s="980"/>
      <c r="CE9" s="980"/>
      <c r="CF9" s="980"/>
      <c r="CG9" s="1001"/>
      <c r="CH9" s="976">
        <v>0</v>
      </c>
      <c r="CI9" s="977"/>
      <c r="CJ9" s="977"/>
      <c r="CK9" s="977"/>
      <c r="CL9" s="978"/>
      <c r="CM9" s="976">
        <v>54</v>
      </c>
      <c r="CN9" s="977"/>
      <c r="CO9" s="977"/>
      <c r="CP9" s="977"/>
      <c r="CQ9" s="978"/>
      <c r="CR9" s="976">
        <v>5</v>
      </c>
      <c r="CS9" s="977"/>
      <c r="CT9" s="977"/>
      <c r="CU9" s="977"/>
      <c r="CV9" s="978"/>
      <c r="CW9" s="976" t="s">
        <v>573</v>
      </c>
      <c r="CX9" s="977"/>
      <c r="CY9" s="977"/>
      <c r="CZ9" s="977"/>
      <c r="DA9" s="978"/>
      <c r="DB9" s="976" t="s">
        <v>573</v>
      </c>
      <c r="DC9" s="977"/>
      <c r="DD9" s="977"/>
      <c r="DE9" s="977"/>
      <c r="DF9" s="978"/>
      <c r="DG9" s="976" t="s">
        <v>573</v>
      </c>
      <c r="DH9" s="977"/>
      <c r="DI9" s="977"/>
      <c r="DJ9" s="977"/>
      <c r="DK9" s="978"/>
      <c r="DL9" s="976" t="s">
        <v>573</v>
      </c>
      <c r="DM9" s="977"/>
      <c r="DN9" s="977"/>
      <c r="DO9" s="977"/>
      <c r="DP9" s="978"/>
      <c r="DQ9" s="976" t="s">
        <v>573</v>
      </c>
      <c r="DR9" s="977"/>
      <c r="DS9" s="977"/>
      <c r="DT9" s="977"/>
      <c r="DU9" s="978"/>
      <c r="DV9" s="979"/>
      <c r="DW9" s="980"/>
      <c r="DX9" s="980"/>
      <c r="DY9" s="980"/>
      <c r="DZ9" s="981"/>
      <c r="EA9" s="228"/>
    </row>
    <row r="10" spans="1:131" s="229" customFormat="1" ht="26.25" customHeight="1" x14ac:dyDescent="0.15">
      <c r="A10" s="232">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2">
        <v>4</v>
      </c>
      <c r="BR10" s="233"/>
      <c r="BS10" s="979" t="s">
        <v>589</v>
      </c>
      <c r="BT10" s="980"/>
      <c r="BU10" s="980"/>
      <c r="BV10" s="980"/>
      <c r="BW10" s="980"/>
      <c r="BX10" s="980"/>
      <c r="BY10" s="980"/>
      <c r="BZ10" s="980"/>
      <c r="CA10" s="980"/>
      <c r="CB10" s="980"/>
      <c r="CC10" s="980"/>
      <c r="CD10" s="980"/>
      <c r="CE10" s="980"/>
      <c r="CF10" s="980"/>
      <c r="CG10" s="1001"/>
      <c r="CH10" s="976">
        <v>1</v>
      </c>
      <c r="CI10" s="977"/>
      <c r="CJ10" s="977"/>
      <c r="CK10" s="977"/>
      <c r="CL10" s="978"/>
      <c r="CM10" s="976">
        <v>96</v>
      </c>
      <c r="CN10" s="977"/>
      <c r="CO10" s="977"/>
      <c r="CP10" s="977"/>
      <c r="CQ10" s="978"/>
      <c r="CR10" s="976">
        <v>95</v>
      </c>
      <c r="CS10" s="977"/>
      <c r="CT10" s="977"/>
      <c r="CU10" s="977"/>
      <c r="CV10" s="978"/>
      <c r="CW10" s="976" t="s">
        <v>573</v>
      </c>
      <c r="CX10" s="977"/>
      <c r="CY10" s="977"/>
      <c r="CZ10" s="977"/>
      <c r="DA10" s="978"/>
      <c r="DB10" s="976" t="s">
        <v>573</v>
      </c>
      <c r="DC10" s="977"/>
      <c r="DD10" s="977"/>
      <c r="DE10" s="977"/>
      <c r="DF10" s="978"/>
      <c r="DG10" s="976" t="s">
        <v>573</v>
      </c>
      <c r="DH10" s="977"/>
      <c r="DI10" s="977"/>
      <c r="DJ10" s="977"/>
      <c r="DK10" s="978"/>
      <c r="DL10" s="976" t="s">
        <v>573</v>
      </c>
      <c r="DM10" s="977"/>
      <c r="DN10" s="977"/>
      <c r="DO10" s="977"/>
      <c r="DP10" s="978"/>
      <c r="DQ10" s="976" t="s">
        <v>573</v>
      </c>
      <c r="DR10" s="977"/>
      <c r="DS10" s="977"/>
      <c r="DT10" s="977"/>
      <c r="DU10" s="978"/>
      <c r="DV10" s="979"/>
      <c r="DW10" s="980"/>
      <c r="DX10" s="980"/>
      <c r="DY10" s="980"/>
      <c r="DZ10" s="981"/>
      <c r="EA10" s="228"/>
    </row>
    <row r="11" spans="1:131" s="229" customFormat="1" ht="26.25" customHeight="1" x14ac:dyDescent="0.15">
      <c r="A11" s="232">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2">
        <v>5</v>
      </c>
      <c r="BR11" s="233"/>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8"/>
    </row>
    <row r="12" spans="1:131" s="229" customFormat="1" ht="26.25" customHeight="1" x14ac:dyDescent="0.15">
      <c r="A12" s="232">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2">
        <v>6</v>
      </c>
      <c r="BR12" s="233"/>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8"/>
    </row>
    <row r="13" spans="1:131" s="229" customFormat="1" ht="26.25" customHeight="1" x14ac:dyDescent="0.15">
      <c r="A13" s="232">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2">
        <v>7</v>
      </c>
      <c r="BR13" s="233"/>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8"/>
    </row>
    <row r="14" spans="1:131" s="229" customFormat="1" ht="26.25" customHeight="1" x14ac:dyDescent="0.15">
      <c r="A14" s="232">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2">
        <v>8</v>
      </c>
      <c r="BR14" s="233"/>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8"/>
    </row>
    <row r="15" spans="1:131" s="229" customFormat="1" ht="26.25" customHeight="1" x14ac:dyDescent="0.15">
      <c r="A15" s="232">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2">
        <v>9</v>
      </c>
      <c r="BR15" s="233"/>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8"/>
    </row>
    <row r="16" spans="1:131" s="229" customFormat="1" ht="26.25" customHeight="1" x14ac:dyDescent="0.15">
      <c r="A16" s="232">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2">
        <v>10</v>
      </c>
      <c r="BR16" s="233"/>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8"/>
    </row>
    <row r="17" spans="1:131" s="229" customFormat="1" ht="26.25" customHeight="1" x14ac:dyDescent="0.15">
      <c r="A17" s="232">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2">
        <v>11</v>
      </c>
      <c r="BR17" s="233"/>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8"/>
    </row>
    <row r="18" spans="1:131" s="229" customFormat="1" ht="26.25" customHeight="1" x14ac:dyDescent="0.15">
      <c r="A18" s="232">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2">
        <v>12</v>
      </c>
      <c r="BR18" s="233"/>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8"/>
    </row>
    <row r="19" spans="1:131" s="229" customFormat="1" ht="26.25" customHeight="1" x14ac:dyDescent="0.15">
      <c r="A19" s="232">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2">
        <v>13</v>
      </c>
      <c r="BR19" s="233"/>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8"/>
    </row>
    <row r="20" spans="1:131" s="229" customFormat="1" ht="26.25" customHeight="1" x14ac:dyDescent="0.15">
      <c r="A20" s="232">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2">
        <v>14</v>
      </c>
      <c r="BR20" s="233"/>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8"/>
    </row>
    <row r="21" spans="1:131" s="229" customFormat="1" ht="26.25" customHeight="1" thickBot="1" x14ac:dyDescent="0.2">
      <c r="A21" s="232">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2">
        <v>15</v>
      </c>
      <c r="BR21" s="233"/>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8"/>
    </row>
    <row r="22" spans="1:131" s="229" customFormat="1" ht="26.25" customHeight="1" x14ac:dyDescent="0.15">
      <c r="A22" s="232">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390</v>
      </c>
      <c r="BA22" s="1015"/>
      <c r="BB22" s="1015"/>
      <c r="BC22" s="1015"/>
      <c r="BD22" s="1016"/>
      <c r="BE22" s="227"/>
      <c r="BF22" s="227"/>
      <c r="BG22" s="227"/>
      <c r="BH22" s="227"/>
      <c r="BI22" s="227"/>
      <c r="BJ22" s="227"/>
      <c r="BK22" s="227"/>
      <c r="BL22" s="227"/>
      <c r="BM22" s="227"/>
      <c r="BN22" s="227"/>
      <c r="BO22" s="227"/>
      <c r="BP22" s="227"/>
      <c r="BQ22" s="232">
        <v>16</v>
      </c>
      <c r="BR22" s="233"/>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8"/>
    </row>
    <row r="23" spans="1:131" s="229" customFormat="1" ht="26.25" customHeight="1" thickBot="1" x14ac:dyDescent="0.2">
      <c r="A23" s="234" t="s">
        <v>391</v>
      </c>
      <c r="B23" s="924" t="s">
        <v>392</v>
      </c>
      <c r="C23" s="925"/>
      <c r="D23" s="925"/>
      <c r="E23" s="925"/>
      <c r="F23" s="925"/>
      <c r="G23" s="925"/>
      <c r="H23" s="925"/>
      <c r="I23" s="925"/>
      <c r="J23" s="925"/>
      <c r="K23" s="925"/>
      <c r="L23" s="925"/>
      <c r="M23" s="925"/>
      <c r="N23" s="925"/>
      <c r="O23" s="925"/>
      <c r="P23" s="935"/>
      <c r="Q23" s="1054">
        <v>18008</v>
      </c>
      <c r="R23" s="1048"/>
      <c r="S23" s="1048"/>
      <c r="T23" s="1048"/>
      <c r="U23" s="1048"/>
      <c r="V23" s="1048">
        <v>17090</v>
      </c>
      <c r="W23" s="1048"/>
      <c r="X23" s="1048"/>
      <c r="Y23" s="1048"/>
      <c r="Z23" s="1048"/>
      <c r="AA23" s="1048">
        <v>917</v>
      </c>
      <c r="AB23" s="1048"/>
      <c r="AC23" s="1048"/>
      <c r="AD23" s="1048"/>
      <c r="AE23" s="1055"/>
      <c r="AF23" s="1056">
        <v>837</v>
      </c>
      <c r="AG23" s="1048"/>
      <c r="AH23" s="1048"/>
      <c r="AI23" s="1048"/>
      <c r="AJ23" s="1057"/>
      <c r="AK23" s="1058"/>
      <c r="AL23" s="1059"/>
      <c r="AM23" s="1059"/>
      <c r="AN23" s="1059"/>
      <c r="AO23" s="1059"/>
      <c r="AP23" s="1048">
        <v>14820</v>
      </c>
      <c r="AQ23" s="1048"/>
      <c r="AR23" s="1048"/>
      <c r="AS23" s="1048"/>
      <c r="AT23" s="1048"/>
      <c r="AU23" s="1049"/>
      <c r="AV23" s="1049"/>
      <c r="AW23" s="1049"/>
      <c r="AX23" s="1049"/>
      <c r="AY23" s="1050"/>
      <c r="AZ23" s="1051" t="s">
        <v>393</v>
      </c>
      <c r="BA23" s="1052"/>
      <c r="BB23" s="1052"/>
      <c r="BC23" s="1052"/>
      <c r="BD23" s="1053"/>
      <c r="BE23" s="227"/>
      <c r="BF23" s="227"/>
      <c r="BG23" s="227"/>
      <c r="BH23" s="227"/>
      <c r="BI23" s="227"/>
      <c r="BJ23" s="227"/>
      <c r="BK23" s="227"/>
      <c r="BL23" s="227"/>
      <c r="BM23" s="227"/>
      <c r="BN23" s="227"/>
      <c r="BO23" s="227"/>
      <c r="BP23" s="227"/>
      <c r="BQ23" s="232">
        <v>17</v>
      </c>
      <c r="BR23" s="233"/>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8"/>
    </row>
    <row r="24" spans="1:131" s="229" customFormat="1" ht="26.25" customHeight="1" x14ac:dyDescent="0.15">
      <c r="A24" s="1047" t="s">
        <v>394</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2">
        <v>18</v>
      </c>
      <c r="BR24" s="233"/>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8"/>
    </row>
    <row r="25" spans="1:131" ht="26.25" customHeight="1" thickBot="1" x14ac:dyDescent="0.2">
      <c r="A25" s="1046" t="s">
        <v>395</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5"/>
      <c r="BP25" s="235"/>
      <c r="BQ25" s="232">
        <v>19</v>
      </c>
      <c r="BR25" s="233"/>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372</v>
      </c>
      <c r="B26" s="983"/>
      <c r="C26" s="983"/>
      <c r="D26" s="983"/>
      <c r="E26" s="983"/>
      <c r="F26" s="983"/>
      <c r="G26" s="983"/>
      <c r="H26" s="983"/>
      <c r="I26" s="983"/>
      <c r="J26" s="983"/>
      <c r="K26" s="983"/>
      <c r="L26" s="983"/>
      <c r="M26" s="983"/>
      <c r="N26" s="983"/>
      <c r="O26" s="983"/>
      <c r="P26" s="984"/>
      <c r="Q26" s="988" t="s">
        <v>396</v>
      </c>
      <c r="R26" s="989"/>
      <c r="S26" s="989"/>
      <c r="T26" s="989"/>
      <c r="U26" s="990"/>
      <c r="V26" s="988" t="s">
        <v>397</v>
      </c>
      <c r="W26" s="989"/>
      <c r="X26" s="989"/>
      <c r="Y26" s="989"/>
      <c r="Z26" s="990"/>
      <c r="AA26" s="988" t="s">
        <v>398</v>
      </c>
      <c r="AB26" s="989"/>
      <c r="AC26" s="989"/>
      <c r="AD26" s="989"/>
      <c r="AE26" s="989"/>
      <c r="AF26" s="1042" t="s">
        <v>399</v>
      </c>
      <c r="AG26" s="995"/>
      <c r="AH26" s="995"/>
      <c r="AI26" s="995"/>
      <c r="AJ26" s="1043"/>
      <c r="AK26" s="989" t="s">
        <v>400</v>
      </c>
      <c r="AL26" s="989"/>
      <c r="AM26" s="989"/>
      <c r="AN26" s="989"/>
      <c r="AO26" s="990"/>
      <c r="AP26" s="988" t="s">
        <v>401</v>
      </c>
      <c r="AQ26" s="989"/>
      <c r="AR26" s="989"/>
      <c r="AS26" s="989"/>
      <c r="AT26" s="990"/>
      <c r="AU26" s="988" t="s">
        <v>402</v>
      </c>
      <c r="AV26" s="989"/>
      <c r="AW26" s="989"/>
      <c r="AX26" s="989"/>
      <c r="AY26" s="990"/>
      <c r="AZ26" s="988" t="s">
        <v>403</v>
      </c>
      <c r="BA26" s="989"/>
      <c r="BB26" s="989"/>
      <c r="BC26" s="989"/>
      <c r="BD26" s="990"/>
      <c r="BE26" s="988" t="s">
        <v>379</v>
      </c>
      <c r="BF26" s="989"/>
      <c r="BG26" s="989"/>
      <c r="BH26" s="989"/>
      <c r="BI26" s="1002"/>
      <c r="BJ26" s="226"/>
      <c r="BK26" s="226"/>
      <c r="BL26" s="226"/>
      <c r="BM26" s="226"/>
      <c r="BN26" s="226"/>
      <c r="BO26" s="235"/>
      <c r="BP26" s="235"/>
      <c r="BQ26" s="232">
        <v>20</v>
      </c>
      <c r="BR26" s="233"/>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5"/>
      <c r="BP27" s="235"/>
      <c r="BQ27" s="232">
        <v>21</v>
      </c>
      <c r="BR27" s="233"/>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6">
        <v>1</v>
      </c>
      <c r="B28" s="1034" t="s">
        <v>404</v>
      </c>
      <c r="C28" s="1035"/>
      <c r="D28" s="1035"/>
      <c r="E28" s="1035"/>
      <c r="F28" s="1035"/>
      <c r="G28" s="1035"/>
      <c r="H28" s="1035"/>
      <c r="I28" s="1035"/>
      <c r="J28" s="1035"/>
      <c r="K28" s="1035"/>
      <c r="L28" s="1035"/>
      <c r="M28" s="1035"/>
      <c r="N28" s="1035"/>
      <c r="O28" s="1035"/>
      <c r="P28" s="1036"/>
      <c r="Q28" s="1037">
        <v>3048</v>
      </c>
      <c r="R28" s="1038"/>
      <c r="S28" s="1038"/>
      <c r="T28" s="1038"/>
      <c r="U28" s="1038"/>
      <c r="V28" s="1038">
        <v>2959</v>
      </c>
      <c r="W28" s="1038"/>
      <c r="X28" s="1038"/>
      <c r="Y28" s="1038"/>
      <c r="Z28" s="1038"/>
      <c r="AA28" s="1038">
        <v>89</v>
      </c>
      <c r="AB28" s="1038"/>
      <c r="AC28" s="1038"/>
      <c r="AD28" s="1038"/>
      <c r="AE28" s="1039"/>
      <c r="AF28" s="1040">
        <v>89</v>
      </c>
      <c r="AG28" s="1038"/>
      <c r="AH28" s="1038"/>
      <c r="AI28" s="1038"/>
      <c r="AJ28" s="1041"/>
      <c r="AK28" s="1029">
        <v>272</v>
      </c>
      <c r="AL28" s="1030"/>
      <c r="AM28" s="1030"/>
      <c r="AN28" s="1030"/>
      <c r="AO28" s="1030"/>
      <c r="AP28" s="1030" t="s">
        <v>573</v>
      </c>
      <c r="AQ28" s="1030"/>
      <c r="AR28" s="1030"/>
      <c r="AS28" s="1030"/>
      <c r="AT28" s="1030"/>
      <c r="AU28" s="1030" t="s">
        <v>573</v>
      </c>
      <c r="AV28" s="1030"/>
      <c r="AW28" s="1030"/>
      <c r="AX28" s="1030"/>
      <c r="AY28" s="1030"/>
      <c r="AZ28" s="1031" t="s">
        <v>573</v>
      </c>
      <c r="BA28" s="1031"/>
      <c r="BB28" s="1031"/>
      <c r="BC28" s="1031"/>
      <c r="BD28" s="1031"/>
      <c r="BE28" s="1032"/>
      <c r="BF28" s="1032"/>
      <c r="BG28" s="1032"/>
      <c r="BH28" s="1032"/>
      <c r="BI28" s="1033"/>
      <c r="BJ28" s="226"/>
      <c r="BK28" s="226"/>
      <c r="BL28" s="226"/>
      <c r="BM28" s="226"/>
      <c r="BN28" s="226"/>
      <c r="BO28" s="235"/>
      <c r="BP28" s="235"/>
      <c r="BQ28" s="232">
        <v>22</v>
      </c>
      <c r="BR28" s="233"/>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6">
        <v>2</v>
      </c>
      <c r="B29" s="1017" t="s">
        <v>405</v>
      </c>
      <c r="C29" s="1018"/>
      <c r="D29" s="1018"/>
      <c r="E29" s="1018"/>
      <c r="F29" s="1018"/>
      <c r="G29" s="1018"/>
      <c r="H29" s="1018"/>
      <c r="I29" s="1018"/>
      <c r="J29" s="1018"/>
      <c r="K29" s="1018"/>
      <c r="L29" s="1018"/>
      <c r="M29" s="1018"/>
      <c r="N29" s="1018"/>
      <c r="O29" s="1018"/>
      <c r="P29" s="1019"/>
      <c r="Q29" s="1025">
        <v>3350</v>
      </c>
      <c r="R29" s="1026"/>
      <c r="S29" s="1026"/>
      <c r="T29" s="1026"/>
      <c r="U29" s="1026"/>
      <c r="V29" s="1026">
        <v>3061</v>
      </c>
      <c r="W29" s="1026"/>
      <c r="X29" s="1026"/>
      <c r="Y29" s="1026"/>
      <c r="Z29" s="1026"/>
      <c r="AA29" s="1026">
        <v>284</v>
      </c>
      <c r="AB29" s="1026"/>
      <c r="AC29" s="1026"/>
      <c r="AD29" s="1026"/>
      <c r="AE29" s="1027"/>
      <c r="AF29" s="1022">
        <v>284</v>
      </c>
      <c r="AG29" s="1023"/>
      <c r="AH29" s="1023"/>
      <c r="AI29" s="1023"/>
      <c r="AJ29" s="1024"/>
      <c r="AK29" s="967">
        <v>544</v>
      </c>
      <c r="AL29" s="958"/>
      <c r="AM29" s="958"/>
      <c r="AN29" s="958"/>
      <c r="AO29" s="958"/>
      <c r="AP29" s="958" t="s">
        <v>573</v>
      </c>
      <c r="AQ29" s="958"/>
      <c r="AR29" s="958"/>
      <c r="AS29" s="958"/>
      <c r="AT29" s="958"/>
      <c r="AU29" s="958" t="s">
        <v>573</v>
      </c>
      <c r="AV29" s="958"/>
      <c r="AW29" s="958"/>
      <c r="AX29" s="958"/>
      <c r="AY29" s="958"/>
      <c r="AZ29" s="1028" t="s">
        <v>573</v>
      </c>
      <c r="BA29" s="1028"/>
      <c r="BB29" s="1028"/>
      <c r="BC29" s="1028"/>
      <c r="BD29" s="1028"/>
      <c r="BE29" s="959"/>
      <c r="BF29" s="959"/>
      <c r="BG29" s="959"/>
      <c r="BH29" s="959"/>
      <c r="BI29" s="960"/>
      <c r="BJ29" s="226"/>
      <c r="BK29" s="226"/>
      <c r="BL29" s="226"/>
      <c r="BM29" s="226"/>
      <c r="BN29" s="226"/>
      <c r="BO29" s="235"/>
      <c r="BP29" s="235"/>
      <c r="BQ29" s="232">
        <v>23</v>
      </c>
      <c r="BR29" s="233"/>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6">
        <v>3</v>
      </c>
      <c r="B30" s="1017" t="s">
        <v>406</v>
      </c>
      <c r="C30" s="1018"/>
      <c r="D30" s="1018"/>
      <c r="E30" s="1018"/>
      <c r="F30" s="1018"/>
      <c r="G30" s="1018"/>
      <c r="H30" s="1018"/>
      <c r="I30" s="1018"/>
      <c r="J30" s="1018"/>
      <c r="K30" s="1018"/>
      <c r="L30" s="1018"/>
      <c r="M30" s="1018"/>
      <c r="N30" s="1018"/>
      <c r="O30" s="1018"/>
      <c r="P30" s="1019"/>
      <c r="Q30" s="1025">
        <v>434</v>
      </c>
      <c r="R30" s="1026"/>
      <c r="S30" s="1026"/>
      <c r="T30" s="1026"/>
      <c r="U30" s="1026"/>
      <c r="V30" s="1026">
        <v>434</v>
      </c>
      <c r="W30" s="1026"/>
      <c r="X30" s="1026"/>
      <c r="Y30" s="1026"/>
      <c r="Z30" s="1026"/>
      <c r="AA30" s="1026">
        <v>0</v>
      </c>
      <c r="AB30" s="1026"/>
      <c r="AC30" s="1026"/>
      <c r="AD30" s="1026"/>
      <c r="AE30" s="1027"/>
      <c r="AF30" s="1022">
        <v>0</v>
      </c>
      <c r="AG30" s="1023"/>
      <c r="AH30" s="1023"/>
      <c r="AI30" s="1023"/>
      <c r="AJ30" s="1024"/>
      <c r="AK30" s="967">
        <v>145</v>
      </c>
      <c r="AL30" s="958"/>
      <c r="AM30" s="958"/>
      <c r="AN30" s="958"/>
      <c r="AO30" s="958"/>
      <c r="AP30" s="958" t="s">
        <v>573</v>
      </c>
      <c r="AQ30" s="958"/>
      <c r="AR30" s="958"/>
      <c r="AS30" s="958"/>
      <c r="AT30" s="958"/>
      <c r="AU30" s="958" t="s">
        <v>573</v>
      </c>
      <c r="AV30" s="958"/>
      <c r="AW30" s="958"/>
      <c r="AX30" s="958"/>
      <c r="AY30" s="958"/>
      <c r="AZ30" s="1028" t="s">
        <v>573</v>
      </c>
      <c r="BA30" s="1028"/>
      <c r="BB30" s="1028"/>
      <c r="BC30" s="1028"/>
      <c r="BD30" s="1028"/>
      <c r="BE30" s="959"/>
      <c r="BF30" s="959"/>
      <c r="BG30" s="959"/>
      <c r="BH30" s="959"/>
      <c r="BI30" s="960"/>
      <c r="BJ30" s="226"/>
      <c r="BK30" s="226"/>
      <c r="BL30" s="226"/>
      <c r="BM30" s="226"/>
      <c r="BN30" s="226"/>
      <c r="BO30" s="235"/>
      <c r="BP30" s="235"/>
      <c r="BQ30" s="232">
        <v>24</v>
      </c>
      <c r="BR30" s="233"/>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6">
        <v>4</v>
      </c>
      <c r="B31" s="1017" t="s">
        <v>407</v>
      </c>
      <c r="C31" s="1018"/>
      <c r="D31" s="1018"/>
      <c r="E31" s="1018"/>
      <c r="F31" s="1018"/>
      <c r="G31" s="1018"/>
      <c r="H31" s="1018"/>
      <c r="I31" s="1018"/>
      <c r="J31" s="1018"/>
      <c r="K31" s="1018"/>
      <c r="L31" s="1018"/>
      <c r="M31" s="1018"/>
      <c r="N31" s="1018"/>
      <c r="O31" s="1018"/>
      <c r="P31" s="1019"/>
      <c r="Q31" s="1025">
        <v>8</v>
      </c>
      <c r="R31" s="1026"/>
      <c r="S31" s="1026"/>
      <c r="T31" s="1026"/>
      <c r="U31" s="1026"/>
      <c r="V31" s="1026">
        <v>8</v>
      </c>
      <c r="W31" s="1026"/>
      <c r="X31" s="1026"/>
      <c r="Y31" s="1026"/>
      <c r="Z31" s="1026"/>
      <c r="AA31" s="1026" t="s">
        <v>573</v>
      </c>
      <c r="AB31" s="1026"/>
      <c r="AC31" s="1026"/>
      <c r="AD31" s="1026"/>
      <c r="AE31" s="1027"/>
      <c r="AF31" s="1022" t="s">
        <v>235</v>
      </c>
      <c r="AG31" s="1023"/>
      <c r="AH31" s="1023"/>
      <c r="AI31" s="1023"/>
      <c r="AJ31" s="1024"/>
      <c r="AK31" s="967" t="s">
        <v>573</v>
      </c>
      <c r="AL31" s="958"/>
      <c r="AM31" s="958"/>
      <c r="AN31" s="958"/>
      <c r="AO31" s="958"/>
      <c r="AP31" s="958" t="s">
        <v>573</v>
      </c>
      <c r="AQ31" s="958"/>
      <c r="AR31" s="958"/>
      <c r="AS31" s="958"/>
      <c r="AT31" s="958"/>
      <c r="AU31" s="958" t="s">
        <v>573</v>
      </c>
      <c r="AV31" s="958"/>
      <c r="AW31" s="958"/>
      <c r="AX31" s="958"/>
      <c r="AY31" s="958"/>
      <c r="AZ31" s="1028" t="s">
        <v>573</v>
      </c>
      <c r="BA31" s="1028"/>
      <c r="BB31" s="1028"/>
      <c r="BC31" s="1028"/>
      <c r="BD31" s="1028"/>
      <c r="BE31" s="959"/>
      <c r="BF31" s="959"/>
      <c r="BG31" s="959"/>
      <c r="BH31" s="959"/>
      <c r="BI31" s="960"/>
      <c r="BJ31" s="226"/>
      <c r="BK31" s="226"/>
      <c r="BL31" s="226"/>
      <c r="BM31" s="226"/>
      <c r="BN31" s="226"/>
      <c r="BO31" s="235"/>
      <c r="BP31" s="235"/>
      <c r="BQ31" s="232">
        <v>25</v>
      </c>
      <c r="BR31" s="233"/>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6">
        <v>5</v>
      </c>
      <c r="B32" s="1017" t="s">
        <v>408</v>
      </c>
      <c r="C32" s="1018"/>
      <c r="D32" s="1018"/>
      <c r="E32" s="1018"/>
      <c r="F32" s="1018"/>
      <c r="G32" s="1018"/>
      <c r="H32" s="1018"/>
      <c r="I32" s="1018"/>
      <c r="J32" s="1018"/>
      <c r="K32" s="1018"/>
      <c r="L32" s="1018"/>
      <c r="M32" s="1018"/>
      <c r="N32" s="1018"/>
      <c r="O32" s="1018"/>
      <c r="P32" s="1019"/>
      <c r="Q32" s="1025">
        <v>864</v>
      </c>
      <c r="R32" s="1026"/>
      <c r="S32" s="1026"/>
      <c r="T32" s="1026"/>
      <c r="U32" s="1026"/>
      <c r="V32" s="1026">
        <v>787</v>
      </c>
      <c r="W32" s="1026"/>
      <c r="X32" s="1026"/>
      <c r="Y32" s="1026"/>
      <c r="Z32" s="1026"/>
      <c r="AA32" s="1026">
        <v>76</v>
      </c>
      <c r="AB32" s="1026"/>
      <c r="AC32" s="1026"/>
      <c r="AD32" s="1026"/>
      <c r="AE32" s="1027"/>
      <c r="AF32" s="1022">
        <v>323</v>
      </c>
      <c r="AG32" s="1023"/>
      <c r="AH32" s="1023"/>
      <c r="AI32" s="1023"/>
      <c r="AJ32" s="1024"/>
      <c r="AK32" s="967">
        <v>502</v>
      </c>
      <c r="AL32" s="958"/>
      <c r="AM32" s="958"/>
      <c r="AN32" s="958"/>
      <c r="AO32" s="958"/>
      <c r="AP32" s="958">
        <v>1565</v>
      </c>
      <c r="AQ32" s="958"/>
      <c r="AR32" s="958"/>
      <c r="AS32" s="958"/>
      <c r="AT32" s="958"/>
      <c r="AU32" s="958">
        <v>1565</v>
      </c>
      <c r="AV32" s="958"/>
      <c r="AW32" s="958"/>
      <c r="AX32" s="958"/>
      <c r="AY32" s="958"/>
      <c r="AZ32" s="1028" t="s">
        <v>573</v>
      </c>
      <c r="BA32" s="1028"/>
      <c r="BB32" s="1028"/>
      <c r="BC32" s="1028"/>
      <c r="BD32" s="1028"/>
      <c r="BE32" s="959" t="s">
        <v>409</v>
      </c>
      <c r="BF32" s="959"/>
      <c r="BG32" s="959"/>
      <c r="BH32" s="959"/>
      <c r="BI32" s="960"/>
      <c r="BJ32" s="226"/>
      <c r="BK32" s="226"/>
      <c r="BL32" s="226"/>
      <c r="BM32" s="226"/>
      <c r="BN32" s="226"/>
      <c r="BO32" s="235"/>
      <c r="BP32" s="235"/>
      <c r="BQ32" s="232">
        <v>26</v>
      </c>
      <c r="BR32" s="233"/>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6">
        <v>6</v>
      </c>
      <c r="B33" s="1017" t="s">
        <v>410</v>
      </c>
      <c r="C33" s="1018"/>
      <c r="D33" s="1018"/>
      <c r="E33" s="1018"/>
      <c r="F33" s="1018"/>
      <c r="G33" s="1018"/>
      <c r="H33" s="1018"/>
      <c r="I33" s="1018"/>
      <c r="J33" s="1018"/>
      <c r="K33" s="1018"/>
      <c r="L33" s="1018"/>
      <c r="M33" s="1018"/>
      <c r="N33" s="1018"/>
      <c r="O33" s="1018"/>
      <c r="P33" s="1019"/>
      <c r="Q33" s="1025">
        <v>4831</v>
      </c>
      <c r="R33" s="1026"/>
      <c r="S33" s="1026"/>
      <c r="T33" s="1026"/>
      <c r="U33" s="1026"/>
      <c r="V33" s="1026">
        <v>4760</v>
      </c>
      <c r="W33" s="1026"/>
      <c r="X33" s="1026"/>
      <c r="Y33" s="1026"/>
      <c r="Z33" s="1026"/>
      <c r="AA33" s="1026">
        <v>81</v>
      </c>
      <c r="AB33" s="1026"/>
      <c r="AC33" s="1026"/>
      <c r="AD33" s="1026"/>
      <c r="AE33" s="1027"/>
      <c r="AF33" s="1022">
        <v>552</v>
      </c>
      <c r="AG33" s="1023"/>
      <c r="AH33" s="1023"/>
      <c r="AI33" s="1023"/>
      <c r="AJ33" s="1024"/>
      <c r="AK33" s="967">
        <v>1411</v>
      </c>
      <c r="AL33" s="958"/>
      <c r="AM33" s="958"/>
      <c r="AN33" s="958"/>
      <c r="AO33" s="958"/>
      <c r="AP33" s="958">
        <v>5392</v>
      </c>
      <c r="AQ33" s="958"/>
      <c r="AR33" s="958"/>
      <c r="AS33" s="958"/>
      <c r="AT33" s="958"/>
      <c r="AU33" s="958">
        <v>2944</v>
      </c>
      <c r="AV33" s="958"/>
      <c r="AW33" s="958"/>
      <c r="AX33" s="958"/>
      <c r="AY33" s="958"/>
      <c r="AZ33" s="1028" t="s">
        <v>573</v>
      </c>
      <c r="BA33" s="1028"/>
      <c r="BB33" s="1028"/>
      <c r="BC33" s="1028"/>
      <c r="BD33" s="1028"/>
      <c r="BE33" s="959" t="s">
        <v>409</v>
      </c>
      <c r="BF33" s="959"/>
      <c r="BG33" s="959"/>
      <c r="BH33" s="959"/>
      <c r="BI33" s="960"/>
      <c r="BJ33" s="226"/>
      <c r="BK33" s="226"/>
      <c r="BL33" s="226"/>
      <c r="BM33" s="226"/>
      <c r="BN33" s="226"/>
      <c r="BO33" s="235"/>
      <c r="BP33" s="235"/>
      <c r="BQ33" s="232">
        <v>27</v>
      </c>
      <c r="BR33" s="233"/>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6">
        <v>7</v>
      </c>
      <c r="B34" s="1017" t="s">
        <v>411</v>
      </c>
      <c r="C34" s="1018"/>
      <c r="D34" s="1018"/>
      <c r="E34" s="1018"/>
      <c r="F34" s="1018"/>
      <c r="G34" s="1018"/>
      <c r="H34" s="1018"/>
      <c r="I34" s="1018"/>
      <c r="J34" s="1018"/>
      <c r="K34" s="1018"/>
      <c r="L34" s="1018"/>
      <c r="M34" s="1018"/>
      <c r="N34" s="1018"/>
      <c r="O34" s="1018"/>
      <c r="P34" s="1019"/>
      <c r="Q34" s="1025">
        <v>1057</v>
      </c>
      <c r="R34" s="1026"/>
      <c r="S34" s="1026"/>
      <c r="T34" s="1026"/>
      <c r="U34" s="1026"/>
      <c r="V34" s="1026">
        <v>942</v>
      </c>
      <c r="W34" s="1026"/>
      <c r="X34" s="1026"/>
      <c r="Y34" s="1026"/>
      <c r="Z34" s="1026"/>
      <c r="AA34" s="1026">
        <v>116</v>
      </c>
      <c r="AB34" s="1026"/>
      <c r="AC34" s="1026"/>
      <c r="AD34" s="1026"/>
      <c r="AE34" s="1027"/>
      <c r="AF34" s="1022">
        <v>638</v>
      </c>
      <c r="AG34" s="1023"/>
      <c r="AH34" s="1023"/>
      <c r="AI34" s="1023"/>
      <c r="AJ34" s="1024"/>
      <c r="AK34" s="967">
        <v>629</v>
      </c>
      <c r="AL34" s="958"/>
      <c r="AM34" s="958"/>
      <c r="AN34" s="958"/>
      <c r="AO34" s="958"/>
      <c r="AP34" s="958">
        <v>6625</v>
      </c>
      <c r="AQ34" s="958"/>
      <c r="AR34" s="958"/>
      <c r="AS34" s="958"/>
      <c r="AT34" s="958"/>
      <c r="AU34" s="958">
        <v>6620</v>
      </c>
      <c r="AV34" s="958"/>
      <c r="AW34" s="958"/>
      <c r="AX34" s="958"/>
      <c r="AY34" s="958"/>
      <c r="AZ34" s="1028" t="s">
        <v>573</v>
      </c>
      <c r="BA34" s="1028"/>
      <c r="BB34" s="1028"/>
      <c r="BC34" s="1028"/>
      <c r="BD34" s="1028"/>
      <c r="BE34" s="959" t="s">
        <v>409</v>
      </c>
      <c r="BF34" s="959"/>
      <c r="BG34" s="959"/>
      <c r="BH34" s="959"/>
      <c r="BI34" s="960"/>
      <c r="BJ34" s="226"/>
      <c r="BK34" s="226"/>
      <c r="BL34" s="226"/>
      <c r="BM34" s="226"/>
      <c r="BN34" s="226"/>
      <c r="BO34" s="235"/>
      <c r="BP34" s="235"/>
      <c r="BQ34" s="232">
        <v>28</v>
      </c>
      <c r="BR34" s="233"/>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6">
        <v>8</v>
      </c>
      <c r="B35" s="1017" t="s">
        <v>412</v>
      </c>
      <c r="C35" s="1018"/>
      <c r="D35" s="1018"/>
      <c r="E35" s="1018"/>
      <c r="F35" s="1018"/>
      <c r="G35" s="1018"/>
      <c r="H35" s="1018"/>
      <c r="I35" s="1018"/>
      <c r="J35" s="1018"/>
      <c r="K35" s="1018"/>
      <c r="L35" s="1018"/>
      <c r="M35" s="1018"/>
      <c r="N35" s="1018"/>
      <c r="O35" s="1018"/>
      <c r="P35" s="1019"/>
      <c r="Q35" s="1025">
        <v>88</v>
      </c>
      <c r="R35" s="1026"/>
      <c r="S35" s="1026"/>
      <c r="T35" s="1026"/>
      <c r="U35" s="1026"/>
      <c r="V35" s="1026">
        <v>88</v>
      </c>
      <c r="W35" s="1026"/>
      <c r="X35" s="1026"/>
      <c r="Y35" s="1026"/>
      <c r="Z35" s="1026"/>
      <c r="AA35" s="1026" t="s">
        <v>573</v>
      </c>
      <c r="AB35" s="1026"/>
      <c r="AC35" s="1026"/>
      <c r="AD35" s="1026"/>
      <c r="AE35" s="1027"/>
      <c r="AF35" s="1022" t="s">
        <v>235</v>
      </c>
      <c r="AG35" s="1023"/>
      <c r="AH35" s="1023"/>
      <c r="AI35" s="1023"/>
      <c r="AJ35" s="1024"/>
      <c r="AK35" s="967">
        <v>18</v>
      </c>
      <c r="AL35" s="958"/>
      <c r="AM35" s="958"/>
      <c r="AN35" s="958"/>
      <c r="AO35" s="958"/>
      <c r="AP35" s="958">
        <v>14</v>
      </c>
      <c r="AQ35" s="958"/>
      <c r="AR35" s="958"/>
      <c r="AS35" s="958"/>
      <c r="AT35" s="958"/>
      <c r="AU35" s="958">
        <v>3</v>
      </c>
      <c r="AV35" s="958"/>
      <c r="AW35" s="958"/>
      <c r="AX35" s="958"/>
      <c r="AY35" s="958"/>
      <c r="AZ35" s="1028" t="s">
        <v>573</v>
      </c>
      <c r="BA35" s="1028"/>
      <c r="BB35" s="1028"/>
      <c r="BC35" s="1028"/>
      <c r="BD35" s="1028"/>
      <c r="BE35" s="959" t="s">
        <v>413</v>
      </c>
      <c r="BF35" s="959"/>
      <c r="BG35" s="959"/>
      <c r="BH35" s="959"/>
      <c r="BI35" s="960"/>
      <c r="BJ35" s="226"/>
      <c r="BK35" s="226"/>
      <c r="BL35" s="226"/>
      <c r="BM35" s="226"/>
      <c r="BN35" s="226"/>
      <c r="BO35" s="235"/>
      <c r="BP35" s="235"/>
      <c r="BQ35" s="232">
        <v>29</v>
      </c>
      <c r="BR35" s="233"/>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6">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5"/>
      <c r="BP36" s="235"/>
      <c r="BQ36" s="232">
        <v>30</v>
      </c>
      <c r="BR36" s="233"/>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6">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5"/>
      <c r="BP37" s="235"/>
      <c r="BQ37" s="232">
        <v>31</v>
      </c>
      <c r="BR37" s="233"/>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6">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5"/>
      <c r="BP38" s="235"/>
      <c r="BQ38" s="232">
        <v>32</v>
      </c>
      <c r="BR38" s="233"/>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6">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5"/>
      <c r="BP39" s="235"/>
      <c r="BQ39" s="232">
        <v>33</v>
      </c>
      <c r="BR39" s="233"/>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2">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5"/>
      <c r="BP40" s="235"/>
      <c r="BQ40" s="232">
        <v>34</v>
      </c>
      <c r="BR40" s="233"/>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2">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5"/>
      <c r="BP41" s="235"/>
      <c r="BQ41" s="232">
        <v>35</v>
      </c>
      <c r="BR41" s="233"/>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2">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5"/>
      <c r="BP42" s="235"/>
      <c r="BQ42" s="232">
        <v>36</v>
      </c>
      <c r="BR42" s="233"/>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2">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5"/>
      <c r="BP43" s="235"/>
      <c r="BQ43" s="232">
        <v>37</v>
      </c>
      <c r="BR43" s="233"/>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2">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5"/>
      <c r="BP44" s="235"/>
      <c r="BQ44" s="232">
        <v>38</v>
      </c>
      <c r="BR44" s="233"/>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2">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5"/>
      <c r="BP45" s="235"/>
      <c r="BQ45" s="232">
        <v>39</v>
      </c>
      <c r="BR45" s="233"/>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2">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5"/>
      <c r="BP46" s="235"/>
      <c r="BQ46" s="232">
        <v>40</v>
      </c>
      <c r="BR46" s="233"/>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2">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5"/>
      <c r="BP47" s="235"/>
      <c r="BQ47" s="232">
        <v>41</v>
      </c>
      <c r="BR47" s="233"/>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2">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5"/>
      <c r="BP48" s="235"/>
      <c r="BQ48" s="232">
        <v>42</v>
      </c>
      <c r="BR48" s="233"/>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2">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5"/>
      <c r="BP49" s="235"/>
      <c r="BQ49" s="232">
        <v>43</v>
      </c>
      <c r="BR49" s="233"/>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2">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5"/>
      <c r="BP50" s="235"/>
      <c r="BQ50" s="232">
        <v>44</v>
      </c>
      <c r="BR50" s="233"/>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2">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5"/>
      <c r="BP51" s="235"/>
      <c r="BQ51" s="232">
        <v>45</v>
      </c>
      <c r="BR51" s="233"/>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2">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5"/>
      <c r="BP52" s="235"/>
      <c r="BQ52" s="232">
        <v>46</v>
      </c>
      <c r="BR52" s="233"/>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2">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5"/>
      <c r="BP53" s="235"/>
      <c r="BQ53" s="232">
        <v>47</v>
      </c>
      <c r="BR53" s="233"/>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2">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5"/>
      <c r="BP54" s="235"/>
      <c r="BQ54" s="232">
        <v>48</v>
      </c>
      <c r="BR54" s="233"/>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2">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5"/>
      <c r="BP55" s="235"/>
      <c r="BQ55" s="232">
        <v>49</v>
      </c>
      <c r="BR55" s="233"/>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2">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5"/>
      <c r="BP56" s="235"/>
      <c r="BQ56" s="232">
        <v>50</v>
      </c>
      <c r="BR56" s="233"/>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2">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5"/>
      <c r="BP57" s="235"/>
      <c r="BQ57" s="232">
        <v>51</v>
      </c>
      <c r="BR57" s="233"/>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2">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5"/>
      <c r="BP58" s="235"/>
      <c r="BQ58" s="232">
        <v>52</v>
      </c>
      <c r="BR58" s="233"/>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2">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5"/>
      <c r="BP59" s="235"/>
      <c r="BQ59" s="232">
        <v>53</v>
      </c>
      <c r="BR59" s="233"/>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2">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5"/>
      <c r="BP60" s="235"/>
      <c r="BQ60" s="232">
        <v>54</v>
      </c>
      <c r="BR60" s="233"/>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2">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5"/>
      <c r="BP61" s="235"/>
      <c r="BQ61" s="232">
        <v>55</v>
      </c>
      <c r="BR61" s="233"/>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2">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414</v>
      </c>
      <c r="BK62" s="1015"/>
      <c r="BL62" s="1015"/>
      <c r="BM62" s="1015"/>
      <c r="BN62" s="1016"/>
      <c r="BO62" s="235"/>
      <c r="BP62" s="235"/>
      <c r="BQ62" s="232">
        <v>56</v>
      </c>
      <c r="BR62" s="233"/>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4" t="s">
        <v>391</v>
      </c>
      <c r="B63" s="924" t="s">
        <v>415</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1886</v>
      </c>
      <c r="AG63" s="946"/>
      <c r="AH63" s="946"/>
      <c r="AI63" s="946"/>
      <c r="AJ63" s="1009"/>
      <c r="AK63" s="1010"/>
      <c r="AL63" s="950"/>
      <c r="AM63" s="950"/>
      <c r="AN63" s="950"/>
      <c r="AO63" s="950"/>
      <c r="AP63" s="946">
        <v>13596</v>
      </c>
      <c r="AQ63" s="946"/>
      <c r="AR63" s="946"/>
      <c r="AS63" s="946"/>
      <c r="AT63" s="946"/>
      <c r="AU63" s="946">
        <v>11132</v>
      </c>
      <c r="AV63" s="946"/>
      <c r="AW63" s="946"/>
      <c r="AX63" s="946"/>
      <c r="AY63" s="946"/>
      <c r="AZ63" s="1004"/>
      <c r="BA63" s="1004"/>
      <c r="BB63" s="1004"/>
      <c r="BC63" s="1004"/>
      <c r="BD63" s="1004"/>
      <c r="BE63" s="947"/>
      <c r="BF63" s="947"/>
      <c r="BG63" s="947"/>
      <c r="BH63" s="947"/>
      <c r="BI63" s="948"/>
      <c r="BJ63" s="1005" t="s">
        <v>235</v>
      </c>
      <c r="BK63" s="940"/>
      <c r="BL63" s="940"/>
      <c r="BM63" s="940"/>
      <c r="BN63" s="1006"/>
      <c r="BO63" s="235"/>
      <c r="BP63" s="235"/>
      <c r="BQ63" s="232">
        <v>57</v>
      </c>
      <c r="BR63" s="233"/>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416</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417</v>
      </c>
      <c r="B66" s="983"/>
      <c r="C66" s="983"/>
      <c r="D66" s="983"/>
      <c r="E66" s="983"/>
      <c r="F66" s="983"/>
      <c r="G66" s="983"/>
      <c r="H66" s="983"/>
      <c r="I66" s="983"/>
      <c r="J66" s="983"/>
      <c r="K66" s="983"/>
      <c r="L66" s="983"/>
      <c r="M66" s="983"/>
      <c r="N66" s="983"/>
      <c r="O66" s="983"/>
      <c r="P66" s="984"/>
      <c r="Q66" s="988" t="s">
        <v>418</v>
      </c>
      <c r="R66" s="989"/>
      <c r="S66" s="989"/>
      <c r="T66" s="989"/>
      <c r="U66" s="990"/>
      <c r="V66" s="988" t="s">
        <v>397</v>
      </c>
      <c r="W66" s="989"/>
      <c r="X66" s="989"/>
      <c r="Y66" s="989"/>
      <c r="Z66" s="990"/>
      <c r="AA66" s="988" t="s">
        <v>419</v>
      </c>
      <c r="AB66" s="989"/>
      <c r="AC66" s="989"/>
      <c r="AD66" s="989"/>
      <c r="AE66" s="990"/>
      <c r="AF66" s="994" t="s">
        <v>420</v>
      </c>
      <c r="AG66" s="995"/>
      <c r="AH66" s="995"/>
      <c r="AI66" s="995"/>
      <c r="AJ66" s="996"/>
      <c r="AK66" s="988" t="s">
        <v>421</v>
      </c>
      <c r="AL66" s="983"/>
      <c r="AM66" s="983"/>
      <c r="AN66" s="983"/>
      <c r="AO66" s="984"/>
      <c r="AP66" s="988" t="s">
        <v>401</v>
      </c>
      <c r="AQ66" s="989"/>
      <c r="AR66" s="989"/>
      <c r="AS66" s="989"/>
      <c r="AT66" s="990"/>
      <c r="AU66" s="988" t="s">
        <v>422</v>
      </c>
      <c r="AV66" s="989"/>
      <c r="AW66" s="989"/>
      <c r="AX66" s="989"/>
      <c r="AY66" s="990"/>
      <c r="AZ66" s="988" t="s">
        <v>379</v>
      </c>
      <c r="BA66" s="989"/>
      <c r="BB66" s="989"/>
      <c r="BC66" s="989"/>
      <c r="BD66" s="1002"/>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0">
        <v>1</v>
      </c>
      <c r="B68" s="972" t="s">
        <v>574</v>
      </c>
      <c r="C68" s="973"/>
      <c r="D68" s="973"/>
      <c r="E68" s="973"/>
      <c r="F68" s="973"/>
      <c r="G68" s="973"/>
      <c r="H68" s="973"/>
      <c r="I68" s="973"/>
      <c r="J68" s="973"/>
      <c r="K68" s="973"/>
      <c r="L68" s="973"/>
      <c r="M68" s="973"/>
      <c r="N68" s="973"/>
      <c r="O68" s="973"/>
      <c r="P68" s="974"/>
      <c r="Q68" s="975">
        <v>1581</v>
      </c>
      <c r="R68" s="969"/>
      <c r="S68" s="969"/>
      <c r="T68" s="969"/>
      <c r="U68" s="969"/>
      <c r="V68" s="969">
        <v>1605</v>
      </c>
      <c r="W68" s="969"/>
      <c r="X68" s="969"/>
      <c r="Y68" s="969"/>
      <c r="Z68" s="969"/>
      <c r="AA68" s="969">
        <v>-25</v>
      </c>
      <c r="AB68" s="969"/>
      <c r="AC68" s="969"/>
      <c r="AD68" s="969"/>
      <c r="AE68" s="969"/>
      <c r="AF68" s="969">
        <v>1518</v>
      </c>
      <c r="AG68" s="969"/>
      <c r="AH68" s="969"/>
      <c r="AI68" s="969"/>
      <c r="AJ68" s="969"/>
      <c r="AK68" s="969" t="s">
        <v>573</v>
      </c>
      <c r="AL68" s="969"/>
      <c r="AM68" s="969"/>
      <c r="AN68" s="969"/>
      <c r="AO68" s="969"/>
      <c r="AP68" s="969">
        <v>2774</v>
      </c>
      <c r="AQ68" s="969"/>
      <c r="AR68" s="969"/>
      <c r="AS68" s="969"/>
      <c r="AT68" s="969"/>
      <c r="AU68" s="969" t="s">
        <v>573</v>
      </c>
      <c r="AV68" s="969"/>
      <c r="AW68" s="969"/>
      <c r="AX68" s="969"/>
      <c r="AY68" s="969"/>
      <c r="AZ68" s="970" t="s">
        <v>585</v>
      </c>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2">
        <v>2</v>
      </c>
      <c r="B69" s="961" t="s">
        <v>575</v>
      </c>
      <c r="C69" s="962"/>
      <c r="D69" s="962"/>
      <c r="E69" s="962"/>
      <c r="F69" s="962"/>
      <c r="G69" s="962"/>
      <c r="H69" s="962"/>
      <c r="I69" s="962"/>
      <c r="J69" s="962"/>
      <c r="K69" s="962"/>
      <c r="L69" s="962"/>
      <c r="M69" s="962"/>
      <c r="N69" s="962"/>
      <c r="O69" s="962"/>
      <c r="P69" s="963"/>
      <c r="Q69" s="964">
        <v>1552</v>
      </c>
      <c r="R69" s="958"/>
      <c r="S69" s="958"/>
      <c r="T69" s="958"/>
      <c r="U69" s="958"/>
      <c r="V69" s="958">
        <v>1532</v>
      </c>
      <c r="W69" s="958"/>
      <c r="X69" s="958"/>
      <c r="Y69" s="958"/>
      <c r="Z69" s="958"/>
      <c r="AA69" s="958">
        <v>20</v>
      </c>
      <c r="AB69" s="958"/>
      <c r="AC69" s="958"/>
      <c r="AD69" s="958"/>
      <c r="AE69" s="958"/>
      <c r="AF69" s="958">
        <v>20</v>
      </c>
      <c r="AG69" s="958"/>
      <c r="AH69" s="958"/>
      <c r="AI69" s="958"/>
      <c r="AJ69" s="958"/>
      <c r="AK69" s="958">
        <v>73</v>
      </c>
      <c r="AL69" s="958"/>
      <c r="AM69" s="958"/>
      <c r="AN69" s="958"/>
      <c r="AO69" s="958"/>
      <c r="AP69" s="958">
        <v>354</v>
      </c>
      <c r="AQ69" s="958"/>
      <c r="AR69" s="958"/>
      <c r="AS69" s="958"/>
      <c r="AT69" s="958"/>
      <c r="AU69" s="958" t="s">
        <v>573</v>
      </c>
      <c r="AV69" s="958"/>
      <c r="AW69" s="958"/>
      <c r="AX69" s="958"/>
      <c r="AY69" s="958"/>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2">
        <v>3</v>
      </c>
      <c r="B70" s="961" t="s">
        <v>576</v>
      </c>
      <c r="C70" s="962"/>
      <c r="D70" s="962"/>
      <c r="E70" s="962"/>
      <c r="F70" s="962"/>
      <c r="G70" s="962"/>
      <c r="H70" s="962"/>
      <c r="I70" s="962"/>
      <c r="J70" s="962"/>
      <c r="K70" s="962"/>
      <c r="L70" s="962"/>
      <c r="M70" s="962"/>
      <c r="N70" s="962"/>
      <c r="O70" s="962"/>
      <c r="P70" s="963"/>
      <c r="Q70" s="964">
        <v>265</v>
      </c>
      <c r="R70" s="958"/>
      <c r="S70" s="958"/>
      <c r="T70" s="958"/>
      <c r="U70" s="958"/>
      <c r="V70" s="958">
        <v>257</v>
      </c>
      <c r="W70" s="958"/>
      <c r="X70" s="958"/>
      <c r="Y70" s="958"/>
      <c r="Z70" s="958"/>
      <c r="AA70" s="958">
        <v>8</v>
      </c>
      <c r="AB70" s="958"/>
      <c r="AC70" s="958"/>
      <c r="AD70" s="958"/>
      <c r="AE70" s="958"/>
      <c r="AF70" s="958">
        <v>8</v>
      </c>
      <c r="AG70" s="958"/>
      <c r="AH70" s="958"/>
      <c r="AI70" s="958"/>
      <c r="AJ70" s="958"/>
      <c r="AK70" s="958">
        <v>43</v>
      </c>
      <c r="AL70" s="958"/>
      <c r="AM70" s="958"/>
      <c r="AN70" s="958"/>
      <c r="AO70" s="958"/>
      <c r="AP70" s="958" t="s">
        <v>573</v>
      </c>
      <c r="AQ70" s="958"/>
      <c r="AR70" s="958"/>
      <c r="AS70" s="958"/>
      <c r="AT70" s="958"/>
      <c r="AU70" s="958" t="s">
        <v>573</v>
      </c>
      <c r="AV70" s="958"/>
      <c r="AW70" s="958"/>
      <c r="AX70" s="958"/>
      <c r="AY70" s="958"/>
      <c r="AZ70" s="959"/>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2">
        <v>4</v>
      </c>
      <c r="B71" s="961" t="s">
        <v>577</v>
      </c>
      <c r="C71" s="962"/>
      <c r="D71" s="962"/>
      <c r="E71" s="962"/>
      <c r="F71" s="962"/>
      <c r="G71" s="962"/>
      <c r="H71" s="962"/>
      <c r="I71" s="962"/>
      <c r="J71" s="962"/>
      <c r="K71" s="962"/>
      <c r="L71" s="962"/>
      <c r="M71" s="962"/>
      <c r="N71" s="962"/>
      <c r="O71" s="962"/>
      <c r="P71" s="963"/>
      <c r="Q71" s="964">
        <v>866</v>
      </c>
      <c r="R71" s="958"/>
      <c r="S71" s="958"/>
      <c r="T71" s="958"/>
      <c r="U71" s="958"/>
      <c r="V71" s="958">
        <v>860</v>
      </c>
      <c r="W71" s="958"/>
      <c r="X71" s="958"/>
      <c r="Y71" s="958"/>
      <c r="Z71" s="958"/>
      <c r="AA71" s="958">
        <v>6</v>
      </c>
      <c r="AB71" s="958"/>
      <c r="AC71" s="958"/>
      <c r="AD71" s="958"/>
      <c r="AE71" s="958"/>
      <c r="AF71" s="958">
        <v>6</v>
      </c>
      <c r="AG71" s="958"/>
      <c r="AH71" s="958"/>
      <c r="AI71" s="958"/>
      <c r="AJ71" s="958"/>
      <c r="AK71" s="958">
        <v>121</v>
      </c>
      <c r="AL71" s="958"/>
      <c r="AM71" s="958"/>
      <c r="AN71" s="958"/>
      <c r="AO71" s="958"/>
      <c r="AP71" s="958" t="s">
        <v>573</v>
      </c>
      <c r="AQ71" s="958"/>
      <c r="AR71" s="958"/>
      <c r="AS71" s="958"/>
      <c r="AT71" s="958"/>
      <c r="AU71" s="958" t="s">
        <v>573</v>
      </c>
      <c r="AV71" s="958"/>
      <c r="AW71" s="958"/>
      <c r="AX71" s="958"/>
      <c r="AY71" s="958"/>
      <c r="AZ71" s="959"/>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2">
        <v>5</v>
      </c>
      <c r="B72" s="961" t="s">
        <v>578</v>
      </c>
      <c r="C72" s="962"/>
      <c r="D72" s="962"/>
      <c r="E72" s="962"/>
      <c r="F72" s="962"/>
      <c r="G72" s="962"/>
      <c r="H72" s="962"/>
      <c r="I72" s="962"/>
      <c r="J72" s="962"/>
      <c r="K72" s="962"/>
      <c r="L72" s="962"/>
      <c r="M72" s="962"/>
      <c r="N72" s="962"/>
      <c r="O72" s="962"/>
      <c r="P72" s="963"/>
      <c r="Q72" s="964">
        <v>189</v>
      </c>
      <c r="R72" s="958"/>
      <c r="S72" s="958"/>
      <c r="T72" s="958"/>
      <c r="U72" s="958"/>
      <c r="V72" s="958">
        <v>186</v>
      </c>
      <c r="W72" s="958"/>
      <c r="X72" s="958"/>
      <c r="Y72" s="958"/>
      <c r="Z72" s="958"/>
      <c r="AA72" s="958">
        <v>3</v>
      </c>
      <c r="AB72" s="958"/>
      <c r="AC72" s="958"/>
      <c r="AD72" s="958"/>
      <c r="AE72" s="958"/>
      <c r="AF72" s="958">
        <v>3</v>
      </c>
      <c r="AG72" s="958"/>
      <c r="AH72" s="958"/>
      <c r="AI72" s="958"/>
      <c r="AJ72" s="958"/>
      <c r="AK72" s="958" t="s">
        <v>573</v>
      </c>
      <c r="AL72" s="958"/>
      <c r="AM72" s="958"/>
      <c r="AN72" s="958"/>
      <c r="AO72" s="958"/>
      <c r="AP72" s="958" t="s">
        <v>573</v>
      </c>
      <c r="AQ72" s="958"/>
      <c r="AR72" s="958"/>
      <c r="AS72" s="958"/>
      <c r="AT72" s="958"/>
      <c r="AU72" s="958" t="s">
        <v>573</v>
      </c>
      <c r="AV72" s="958"/>
      <c r="AW72" s="958"/>
      <c r="AX72" s="958"/>
      <c r="AY72" s="958"/>
      <c r="AZ72" s="959"/>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2">
        <v>6</v>
      </c>
      <c r="B73" s="961" t="s">
        <v>579</v>
      </c>
      <c r="C73" s="962"/>
      <c r="D73" s="962"/>
      <c r="E73" s="962"/>
      <c r="F73" s="962"/>
      <c r="G73" s="962"/>
      <c r="H73" s="962"/>
      <c r="I73" s="962"/>
      <c r="J73" s="962"/>
      <c r="K73" s="962"/>
      <c r="L73" s="962"/>
      <c r="M73" s="962"/>
      <c r="N73" s="962"/>
      <c r="O73" s="962"/>
      <c r="P73" s="963"/>
      <c r="Q73" s="964">
        <v>25</v>
      </c>
      <c r="R73" s="958"/>
      <c r="S73" s="958"/>
      <c r="T73" s="958"/>
      <c r="U73" s="958"/>
      <c r="V73" s="958">
        <v>24</v>
      </c>
      <c r="W73" s="958"/>
      <c r="X73" s="958"/>
      <c r="Y73" s="958"/>
      <c r="Z73" s="958"/>
      <c r="AA73" s="958">
        <v>1</v>
      </c>
      <c r="AB73" s="958"/>
      <c r="AC73" s="958"/>
      <c r="AD73" s="958"/>
      <c r="AE73" s="958"/>
      <c r="AF73" s="958">
        <v>1</v>
      </c>
      <c r="AG73" s="958"/>
      <c r="AH73" s="958"/>
      <c r="AI73" s="958"/>
      <c r="AJ73" s="958"/>
      <c r="AK73" s="958">
        <v>10</v>
      </c>
      <c r="AL73" s="958"/>
      <c r="AM73" s="958"/>
      <c r="AN73" s="958"/>
      <c r="AO73" s="958"/>
      <c r="AP73" s="958" t="s">
        <v>573</v>
      </c>
      <c r="AQ73" s="958"/>
      <c r="AR73" s="958"/>
      <c r="AS73" s="958"/>
      <c r="AT73" s="958"/>
      <c r="AU73" s="958" t="s">
        <v>573</v>
      </c>
      <c r="AV73" s="958"/>
      <c r="AW73" s="958"/>
      <c r="AX73" s="958"/>
      <c r="AY73" s="958"/>
      <c r="AZ73" s="959"/>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2">
        <v>7</v>
      </c>
      <c r="B74" s="961" t="s">
        <v>580</v>
      </c>
      <c r="C74" s="962"/>
      <c r="D74" s="962"/>
      <c r="E74" s="962"/>
      <c r="F74" s="962"/>
      <c r="G74" s="962"/>
      <c r="H74" s="962"/>
      <c r="I74" s="962"/>
      <c r="J74" s="962"/>
      <c r="K74" s="962"/>
      <c r="L74" s="962"/>
      <c r="M74" s="962"/>
      <c r="N74" s="962"/>
      <c r="O74" s="962"/>
      <c r="P74" s="963"/>
      <c r="Q74" s="964">
        <v>17</v>
      </c>
      <c r="R74" s="958"/>
      <c r="S74" s="958"/>
      <c r="T74" s="958"/>
      <c r="U74" s="958"/>
      <c r="V74" s="958">
        <v>9</v>
      </c>
      <c r="W74" s="958"/>
      <c r="X74" s="958"/>
      <c r="Y74" s="958"/>
      <c r="Z74" s="958"/>
      <c r="AA74" s="958">
        <v>8</v>
      </c>
      <c r="AB74" s="958"/>
      <c r="AC74" s="958"/>
      <c r="AD74" s="958"/>
      <c r="AE74" s="958"/>
      <c r="AF74" s="958">
        <v>8</v>
      </c>
      <c r="AG74" s="958"/>
      <c r="AH74" s="958"/>
      <c r="AI74" s="958"/>
      <c r="AJ74" s="958"/>
      <c r="AK74" s="958" t="s">
        <v>573</v>
      </c>
      <c r="AL74" s="958"/>
      <c r="AM74" s="958"/>
      <c r="AN74" s="958"/>
      <c r="AO74" s="958"/>
      <c r="AP74" s="958" t="s">
        <v>573</v>
      </c>
      <c r="AQ74" s="958"/>
      <c r="AR74" s="958"/>
      <c r="AS74" s="958"/>
      <c r="AT74" s="958"/>
      <c r="AU74" s="958" t="s">
        <v>573</v>
      </c>
      <c r="AV74" s="958"/>
      <c r="AW74" s="958"/>
      <c r="AX74" s="958"/>
      <c r="AY74" s="958"/>
      <c r="AZ74" s="959"/>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2">
        <v>8</v>
      </c>
      <c r="B75" s="961" t="s">
        <v>581</v>
      </c>
      <c r="C75" s="962"/>
      <c r="D75" s="962"/>
      <c r="E75" s="962"/>
      <c r="F75" s="962"/>
      <c r="G75" s="962"/>
      <c r="H75" s="962"/>
      <c r="I75" s="962"/>
      <c r="J75" s="962"/>
      <c r="K75" s="962"/>
      <c r="L75" s="962"/>
      <c r="M75" s="962"/>
      <c r="N75" s="962"/>
      <c r="O75" s="962"/>
      <c r="P75" s="963"/>
      <c r="Q75" s="965">
        <v>26</v>
      </c>
      <c r="R75" s="966"/>
      <c r="S75" s="966"/>
      <c r="T75" s="966"/>
      <c r="U75" s="967"/>
      <c r="V75" s="968">
        <v>25</v>
      </c>
      <c r="W75" s="966"/>
      <c r="X75" s="966"/>
      <c r="Y75" s="966"/>
      <c r="Z75" s="967"/>
      <c r="AA75" s="968">
        <v>0</v>
      </c>
      <c r="AB75" s="966"/>
      <c r="AC75" s="966"/>
      <c r="AD75" s="966"/>
      <c r="AE75" s="967"/>
      <c r="AF75" s="968">
        <v>0</v>
      </c>
      <c r="AG75" s="966"/>
      <c r="AH75" s="966"/>
      <c r="AI75" s="966"/>
      <c r="AJ75" s="967"/>
      <c r="AK75" s="968">
        <v>2</v>
      </c>
      <c r="AL75" s="966"/>
      <c r="AM75" s="966"/>
      <c r="AN75" s="966"/>
      <c r="AO75" s="967"/>
      <c r="AP75" s="958" t="s">
        <v>573</v>
      </c>
      <c r="AQ75" s="958"/>
      <c r="AR75" s="958"/>
      <c r="AS75" s="958"/>
      <c r="AT75" s="958"/>
      <c r="AU75" s="958" t="s">
        <v>573</v>
      </c>
      <c r="AV75" s="958"/>
      <c r="AW75" s="958"/>
      <c r="AX75" s="958"/>
      <c r="AY75" s="958"/>
      <c r="AZ75" s="959"/>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2">
        <v>9</v>
      </c>
      <c r="B76" s="961" t="s">
        <v>582</v>
      </c>
      <c r="C76" s="962"/>
      <c r="D76" s="962"/>
      <c r="E76" s="962"/>
      <c r="F76" s="962"/>
      <c r="G76" s="962"/>
      <c r="H76" s="962"/>
      <c r="I76" s="962"/>
      <c r="J76" s="962"/>
      <c r="K76" s="962"/>
      <c r="L76" s="962"/>
      <c r="M76" s="962"/>
      <c r="N76" s="962"/>
      <c r="O76" s="962"/>
      <c r="P76" s="963"/>
      <c r="Q76" s="965">
        <v>38</v>
      </c>
      <c r="R76" s="966"/>
      <c r="S76" s="966"/>
      <c r="T76" s="966"/>
      <c r="U76" s="967"/>
      <c r="V76" s="968">
        <v>38</v>
      </c>
      <c r="W76" s="966"/>
      <c r="X76" s="966"/>
      <c r="Y76" s="966"/>
      <c r="Z76" s="967"/>
      <c r="AA76" s="968">
        <v>0</v>
      </c>
      <c r="AB76" s="966"/>
      <c r="AC76" s="966"/>
      <c r="AD76" s="966"/>
      <c r="AE76" s="967"/>
      <c r="AF76" s="968">
        <v>0</v>
      </c>
      <c r="AG76" s="966"/>
      <c r="AH76" s="966"/>
      <c r="AI76" s="966"/>
      <c r="AJ76" s="967"/>
      <c r="AK76" s="968">
        <v>0</v>
      </c>
      <c r="AL76" s="966"/>
      <c r="AM76" s="966"/>
      <c r="AN76" s="966"/>
      <c r="AO76" s="967"/>
      <c r="AP76" s="958" t="s">
        <v>573</v>
      </c>
      <c r="AQ76" s="958"/>
      <c r="AR76" s="958"/>
      <c r="AS76" s="958"/>
      <c r="AT76" s="958"/>
      <c r="AU76" s="958" t="s">
        <v>573</v>
      </c>
      <c r="AV76" s="958"/>
      <c r="AW76" s="958"/>
      <c r="AX76" s="958"/>
      <c r="AY76" s="958"/>
      <c r="AZ76" s="959"/>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2">
        <v>10</v>
      </c>
      <c r="B77" s="961" t="s">
        <v>583</v>
      </c>
      <c r="C77" s="962"/>
      <c r="D77" s="962"/>
      <c r="E77" s="962"/>
      <c r="F77" s="962"/>
      <c r="G77" s="962"/>
      <c r="H77" s="962"/>
      <c r="I77" s="962"/>
      <c r="J77" s="962"/>
      <c r="K77" s="962"/>
      <c r="L77" s="962"/>
      <c r="M77" s="962"/>
      <c r="N77" s="962"/>
      <c r="O77" s="962"/>
      <c r="P77" s="963"/>
      <c r="Q77" s="965">
        <v>73</v>
      </c>
      <c r="R77" s="966"/>
      <c r="S77" s="966"/>
      <c r="T77" s="966"/>
      <c r="U77" s="967"/>
      <c r="V77" s="968">
        <v>69</v>
      </c>
      <c r="W77" s="966"/>
      <c r="X77" s="966"/>
      <c r="Y77" s="966"/>
      <c r="Z77" s="967"/>
      <c r="AA77" s="968">
        <v>4</v>
      </c>
      <c r="AB77" s="966"/>
      <c r="AC77" s="966"/>
      <c r="AD77" s="966"/>
      <c r="AE77" s="967"/>
      <c r="AF77" s="968">
        <v>4</v>
      </c>
      <c r="AG77" s="966"/>
      <c r="AH77" s="966"/>
      <c r="AI77" s="966"/>
      <c r="AJ77" s="967"/>
      <c r="AK77" s="968">
        <v>6</v>
      </c>
      <c r="AL77" s="966"/>
      <c r="AM77" s="966"/>
      <c r="AN77" s="966"/>
      <c r="AO77" s="967"/>
      <c r="AP77" s="958" t="s">
        <v>573</v>
      </c>
      <c r="AQ77" s="958"/>
      <c r="AR77" s="958"/>
      <c r="AS77" s="958"/>
      <c r="AT77" s="958"/>
      <c r="AU77" s="958" t="s">
        <v>573</v>
      </c>
      <c r="AV77" s="958"/>
      <c r="AW77" s="958"/>
      <c r="AX77" s="958"/>
      <c r="AY77" s="958"/>
      <c r="AZ77" s="959"/>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2">
        <v>11</v>
      </c>
      <c r="B78" s="961" t="s">
        <v>584</v>
      </c>
      <c r="C78" s="962"/>
      <c r="D78" s="962"/>
      <c r="E78" s="962"/>
      <c r="F78" s="962"/>
      <c r="G78" s="962"/>
      <c r="H78" s="962"/>
      <c r="I78" s="962"/>
      <c r="J78" s="962"/>
      <c r="K78" s="962"/>
      <c r="L78" s="962"/>
      <c r="M78" s="962"/>
      <c r="N78" s="962"/>
      <c r="O78" s="962"/>
      <c r="P78" s="963"/>
      <c r="Q78" s="964">
        <v>246035</v>
      </c>
      <c r="R78" s="958"/>
      <c r="S78" s="958"/>
      <c r="T78" s="958"/>
      <c r="U78" s="958"/>
      <c r="V78" s="958">
        <v>245170</v>
      </c>
      <c r="W78" s="958"/>
      <c r="X78" s="958"/>
      <c r="Y78" s="958"/>
      <c r="Z78" s="958"/>
      <c r="AA78" s="958">
        <v>866</v>
      </c>
      <c r="AB78" s="958"/>
      <c r="AC78" s="958"/>
      <c r="AD78" s="958"/>
      <c r="AE78" s="958"/>
      <c r="AF78" s="958">
        <v>866</v>
      </c>
      <c r="AG78" s="958"/>
      <c r="AH78" s="958"/>
      <c r="AI78" s="958"/>
      <c r="AJ78" s="958"/>
      <c r="AK78" s="958" t="s">
        <v>573</v>
      </c>
      <c r="AL78" s="958"/>
      <c r="AM78" s="958"/>
      <c r="AN78" s="958"/>
      <c r="AO78" s="958"/>
      <c r="AP78" s="958" t="s">
        <v>573</v>
      </c>
      <c r="AQ78" s="958"/>
      <c r="AR78" s="958"/>
      <c r="AS78" s="958"/>
      <c r="AT78" s="958"/>
      <c r="AU78" s="958" t="s">
        <v>573</v>
      </c>
      <c r="AV78" s="958"/>
      <c r="AW78" s="958"/>
      <c r="AX78" s="958"/>
      <c r="AY78" s="958"/>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2">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2">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2">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2">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2">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2">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2">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4" t="s">
        <v>391</v>
      </c>
      <c r="B88" s="924" t="s">
        <v>423</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2434</v>
      </c>
      <c r="AG88" s="946"/>
      <c r="AH88" s="946"/>
      <c r="AI88" s="946"/>
      <c r="AJ88" s="946"/>
      <c r="AK88" s="950"/>
      <c r="AL88" s="950"/>
      <c r="AM88" s="950"/>
      <c r="AN88" s="950"/>
      <c r="AO88" s="950"/>
      <c r="AP88" s="946">
        <v>3128</v>
      </c>
      <c r="AQ88" s="946"/>
      <c r="AR88" s="946"/>
      <c r="AS88" s="946"/>
      <c r="AT88" s="946"/>
      <c r="AU88" s="946" t="s">
        <v>573</v>
      </c>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391</v>
      </c>
      <c r="BR102" s="924" t="s">
        <v>424</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107</v>
      </c>
      <c r="CS102" s="940"/>
      <c r="CT102" s="940"/>
      <c r="CU102" s="940"/>
      <c r="CV102" s="941"/>
      <c r="CW102" s="939" t="s">
        <v>573</v>
      </c>
      <c r="CX102" s="940"/>
      <c r="CY102" s="940"/>
      <c r="CZ102" s="940"/>
      <c r="DA102" s="941"/>
      <c r="DB102" s="939" t="s">
        <v>573</v>
      </c>
      <c r="DC102" s="940"/>
      <c r="DD102" s="940"/>
      <c r="DE102" s="940"/>
      <c r="DF102" s="941"/>
      <c r="DG102" s="939" t="s">
        <v>573</v>
      </c>
      <c r="DH102" s="940"/>
      <c r="DI102" s="940"/>
      <c r="DJ102" s="940"/>
      <c r="DK102" s="941"/>
      <c r="DL102" s="939" t="s">
        <v>573</v>
      </c>
      <c r="DM102" s="940"/>
      <c r="DN102" s="940"/>
      <c r="DO102" s="940"/>
      <c r="DP102" s="941"/>
      <c r="DQ102" s="939" t="s">
        <v>573</v>
      </c>
      <c r="DR102" s="940"/>
      <c r="DS102" s="940"/>
      <c r="DT102" s="940"/>
      <c r="DU102" s="941"/>
      <c r="DV102" s="924"/>
      <c r="DW102" s="925"/>
      <c r="DX102" s="925"/>
      <c r="DY102" s="925"/>
      <c r="DZ102" s="926"/>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425</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426</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427</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428</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429</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430</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431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432</v>
      </c>
      <c r="AB109" s="883"/>
      <c r="AC109" s="883"/>
      <c r="AD109" s="883"/>
      <c r="AE109" s="884"/>
      <c r="AF109" s="885" t="s">
        <v>433</v>
      </c>
      <c r="AG109" s="883"/>
      <c r="AH109" s="883"/>
      <c r="AI109" s="883"/>
      <c r="AJ109" s="884"/>
      <c r="AK109" s="885" t="s">
        <v>309</v>
      </c>
      <c r="AL109" s="883"/>
      <c r="AM109" s="883"/>
      <c r="AN109" s="883"/>
      <c r="AO109" s="884"/>
      <c r="AP109" s="885" t="s">
        <v>434</v>
      </c>
      <c r="AQ109" s="883"/>
      <c r="AR109" s="883"/>
      <c r="AS109" s="883"/>
      <c r="AT109" s="916"/>
      <c r="AU109" s="882" t="s">
        <v>431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432</v>
      </c>
      <c r="BR109" s="883"/>
      <c r="BS109" s="883"/>
      <c r="BT109" s="883"/>
      <c r="BU109" s="884"/>
      <c r="BV109" s="885" t="s">
        <v>433</v>
      </c>
      <c r="BW109" s="883"/>
      <c r="BX109" s="883"/>
      <c r="BY109" s="883"/>
      <c r="BZ109" s="884"/>
      <c r="CA109" s="885" t="s">
        <v>309</v>
      </c>
      <c r="CB109" s="883"/>
      <c r="CC109" s="883"/>
      <c r="CD109" s="883"/>
      <c r="CE109" s="884"/>
      <c r="CF109" s="923" t="s">
        <v>434</v>
      </c>
      <c r="CG109" s="923"/>
      <c r="CH109" s="923"/>
      <c r="CI109" s="923"/>
      <c r="CJ109" s="923"/>
      <c r="CK109" s="885" t="s">
        <v>435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432</v>
      </c>
      <c r="DH109" s="883"/>
      <c r="DI109" s="883"/>
      <c r="DJ109" s="883"/>
      <c r="DK109" s="884"/>
      <c r="DL109" s="885" t="s">
        <v>433</v>
      </c>
      <c r="DM109" s="883"/>
      <c r="DN109" s="883"/>
      <c r="DO109" s="883"/>
      <c r="DP109" s="884"/>
      <c r="DQ109" s="885" t="s">
        <v>309</v>
      </c>
      <c r="DR109" s="883"/>
      <c r="DS109" s="883"/>
      <c r="DT109" s="883"/>
      <c r="DU109" s="884"/>
      <c r="DV109" s="885" t="s">
        <v>434</v>
      </c>
      <c r="DW109" s="883"/>
      <c r="DX109" s="883"/>
      <c r="DY109" s="883"/>
      <c r="DZ109" s="916"/>
    </row>
    <row r="110" spans="1:131" s="224" customFormat="1" ht="26.25" customHeight="1" x14ac:dyDescent="0.15">
      <c r="A110" s="794" t="s">
        <v>436</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1854332</v>
      </c>
      <c r="AB110" s="876"/>
      <c r="AC110" s="876"/>
      <c r="AD110" s="876"/>
      <c r="AE110" s="877"/>
      <c r="AF110" s="878">
        <v>1824817</v>
      </c>
      <c r="AG110" s="876"/>
      <c r="AH110" s="876"/>
      <c r="AI110" s="876"/>
      <c r="AJ110" s="877"/>
      <c r="AK110" s="878">
        <v>1778259</v>
      </c>
      <c r="AL110" s="876"/>
      <c r="AM110" s="876"/>
      <c r="AN110" s="876"/>
      <c r="AO110" s="877"/>
      <c r="AP110" s="879">
        <v>26</v>
      </c>
      <c r="AQ110" s="880"/>
      <c r="AR110" s="880"/>
      <c r="AS110" s="880"/>
      <c r="AT110" s="881"/>
      <c r="AU110" s="917" t="s">
        <v>74</v>
      </c>
      <c r="AV110" s="918"/>
      <c r="AW110" s="918"/>
      <c r="AX110" s="918"/>
      <c r="AY110" s="918"/>
      <c r="AZ110" s="847" t="s">
        <v>437</v>
      </c>
      <c r="BA110" s="795"/>
      <c r="BB110" s="795"/>
      <c r="BC110" s="795"/>
      <c r="BD110" s="795"/>
      <c r="BE110" s="795"/>
      <c r="BF110" s="795"/>
      <c r="BG110" s="795"/>
      <c r="BH110" s="795"/>
      <c r="BI110" s="795"/>
      <c r="BJ110" s="795"/>
      <c r="BK110" s="795"/>
      <c r="BL110" s="795"/>
      <c r="BM110" s="795"/>
      <c r="BN110" s="795"/>
      <c r="BO110" s="795"/>
      <c r="BP110" s="796"/>
      <c r="BQ110" s="848">
        <v>16030838</v>
      </c>
      <c r="BR110" s="829"/>
      <c r="BS110" s="829"/>
      <c r="BT110" s="829"/>
      <c r="BU110" s="829"/>
      <c r="BV110" s="829">
        <v>15493536</v>
      </c>
      <c r="BW110" s="829"/>
      <c r="BX110" s="829"/>
      <c r="BY110" s="829"/>
      <c r="BZ110" s="829"/>
      <c r="CA110" s="829">
        <v>14820381</v>
      </c>
      <c r="CB110" s="829"/>
      <c r="CC110" s="829"/>
      <c r="CD110" s="829"/>
      <c r="CE110" s="829"/>
      <c r="CF110" s="853">
        <v>216.4</v>
      </c>
      <c r="CG110" s="854"/>
      <c r="CH110" s="854"/>
      <c r="CI110" s="854"/>
      <c r="CJ110" s="854"/>
      <c r="CK110" s="913" t="s">
        <v>438</v>
      </c>
      <c r="CL110" s="806"/>
      <c r="CM110" s="847" t="s">
        <v>439</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393</v>
      </c>
      <c r="DH110" s="829"/>
      <c r="DI110" s="829"/>
      <c r="DJ110" s="829"/>
      <c r="DK110" s="829"/>
      <c r="DL110" s="829" t="s">
        <v>235</v>
      </c>
      <c r="DM110" s="829"/>
      <c r="DN110" s="829"/>
      <c r="DO110" s="829"/>
      <c r="DP110" s="829"/>
      <c r="DQ110" s="829" t="s">
        <v>393</v>
      </c>
      <c r="DR110" s="829"/>
      <c r="DS110" s="829"/>
      <c r="DT110" s="829"/>
      <c r="DU110" s="829"/>
      <c r="DV110" s="830" t="s">
        <v>235</v>
      </c>
      <c r="DW110" s="830"/>
      <c r="DX110" s="830"/>
      <c r="DY110" s="830"/>
      <c r="DZ110" s="831"/>
    </row>
    <row r="111" spans="1:131" s="224" customFormat="1" ht="26.25" customHeight="1" x14ac:dyDescent="0.15">
      <c r="A111" s="761" t="s">
        <v>440</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393</v>
      </c>
      <c r="AB111" s="906"/>
      <c r="AC111" s="906"/>
      <c r="AD111" s="906"/>
      <c r="AE111" s="907"/>
      <c r="AF111" s="908" t="s">
        <v>393</v>
      </c>
      <c r="AG111" s="906"/>
      <c r="AH111" s="906"/>
      <c r="AI111" s="906"/>
      <c r="AJ111" s="907"/>
      <c r="AK111" s="908" t="s">
        <v>235</v>
      </c>
      <c r="AL111" s="906"/>
      <c r="AM111" s="906"/>
      <c r="AN111" s="906"/>
      <c r="AO111" s="907"/>
      <c r="AP111" s="909" t="s">
        <v>235</v>
      </c>
      <c r="AQ111" s="910"/>
      <c r="AR111" s="910"/>
      <c r="AS111" s="910"/>
      <c r="AT111" s="911"/>
      <c r="AU111" s="919"/>
      <c r="AV111" s="920"/>
      <c r="AW111" s="920"/>
      <c r="AX111" s="920"/>
      <c r="AY111" s="920"/>
      <c r="AZ111" s="802" t="s">
        <v>441</v>
      </c>
      <c r="BA111" s="739"/>
      <c r="BB111" s="739"/>
      <c r="BC111" s="739"/>
      <c r="BD111" s="739"/>
      <c r="BE111" s="739"/>
      <c r="BF111" s="739"/>
      <c r="BG111" s="739"/>
      <c r="BH111" s="739"/>
      <c r="BI111" s="739"/>
      <c r="BJ111" s="739"/>
      <c r="BK111" s="739"/>
      <c r="BL111" s="739"/>
      <c r="BM111" s="739"/>
      <c r="BN111" s="739"/>
      <c r="BO111" s="739"/>
      <c r="BP111" s="740"/>
      <c r="BQ111" s="803" t="s">
        <v>235</v>
      </c>
      <c r="BR111" s="804"/>
      <c r="BS111" s="804"/>
      <c r="BT111" s="804"/>
      <c r="BU111" s="804"/>
      <c r="BV111" s="804" t="s">
        <v>235</v>
      </c>
      <c r="BW111" s="804"/>
      <c r="BX111" s="804"/>
      <c r="BY111" s="804"/>
      <c r="BZ111" s="804"/>
      <c r="CA111" s="804" t="s">
        <v>393</v>
      </c>
      <c r="CB111" s="804"/>
      <c r="CC111" s="804"/>
      <c r="CD111" s="804"/>
      <c r="CE111" s="804"/>
      <c r="CF111" s="862" t="s">
        <v>393</v>
      </c>
      <c r="CG111" s="863"/>
      <c r="CH111" s="863"/>
      <c r="CI111" s="863"/>
      <c r="CJ111" s="863"/>
      <c r="CK111" s="914"/>
      <c r="CL111" s="808"/>
      <c r="CM111" s="802" t="s">
        <v>442</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393</v>
      </c>
      <c r="DH111" s="804"/>
      <c r="DI111" s="804"/>
      <c r="DJ111" s="804"/>
      <c r="DK111" s="804"/>
      <c r="DL111" s="804" t="s">
        <v>393</v>
      </c>
      <c r="DM111" s="804"/>
      <c r="DN111" s="804"/>
      <c r="DO111" s="804"/>
      <c r="DP111" s="804"/>
      <c r="DQ111" s="804" t="s">
        <v>235</v>
      </c>
      <c r="DR111" s="804"/>
      <c r="DS111" s="804"/>
      <c r="DT111" s="804"/>
      <c r="DU111" s="804"/>
      <c r="DV111" s="781" t="s">
        <v>235</v>
      </c>
      <c r="DW111" s="781"/>
      <c r="DX111" s="781"/>
      <c r="DY111" s="781"/>
      <c r="DZ111" s="782"/>
    </row>
    <row r="112" spans="1:131" s="224" customFormat="1" ht="26.25" customHeight="1" x14ac:dyDescent="0.15">
      <c r="A112" s="899" t="s">
        <v>443</v>
      </c>
      <c r="B112" s="900"/>
      <c r="C112" s="739" t="s">
        <v>444</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393</v>
      </c>
      <c r="AB112" s="767"/>
      <c r="AC112" s="767"/>
      <c r="AD112" s="767"/>
      <c r="AE112" s="768"/>
      <c r="AF112" s="769" t="s">
        <v>235</v>
      </c>
      <c r="AG112" s="767"/>
      <c r="AH112" s="767"/>
      <c r="AI112" s="767"/>
      <c r="AJ112" s="768"/>
      <c r="AK112" s="769" t="s">
        <v>235</v>
      </c>
      <c r="AL112" s="767"/>
      <c r="AM112" s="767"/>
      <c r="AN112" s="767"/>
      <c r="AO112" s="768"/>
      <c r="AP112" s="811" t="s">
        <v>235</v>
      </c>
      <c r="AQ112" s="812"/>
      <c r="AR112" s="812"/>
      <c r="AS112" s="812"/>
      <c r="AT112" s="813"/>
      <c r="AU112" s="919"/>
      <c r="AV112" s="920"/>
      <c r="AW112" s="920"/>
      <c r="AX112" s="920"/>
      <c r="AY112" s="920"/>
      <c r="AZ112" s="802" t="s">
        <v>445</v>
      </c>
      <c r="BA112" s="739"/>
      <c r="BB112" s="739"/>
      <c r="BC112" s="739"/>
      <c r="BD112" s="739"/>
      <c r="BE112" s="739"/>
      <c r="BF112" s="739"/>
      <c r="BG112" s="739"/>
      <c r="BH112" s="739"/>
      <c r="BI112" s="739"/>
      <c r="BJ112" s="739"/>
      <c r="BK112" s="739"/>
      <c r="BL112" s="739"/>
      <c r="BM112" s="739"/>
      <c r="BN112" s="739"/>
      <c r="BO112" s="739"/>
      <c r="BP112" s="740"/>
      <c r="BQ112" s="803">
        <v>11404067</v>
      </c>
      <c r="BR112" s="804"/>
      <c r="BS112" s="804"/>
      <c r="BT112" s="804"/>
      <c r="BU112" s="804"/>
      <c r="BV112" s="804">
        <v>11074357</v>
      </c>
      <c r="BW112" s="804"/>
      <c r="BX112" s="804"/>
      <c r="BY112" s="804"/>
      <c r="BZ112" s="804"/>
      <c r="CA112" s="804">
        <v>10732142</v>
      </c>
      <c r="CB112" s="804"/>
      <c r="CC112" s="804"/>
      <c r="CD112" s="804"/>
      <c r="CE112" s="804"/>
      <c r="CF112" s="862">
        <v>156.69999999999999</v>
      </c>
      <c r="CG112" s="863"/>
      <c r="CH112" s="863"/>
      <c r="CI112" s="863"/>
      <c r="CJ112" s="863"/>
      <c r="CK112" s="914"/>
      <c r="CL112" s="808"/>
      <c r="CM112" s="802" t="s">
        <v>446</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235</v>
      </c>
      <c r="DH112" s="804"/>
      <c r="DI112" s="804"/>
      <c r="DJ112" s="804"/>
      <c r="DK112" s="804"/>
      <c r="DL112" s="804" t="s">
        <v>235</v>
      </c>
      <c r="DM112" s="804"/>
      <c r="DN112" s="804"/>
      <c r="DO112" s="804"/>
      <c r="DP112" s="804"/>
      <c r="DQ112" s="804" t="s">
        <v>235</v>
      </c>
      <c r="DR112" s="804"/>
      <c r="DS112" s="804"/>
      <c r="DT112" s="804"/>
      <c r="DU112" s="804"/>
      <c r="DV112" s="781" t="s">
        <v>235</v>
      </c>
      <c r="DW112" s="781"/>
      <c r="DX112" s="781"/>
      <c r="DY112" s="781"/>
      <c r="DZ112" s="782"/>
    </row>
    <row r="113" spans="1:130" s="224" customFormat="1" ht="26.25" customHeight="1" x14ac:dyDescent="0.15">
      <c r="A113" s="901"/>
      <c r="B113" s="902"/>
      <c r="C113" s="739" t="s">
        <v>447</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1026087</v>
      </c>
      <c r="AB113" s="906"/>
      <c r="AC113" s="906"/>
      <c r="AD113" s="906"/>
      <c r="AE113" s="907"/>
      <c r="AF113" s="908">
        <v>1034363</v>
      </c>
      <c r="AG113" s="906"/>
      <c r="AH113" s="906"/>
      <c r="AI113" s="906"/>
      <c r="AJ113" s="907"/>
      <c r="AK113" s="908">
        <v>1021015</v>
      </c>
      <c r="AL113" s="906"/>
      <c r="AM113" s="906"/>
      <c r="AN113" s="906"/>
      <c r="AO113" s="907"/>
      <c r="AP113" s="909">
        <v>14.9</v>
      </c>
      <c r="AQ113" s="910"/>
      <c r="AR113" s="910"/>
      <c r="AS113" s="910"/>
      <c r="AT113" s="911"/>
      <c r="AU113" s="919"/>
      <c r="AV113" s="920"/>
      <c r="AW113" s="920"/>
      <c r="AX113" s="920"/>
      <c r="AY113" s="920"/>
      <c r="AZ113" s="802" t="s">
        <v>448</v>
      </c>
      <c r="BA113" s="739"/>
      <c r="BB113" s="739"/>
      <c r="BC113" s="739"/>
      <c r="BD113" s="739"/>
      <c r="BE113" s="739"/>
      <c r="BF113" s="739"/>
      <c r="BG113" s="739"/>
      <c r="BH113" s="739"/>
      <c r="BI113" s="739"/>
      <c r="BJ113" s="739"/>
      <c r="BK113" s="739"/>
      <c r="BL113" s="739"/>
      <c r="BM113" s="739"/>
      <c r="BN113" s="739"/>
      <c r="BO113" s="739"/>
      <c r="BP113" s="740"/>
      <c r="BQ113" s="803">
        <v>105219</v>
      </c>
      <c r="BR113" s="804"/>
      <c r="BS113" s="804"/>
      <c r="BT113" s="804"/>
      <c r="BU113" s="804"/>
      <c r="BV113" s="804">
        <v>101739</v>
      </c>
      <c r="BW113" s="804"/>
      <c r="BX113" s="804"/>
      <c r="BY113" s="804"/>
      <c r="BZ113" s="804"/>
      <c r="CA113" s="804">
        <v>90562</v>
      </c>
      <c r="CB113" s="804"/>
      <c r="CC113" s="804"/>
      <c r="CD113" s="804"/>
      <c r="CE113" s="804"/>
      <c r="CF113" s="862">
        <v>1.3</v>
      </c>
      <c r="CG113" s="863"/>
      <c r="CH113" s="863"/>
      <c r="CI113" s="863"/>
      <c r="CJ113" s="863"/>
      <c r="CK113" s="914"/>
      <c r="CL113" s="808"/>
      <c r="CM113" s="802" t="s">
        <v>449</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235</v>
      </c>
      <c r="DH113" s="767"/>
      <c r="DI113" s="767"/>
      <c r="DJ113" s="767"/>
      <c r="DK113" s="768"/>
      <c r="DL113" s="769" t="s">
        <v>393</v>
      </c>
      <c r="DM113" s="767"/>
      <c r="DN113" s="767"/>
      <c r="DO113" s="767"/>
      <c r="DP113" s="768"/>
      <c r="DQ113" s="769" t="s">
        <v>393</v>
      </c>
      <c r="DR113" s="767"/>
      <c r="DS113" s="767"/>
      <c r="DT113" s="767"/>
      <c r="DU113" s="768"/>
      <c r="DV113" s="811" t="s">
        <v>235</v>
      </c>
      <c r="DW113" s="812"/>
      <c r="DX113" s="812"/>
      <c r="DY113" s="812"/>
      <c r="DZ113" s="813"/>
    </row>
    <row r="114" spans="1:130" s="224" customFormat="1" ht="26.25" customHeight="1" x14ac:dyDescent="0.15">
      <c r="A114" s="901"/>
      <c r="B114" s="902"/>
      <c r="C114" s="739" t="s">
        <v>450</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20968</v>
      </c>
      <c r="AB114" s="767"/>
      <c r="AC114" s="767"/>
      <c r="AD114" s="767"/>
      <c r="AE114" s="768"/>
      <c r="AF114" s="769">
        <v>20263</v>
      </c>
      <c r="AG114" s="767"/>
      <c r="AH114" s="767"/>
      <c r="AI114" s="767"/>
      <c r="AJ114" s="768"/>
      <c r="AK114" s="769">
        <v>19751</v>
      </c>
      <c r="AL114" s="767"/>
      <c r="AM114" s="767"/>
      <c r="AN114" s="767"/>
      <c r="AO114" s="768"/>
      <c r="AP114" s="811">
        <v>0.3</v>
      </c>
      <c r="AQ114" s="812"/>
      <c r="AR114" s="812"/>
      <c r="AS114" s="812"/>
      <c r="AT114" s="813"/>
      <c r="AU114" s="919"/>
      <c r="AV114" s="920"/>
      <c r="AW114" s="920"/>
      <c r="AX114" s="920"/>
      <c r="AY114" s="920"/>
      <c r="AZ114" s="802" t="s">
        <v>451</v>
      </c>
      <c r="BA114" s="739"/>
      <c r="BB114" s="739"/>
      <c r="BC114" s="739"/>
      <c r="BD114" s="739"/>
      <c r="BE114" s="739"/>
      <c r="BF114" s="739"/>
      <c r="BG114" s="739"/>
      <c r="BH114" s="739"/>
      <c r="BI114" s="739"/>
      <c r="BJ114" s="739"/>
      <c r="BK114" s="739"/>
      <c r="BL114" s="739"/>
      <c r="BM114" s="739"/>
      <c r="BN114" s="739"/>
      <c r="BO114" s="739"/>
      <c r="BP114" s="740"/>
      <c r="BQ114" s="803">
        <v>1645199</v>
      </c>
      <c r="BR114" s="804"/>
      <c r="BS114" s="804"/>
      <c r="BT114" s="804"/>
      <c r="BU114" s="804"/>
      <c r="BV114" s="804">
        <v>1657319</v>
      </c>
      <c r="BW114" s="804"/>
      <c r="BX114" s="804"/>
      <c r="BY114" s="804"/>
      <c r="BZ114" s="804"/>
      <c r="CA114" s="804">
        <v>1633564</v>
      </c>
      <c r="CB114" s="804"/>
      <c r="CC114" s="804"/>
      <c r="CD114" s="804"/>
      <c r="CE114" s="804"/>
      <c r="CF114" s="862">
        <v>23.8</v>
      </c>
      <c r="CG114" s="863"/>
      <c r="CH114" s="863"/>
      <c r="CI114" s="863"/>
      <c r="CJ114" s="863"/>
      <c r="CK114" s="914"/>
      <c r="CL114" s="808"/>
      <c r="CM114" s="802" t="s">
        <v>452</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235</v>
      </c>
      <c r="DH114" s="767"/>
      <c r="DI114" s="767"/>
      <c r="DJ114" s="767"/>
      <c r="DK114" s="768"/>
      <c r="DL114" s="769" t="s">
        <v>235</v>
      </c>
      <c r="DM114" s="767"/>
      <c r="DN114" s="767"/>
      <c r="DO114" s="767"/>
      <c r="DP114" s="768"/>
      <c r="DQ114" s="769" t="s">
        <v>235</v>
      </c>
      <c r="DR114" s="767"/>
      <c r="DS114" s="767"/>
      <c r="DT114" s="767"/>
      <c r="DU114" s="768"/>
      <c r="DV114" s="811" t="s">
        <v>235</v>
      </c>
      <c r="DW114" s="812"/>
      <c r="DX114" s="812"/>
      <c r="DY114" s="812"/>
      <c r="DZ114" s="813"/>
    </row>
    <row r="115" spans="1:130" s="224" customFormat="1" ht="26.25" customHeight="1" x14ac:dyDescent="0.15">
      <c r="A115" s="901"/>
      <c r="B115" s="902"/>
      <c r="C115" s="739" t="s">
        <v>453</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276</v>
      </c>
      <c r="AB115" s="906"/>
      <c r="AC115" s="906"/>
      <c r="AD115" s="906"/>
      <c r="AE115" s="907"/>
      <c r="AF115" s="908">
        <v>240</v>
      </c>
      <c r="AG115" s="906"/>
      <c r="AH115" s="906"/>
      <c r="AI115" s="906"/>
      <c r="AJ115" s="907"/>
      <c r="AK115" s="908">
        <v>349</v>
      </c>
      <c r="AL115" s="906"/>
      <c r="AM115" s="906"/>
      <c r="AN115" s="906"/>
      <c r="AO115" s="907"/>
      <c r="AP115" s="909">
        <v>0</v>
      </c>
      <c r="AQ115" s="910"/>
      <c r="AR115" s="910"/>
      <c r="AS115" s="910"/>
      <c r="AT115" s="911"/>
      <c r="AU115" s="919"/>
      <c r="AV115" s="920"/>
      <c r="AW115" s="920"/>
      <c r="AX115" s="920"/>
      <c r="AY115" s="920"/>
      <c r="AZ115" s="802" t="s">
        <v>454</v>
      </c>
      <c r="BA115" s="739"/>
      <c r="BB115" s="739"/>
      <c r="BC115" s="739"/>
      <c r="BD115" s="739"/>
      <c r="BE115" s="739"/>
      <c r="BF115" s="739"/>
      <c r="BG115" s="739"/>
      <c r="BH115" s="739"/>
      <c r="BI115" s="739"/>
      <c r="BJ115" s="739"/>
      <c r="BK115" s="739"/>
      <c r="BL115" s="739"/>
      <c r="BM115" s="739"/>
      <c r="BN115" s="739"/>
      <c r="BO115" s="739"/>
      <c r="BP115" s="740"/>
      <c r="BQ115" s="803" t="s">
        <v>393</v>
      </c>
      <c r="BR115" s="804"/>
      <c r="BS115" s="804"/>
      <c r="BT115" s="804"/>
      <c r="BU115" s="804"/>
      <c r="BV115" s="804" t="s">
        <v>393</v>
      </c>
      <c r="BW115" s="804"/>
      <c r="BX115" s="804"/>
      <c r="BY115" s="804"/>
      <c r="BZ115" s="804"/>
      <c r="CA115" s="804" t="s">
        <v>235</v>
      </c>
      <c r="CB115" s="804"/>
      <c r="CC115" s="804"/>
      <c r="CD115" s="804"/>
      <c r="CE115" s="804"/>
      <c r="CF115" s="862" t="s">
        <v>235</v>
      </c>
      <c r="CG115" s="863"/>
      <c r="CH115" s="863"/>
      <c r="CI115" s="863"/>
      <c r="CJ115" s="863"/>
      <c r="CK115" s="914"/>
      <c r="CL115" s="808"/>
      <c r="CM115" s="802" t="s">
        <v>455</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393</v>
      </c>
      <c r="DH115" s="767"/>
      <c r="DI115" s="767"/>
      <c r="DJ115" s="767"/>
      <c r="DK115" s="768"/>
      <c r="DL115" s="769" t="s">
        <v>393</v>
      </c>
      <c r="DM115" s="767"/>
      <c r="DN115" s="767"/>
      <c r="DO115" s="767"/>
      <c r="DP115" s="768"/>
      <c r="DQ115" s="769" t="s">
        <v>393</v>
      </c>
      <c r="DR115" s="767"/>
      <c r="DS115" s="767"/>
      <c r="DT115" s="767"/>
      <c r="DU115" s="768"/>
      <c r="DV115" s="811" t="s">
        <v>393</v>
      </c>
      <c r="DW115" s="812"/>
      <c r="DX115" s="812"/>
      <c r="DY115" s="812"/>
      <c r="DZ115" s="813"/>
    </row>
    <row r="116" spans="1:130" s="224" customFormat="1" ht="26.25" customHeight="1" x14ac:dyDescent="0.15">
      <c r="A116" s="903"/>
      <c r="B116" s="904"/>
      <c r="C116" s="826" t="s">
        <v>456</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235</v>
      </c>
      <c r="AB116" s="767"/>
      <c r="AC116" s="767"/>
      <c r="AD116" s="767"/>
      <c r="AE116" s="768"/>
      <c r="AF116" s="769" t="s">
        <v>235</v>
      </c>
      <c r="AG116" s="767"/>
      <c r="AH116" s="767"/>
      <c r="AI116" s="767"/>
      <c r="AJ116" s="768"/>
      <c r="AK116" s="769" t="s">
        <v>235</v>
      </c>
      <c r="AL116" s="767"/>
      <c r="AM116" s="767"/>
      <c r="AN116" s="767"/>
      <c r="AO116" s="768"/>
      <c r="AP116" s="811" t="s">
        <v>393</v>
      </c>
      <c r="AQ116" s="812"/>
      <c r="AR116" s="812"/>
      <c r="AS116" s="812"/>
      <c r="AT116" s="813"/>
      <c r="AU116" s="919"/>
      <c r="AV116" s="920"/>
      <c r="AW116" s="920"/>
      <c r="AX116" s="920"/>
      <c r="AY116" s="920"/>
      <c r="AZ116" s="896" t="s">
        <v>457</v>
      </c>
      <c r="BA116" s="897"/>
      <c r="BB116" s="897"/>
      <c r="BC116" s="897"/>
      <c r="BD116" s="897"/>
      <c r="BE116" s="897"/>
      <c r="BF116" s="897"/>
      <c r="BG116" s="897"/>
      <c r="BH116" s="897"/>
      <c r="BI116" s="897"/>
      <c r="BJ116" s="897"/>
      <c r="BK116" s="897"/>
      <c r="BL116" s="897"/>
      <c r="BM116" s="897"/>
      <c r="BN116" s="897"/>
      <c r="BO116" s="897"/>
      <c r="BP116" s="898"/>
      <c r="BQ116" s="803" t="s">
        <v>393</v>
      </c>
      <c r="BR116" s="804"/>
      <c r="BS116" s="804"/>
      <c r="BT116" s="804"/>
      <c r="BU116" s="804"/>
      <c r="BV116" s="804" t="s">
        <v>393</v>
      </c>
      <c r="BW116" s="804"/>
      <c r="BX116" s="804"/>
      <c r="BY116" s="804"/>
      <c r="BZ116" s="804"/>
      <c r="CA116" s="804" t="s">
        <v>235</v>
      </c>
      <c r="CB116" s="804"/>
      <c r="CC116" s="804"/>
      <c r="CD116" s="804"/>
      <c r="CE116" s="804"/>
      <c r="CF116" s="862" t="s">
        <v>235</v>
      </c>
      <c r="CG116" s="863"/>
      <c r="CH116" s="863"/>
      <c r="CI116" s="863"/>
      <c r="CJ116" s="863"/>
      <c r="CK116" s="914"/>
      <c r="CL116" s="808"/>
      <c r="CM116" s="802" t="s">
        <v>458</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235</v>
      </c>
      <c r="DH116" s="767"/>
      <c r="DI116" s="767"/>
      <c r="DJ116" s="767"/>
      <c r="DK116" s="768"/>
      <c r="DL116" s="769" t="s">
        <v>393</v>
      </c>
      <c r="DM116" s="767"/>
      <c r="DN116" s="767"/>
      <c r="DO116" s="767"/>
      <c r="DP116" s="768"/>
      <c r="DQ116" s="769" t="s">
        <v>393</v>
      </c>
      <c r="DR116" s="767"/>
      <c r="DS116" s="767"/>
      <c r="DT116" s="767"/>
      <c r="DU116" s="768"/>
      <c r="DV116" s="811" t="s">
        <v>235</v>
      </c>
      <c r="DW116" s="812"/>
      <c r="DX116" s="812"/>
      <c r="DY116" s="812"/>
      <c r="DZ116" s="813"/>
    </row>
    <row r="117" spans="1:130" s="224" customFormat="1" ht="26.25" customHeight="1" x14ac:dyDescent="0.15">
      <c r="A117" s="882" t="s">
        <v>189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459</v>
      </c>
      <c r="Z117" s="884"/>
      <c r="AA117" s="889">
        <v>2901663</v>
      </c>
      <c r="AB117" s="890"/>
      <c r="AC117" s="890"/>
      <c r="AD117" s="890"/>
      <c r="AE117" s="891"/>
      <c r="AF117" s="892">
        <v>2879683</v>
      </c>
      <c r="AG117" s="890"/>
      <c r="AH117" s="890"/>
      <c r="AI117" s="890"/>
      <c r="AJ117" s="891"/>
      <c r="AK117" s="892">
        <v>2819374</v>
      </c>
      <c r="AL117" s="890"/>
      <c r="AM117" s="890"/>
      <c r="AN117" s="890"/>
      <c r="AO117" s="891"/>
      <c r="AP117" s="893"/>
      <c r="AQ117" s="894"/>
      <c r="AR117" s="894"/>
      <c r="AS117" s="894"/>
      <c r="AT117" s="895"/>
      <c r="AU117" s="919"/>
      <c r="AV117" s="920"/>
      <c r="AW117" s="920"/>
      <c r="AX117" s="920"/>
      <c r="AY117" s="920"/>
      <c r="AZ117" s="850" t="s">
        <v>460</v>
      </c>
      <c r="BA117" s="851"/>
      <c r="BB117" s="851"/>
      <c r="BC117" s="851"/>
      <c r="BD117" s="851"/>
      <c r="BE117" s="851"/>
      <c r="BF117" s="851"/>
      <c r="BG117" s="851"/>
      <c r="BH117" s="851"/>
      <c r="BI117" s="851"/>
      <c r="BJ117" s="851"/>
      <c r="BK117" s="851"/>
      <c r="BL117" s="851"/>
      <c r="BM117" s="851"/>
      <c r="BN117" s="851"/>
      <c r="BO117" s="851"/>
      <c r="BP117" s="852"/>
      <c r="BQ117" s="803" t="s">
        <v>235</v>
      </c>
      <c r="BR117" s="804"/>
      <c r="BS117" s="804"/>
      <c r="BT117" s="804"/>
      <c r="BU117" s="804"/>
      <c r="BV117" s="804" t="s">
        <v>235</v>
      </c>
      <c r="BW117" s="804"/>
      <c r="BX117" s="804"/>
      <c r="BY117" s="804"/>
      <c r="BZ117" s="804"/>
      <c r="CA117" s="804" t="s">
        <v>235</v>
      </c>
      <c r="CB117" s="804"/>
      <c r="CC117" s="804"/>
      <c r="CD117" s="804"/>
      <c r="CE117" s="804"/>
      <c r="CF117" s="862" t="s">
        <v>235</v>
      </c>
      <c r="CG117" s="863"/>
      <c r="CH117" s="863"/>
      <c r="CI117" s="863"/>
      <c r="CJ117" s="863"/>
      <c r="CK117" s="914"/>
      <c r="CL117" s="808"/>
      <c r="CM117" s="802" t="s">
        <v>461</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235</v>
      </c>
      <c r="DH117" s="767"/>
      <c r="DI117" s="767"/>
      <c r="DJ117" s="767"/>
      <c r="DK117" s="768"/>
      <c r="DL117" s="769" t="s">
        <v>235</v>
      </c>
      <c r="DM117" s="767"/>
      <c r="DN117" s="767"/>
      <c r="DO117" s="767"/>
      <c r="DP117" s="768"/>
      <c r="DQ117" s="769" t="s">
        <v>235</v>
      </c>
      <c r="DR117" s="767"/>
      <c r="DS117" s="767"/>
      <c r="DT117" s="767"/>
      <c r="DU117" s="768"/>
      <c r="DV117" s="811" t="s">
        <v>235</v>
      </c>
      <c r="DW117" s="812"/>
      <c r="DX117" s="812"/>
      <c r="DY117" s="812"/>
      <c r="DZ117" s="813"/>
    </row>
    <row r="118" spans="1:130" s="224" customFormat="1" ht="26.25" customHeight="1" x14ac:dyDescent="0.15">
      <c r="A118" s="882" t="s">
        <v>435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432</v>
      </c>
      <c r="AB118" s="883"/>
      <c r="AC118" s="883"/>
      <c r="AD118" s="883"/>
      <c r="AE118" s="884"/>
      <c r="AF118" s="885" t="s">
        <v>433</v>
      </c>
      <c r="AG118" s="883"/>
      <c r="AH118" s="883"/>
      <c r="AI118" s="883"/>
      <c r="AJ118" s="884"/>
      <c r="AK118" s="885" t="s">
        <v>309</v>
      </c>
      <c r="AL118" s="883"/>
      <c r="AM118" s="883"/>
      <c r="AN118" s="883"/>
      <c r="AO118" s="884"/>
      <c r="AP118" s="886" t="s">
        <v>434</v>
      </c>
      <c r="AQ118" s="887"/>
      <c r="AR118" s="887"/>
      <c r="AS118" s="887"/>
      <c r="AT118" s="888"/>
      <c r="AU118" s="919"/>
      <c r="AV118" s="920"/>
      <c r="AW118" s="920"/>
      <c r="AX118" s="920"/>
      <c r="AY118" s="920"/>
      <c r="AZ118" s="825" t="s">
        <v>462</v>
      </c>
      <c r="BA118" s="826"/>
      <c r="BB118" s="826"/>
      <c r="BC118" s="826"/>
      <c r="BD118" s="826"/>
      <c r="BE118" s="826"/>
      <c r="BF118" s="826"/>
      <c r="BG118" s="826"/>
      <c r="BH118" s="826"/>
      <c r="BI118" s="826"/>
      <c r="BJ118" s="826"/>
      <c r="BK118" s="826"/>
      <c r="BL118" s="826"/>
      <c r="BM118" s="826"/>
      <c r="BN118" s="826"/>
      <c r="BO118" s="826"/>
      <c r="BP118" s="827"/>
      <c r="BQ118" s="866" t="s">
        <v>235</v>
      </c>
      <c r="BR118" s="832"/>
      <c r="BS118" s="832"/>
      <c r="BT118" s="832"/>
      <c r="BU118" s="832"/>
      <c r="BV118" s="832" t="s">
        <v>235</v>
      </c>
      <c r="BW118" s="832"/>
      <c r="BX118" s="832"/>
      <c r="BY118" s="832"/>
      <c r="BZ118" s="832"/>
      <c r="CA118" s="832" t="s">
        <v>235</v>
      </c>
      <c r="CB118" s="832"/>
      <c r="CC118" s="832"/>
      <c r="CD118" s="832"/>
      <c r="CE118" s="832"/>
      <c r="CF118" s="862" t="s">
        <v>235</v>
      </c>
      <c r="CG118" s="863"/>
      <c r="CH118" s="863"/>
      <c r="CI118" s="863"/>
      <c r="CJ118" s="863"/>
      <c r="CK118" s="914"/>
      <c r="CL118" s="808"/>
      <c r="CM118" s="802" t="s">
        <v>463</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235</v>
      </c>
      <c r="DH118" s="767"/>
      <c r="DI118" s="767"/>
      <c r="DJ118" s="767"/>
      <c r="DK118" s="768"/>
      <c r="DL118" s="769" t="s">
        <v>235</v>
      </c>
      <c r="DM118" s="767"/>
      <c r="DN118" s="767"/>
      <c r="DO118" s="767"/>
      <c r="DP118" s="768"/>
      <c r="DQ118" s="769" t="s">
        <v>235</v>
      </c>
      <c r="DR118" s="767"/>
      <c r="DS118" s="767"/>
      <c r="DT118" s="767"/>
      <c r="DU118" s="768"/>
      <c r="DV118" s="811" t="s">
        <v>235</v>
      </c>
      <c r="DW118" s="812"/>
      <c r="DX118" s="812"/>
      <c r="DY118" s="812"/>
      <c r="DZ118" s="813"/>
    </row>
    <row r="119" spans="1:130" s="224" customFormat="1" ht="26.25" customHeight="1" x14ac:dyDescent="0.15">
      <c r="A119" s="805" t="s">
        <v>438</v>
      </c>
      <c r="B119" s="806"/>
      <c r="C119" s="847" t="s">
        <v>439</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235</v>
      </c>
      <c r="AB119" s="876"/>
      <c r="AC119" s="876"/>
      <c r="AD119" s="876"/>
      <c r="AE119" s="877"/>
      <c r="AF119" s="878" t="s">
        <v>235</v>
      </c>
      <c r="AG119" s="876"/>
      <c r="AH119" s="876"/>
      <c r="AI119" s="876"/>
      <c r="AJ119" s="877"/>
      <c r="AK119" s="878" t="s">
        <v>235</v>
      </c>
      <c r="AL119" s="876"/>
      <c r="AM119" s="876"/>
      <c r="AN119" s="876"/>
      <c r="AO119" s="877"/>
      <c r="AP119" s="879" t="s">
        <v>235</v>
      </c>
      <c r="AQ119" s="880"/>
      <c r="AR119" s="880"/>
      <c r="AS119" s="880"/>
      <c r="AT119" s="881"/>
      <c r="AU119" s="921"/>
      <c r="AV119" s="922"/>
      <c r="AW119" s="922"/>
      <c r="AX119" s="922"/>
      <c r="AY119" s="922"/>
      <c r="AZ119" s="245" t="s">
        <v>189</v>
      </c>
      <c r="BA119" s="245"/>
      <c r="BB119" s="245"/>
      <c r="BC119" s="245"/>
      <c r="BD119" s="245"/>
      <c r="BE119" s="245"/>
      <c r="BF119" s="245"/>
      <c r="BG119" s="245"/>
      <c r="BH119" s="245"/>
      <c r="BI119" s="245"/>
      <c r="BJ119" s="245"/>
      <c r="BK119" s="245"/>
      <c r="BL119" s="245"/>
      <c r="BM119" s="245"/>
      <c r="BN119" s="245"/>
      <c r="BO119" s="864" t="s">
        <v>464</v>
      </c>
      <c r="BP119" s="865"/>
      <c r="BQ119" s="866">
        <v>29185323</v>
      </c>
      <c r="BR119" s="832"/>
      <c r="BS119" s="832"/>
      <c r="BT119" s="832"/>
      <c r="BU119" s="832"/>
      <c r="BV119" s="832">
        <v>28326951</v>
      </c>
      <c r="BW119" s="832"/>
      <c r="BX119" s="832"/>
      <c r="BY119" s="832"/>
      <c r="BZ119" s="832"/>
      <c r="CA119" s="832">
        <v>27276649</v>
      </c>
      <c r="CB119" s="832"/>
      <c r="CC119" s="832"/>
      <c r="CD119" s="832"/>
      <c r="CE119" s="832"/>
      <c r="CF119" s="735"/>
      <c r="CG119" s="736"/>
      <c r="CH119" s="736"/>
      <c r="CI119" s="736"/>
      <c r="CJ119" s="821"/>
      <c r="CK119" s="915"/>
      <c r="CL119" s="810"/>
      <c r="CM119" s="825" t="s">
        <v>465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235</v>
      </c>
      <c r="DH119" s="751"/>
      <c r="DI119" s="751"/>
      <c r="DJ119" s="751"/>
      <c r="DK119" s="752"/>
      <c r="DL119" s="753" t="s">
        <v>235</v>
      </c>
      <c r="DM119" s="751"/>
      <c r="DN119" s="751"/>
      <c r="DO119" s="751"/>
      <c r="DP119" s="752"/>
      <c r="DQ119" s="753" t="s">
        <v>235</v>
      </c>
      <c r="DR119" s="751"/>
      <c r="DS119" s="751"/>
      <c r="DT119" s="751"/>
      <c r="DU119" s="752"/>
      <c r="DV119" s="835" t="s">
        <v>235</v>
      </c>
      <c r="DW119" s="836"/>
      <c r="DX119" s="836"/>
      <c r="DY119" s="836"/>
      <c r="DZ119" s="837"/>
    </row>
    <row r="120" spans="1:130" s="224" customFormat="1" ht="26.25" customHeight="1" x14ac:dyDescent="0.15">
      <c r="A120" s="807"/>
      <c r="B120" s="808"/>
      <c r="C120" s="802" t="s">
        <v>442</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235</v>
      </c>
      <c r="AB120" s="767"/>
      <c r="AC120" s="767"/>
      <c r="AD120" s="767"/>
      <c r="AE120" s="768"/>
      <c r="AF120" s="769" t="s">
        <v>235</v>
      </c>
      <c r="AG120" s="767"/>
      <c r="AH120" s="767"/>
      <c r="AI120" s="767"/>
      <c r="AJ120" s="768"/>
      <c r="AK120" s="769" t="s">
        <v>235</v>
      </c>
      <c r="AL120" s="767"/>
      <c r="AM120" s="767"/>
      <c r="AN120" s="767"/>
      <c r="AO120" s="768"/>
      <c r="AP120" s="811" t="s">
        <v>235</v>
      </c>
      <c r="AQ120" s="812"/>
      <c r="AR120" s="812"/>
      <c r="AS120" s="812"/>
      <c r="AT120" s="813"/>
      <c r="AU120" s="867" t="s">
        <v>466</v>
      </c>
      <c r="AV120" s="868"/>
      <c r="AW120" s="868"/>
      <c r="AX120" s="868"/>
      <c r="AY120" s="869"/>
      <c r="AZ120" s="847" t="s">
        <v>467</v>
      </c>
      <c r="BA120" s="795"/>
      <c r="BB120" s="795"/>
      <c r="BC120" s="795"/>
      <c r="BD120" s="795"/>
      <c r="BE120" s="795"/>
      <c r="BF120" s="795"/>
      <c r="BG120" s="795"/>
      <c r="BH120" s="795"/>
      <c r="BI120" s="795"/>
      <c r="BJ120" s="795"/>
      <c r="BK120" s="795"/>
      <c r="BL120" s="795"/>
      <c r="BM120" s="795"/>
      <c r="BN120" s="795"/>
      <c r="BO120" s="795"/>
      <c r="BP120" s="796"/>
      <c r="BQ120" s="848">
        <v>7786788</v>
      </c>
      <c r="BR120" s="829"/>
      <c r="BS120" s="829"/>
      <c r="BT120" s="829"/>
      <c r="BU120" s="829"/>
      <c r="BV120" s="829">
        <v>8342028</v>
      </c>
      <c r="BW120" s="829"/>
      <c r="BX120" s="829"/>
      <c r="BY120" s="829"/>
      <c r="BZ120" s="829"/>
      <c r="CA120" s="829">
        <v>11428544</v>
      </c>
      <c r="CB120" s="829"/>
      <c r="CC120" s="829"/>
      <c r="CD120" s="829"/>
      <c r="CE120" s="829"/>
      <c r="CF120" s="853">
        <v>166.8</v>
      </c>
      <c r="CG120" s="854"/>
      <c r="CH120" s="854"/>
      <c r="CI120" s="854"/>
      <c r="CJ120" s="854"/>
      <c r="CK120" s="855" t="s">
        <v>468</v>
      </c>
      <c r="CL120" s="839"/>
      <c r="CM120" s="839"/>
      <c r="CN120" s="839"/>
      <c r="CO120" s="840"/>
      <c r="CP120" s="859" t="s">
        <v>411</v>
      </c>
      <c r="CQ120" s="860"/>
      <c r="CR120" s="860"/>
      <c r="CS120" s="860"/>
      <c r="CT120" s="860"/>
      <c r="CU120" s="860"/>
      <c r="CV120" s="860"/>
      <c r="CW120" s="860"/>
      <c r="CX120" s="860"/>
      <c r="CY120" s="860"/>
      <c r="CZ120" s="860"/>
      <c r="DA120" s="860"/>
      <c r="DB120" s="860"/>
      <c r="DC120" s="860"/>
      <c r="DD120" s="860"/>
      <c r="DE120" s="860"/>
      <c r="DF120" s="861"/>
      <c r="DG120" s="848">
        <v>5792566</v>
      </c>
      <c r="DH120" s="829"/>
      <c r="DI120" s="829"/>
      <c r="DJ120" s="829"/>
      <c r="DK120" s="829"/>
      <c r="DL120" s="829">
        <v>5966681</v>
      </c>
      <c r="DM120" s="829"/>
      <c r="DN120" s="829"/>
      <c r="DO120" s="829"/>
      <c r="DP120" s="829"/>
      <c r="DQ120" s="829">
        <v>6220898</v>
      </c>
      <c r="DR120" s="829"/>
      <c r="DS120" s="829"/>
      <c r="DT120" s="829"/>
      <c r="DU120" s="829"/>
      <c r="DV120" s="830">
        <v>90.8</v>
      </c>
      <c r="DW120" s="830"/>
      <c r="DX120" s="830"/>
      <c r="DY120" s="830"/>
      <c r="DZ120" s="831"/>
    </row>
    <row r="121" spans="1:130" s="224" customFormat="1" ht="26.25" customHeight="1" x14ac:dyDescent="0.15">
      <c r="A121" s="807"/>
      <c r="B121" s="808"/>
      <c r="C121" s="850" t="s">
        <v>469</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235</v>
      </c>
      <c r="AB121" s="767"/>
      <c r="AC121" s="767"/>
      <c r="AD121" s="767"/>
      <c r="AE121" s="768"/>
      <c r="AF121" s="769" t="s">
        <v>235</v>
      </c>
      <c r="AG121" s="767"/>
      <c r="AH121" s="767"/>
      <c r="AI121" s="767"/>
      <c r="AJ121" s="768"/>
      <c r="AK121" s="769" t="s">
        <v>235</v>
      </c>
      <c r="AL121" s="767"/>
      <c r="AM121" s="767"/>
      <c r="AN121" s="767"/>
      <c r="AO121" s="768"/>
      <c r="AP121" s="811" t="s">
        <v>235</v>
      </c>
      <c r="AQ121" s="812"/>
      <c r="AR121" s="812"/>
      <c r="AS121" s="812"/>
      <c r="AT121" s="813"/>
      <c r="AU121" s="870"/>
      <c r="AV121" s="871"/>
      <c r="AW121" s="871"/>
      <c r="AX121" s="871"/>
      <c r="AY121" s="872"/>
      <c r="AZ121" s="802" t="s">
        <v>470</v>
      </c>
      <c r="BA121" s="739"/>
      <c r="BB121" s="739"/>
      <c r="BC121" s="739"/>
      <c r="BD121" s="739"/>
      <c r="BE121" s="739"/>
      <c r="BF121" s="739"/>
      <c r="BG121" s="739"/>
      <c r="BH121" s="739"/>
      <c r="BI121" s="739"/>
      <c r="BJ121" s="739"/>
      <c r="BK121" s="739"/>
      <c r="BL121" s="739"/>
      <c r="BM121" s="739"/>
      <c r="BN121" s="739"/>
      <c r="BO121" s="739"/>
      <c r="BP121" s="740"/>
      <c r="BQ121" s="803">
        <v>295385</v>
      </c>
      <c r="BR121" s="804"/>
      <c r="BS121" s="804"/>
      <c r="BT121" s="804"/>
      <c r="BU121" s="804"/>
      <c r="BV121" s="804">
        <v>221080</v>
      </c>
      <c r="BW121" s="804"/>
      <c r="BX121" s="804"/>
      <c r="BY121" s="804"/>
      <c r="BZ121" s="804"/>
      <c r="CA121" s="804">
        <v>156910</v>
      </c>
      <c r="CB121" s="804"/>
      <c r="CC121" s="804"/>
      <c r="CD121" s="804"/>
      <c r="CE121" s="804"/>
      <c r="CF121" s="862">
        <v>2.2999999999999998</v>
      </c>
      <c r="CG121" s="863"/>
      <c r="CH121" s="863"/>
      <c r="CI121" s="863"/>
      <c r="CJ121" s="863"/>
      <c r="CK121" s="856"/>
      <c r="CL121" s="842"/>
      <c r="CM121" s="842"/>
      <c r="CN121" s="842"/>
      <c r="CO121" s="843"/>
      <c r="CP121" s="822" t="s">
        <v>410</v>
      </c>
      <c r="CQ121" s="823"/>
      <c r="CR121" s="823"/>
      <c r="CS121" s="823"/>
      <c r="CT121" s="823"/>
      <c r="CU121" s="823"/>
      <c r="CV121" s="823"/>
      <c r="CW121" s="823"/>
      <c r="CX121" s="823"/>
      <c r="CY121" s="823"/>
      <c r="CZ121" s="823"/>
      <c r="DA121" s="823"/>
      <c r="DB121" s="823"/>
      <c r="DC121" s="823"/>
      <c r="DD121" s="823"/>
      <c r="DE121" s="823"/>
      <c r="DF121" s="824"/>
      <c r="DG121" s="803">
        <v>3810193</v>
      </c>
      <c r="DH121" s="804"/>
      <c r="DI121" s="804"/>
      <c r="DJ121" s="804"/>
      <c r="DK121" s="804"/>
      <c r="DL121" s="804">
        <v>3377804</v>
      </c>
      <c r="DM121" s="804"/>
      <c r="DN121" s="804"/>
      <c r="DO121" s="804"/>
      <c r="DP121" s="804"/>
      <c r="DQ121" s="804">
        <v>2944149</v>
      </c>
      <c r="DR121" s="804"/>
      <c r="DS121" s="804"/>
      <c r="DT121" s="804"/>
      <c r="DU121" s="804"/>
      <c r="DV121" s="781">
        <v>43</v>
      </c>
      <c r="DW121" s="781"/>
      <c r="DX121" s="781"/>
      <c r="DY121" s="781"/>
      <c r="DZ121" s="782"/>
    </row>
    <row r="122" spans="1:130" s="224" customFormat="1" ht="26.25" customHeight="1" x14ac:dyDescent="0.15">
      <c r="A122" s="807"/>
      <c r="B122" s="808"/>
      <c r="C122" s="802" t="s">
        <v>452</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235</v>
      </c>
      <c r="AB122" s="767"/>
      <c r="AC122" s="767"/>
      <c r="AD122" s="767"/>
      <c r="AE122" s="768"/>
      <c r="AF122" s="769" t="s">
        <v>235</v>
      </c>
      <c r="AG122" s="767"/>
      <c r="AH122" s="767"/>
      <c r="AI122" s="767"/>
      <c r="AJ122" s="768"/>
      <c r="AK122" s="769" t="s">
        <v>235</v>
      </c>
      <c r="AL122" s="767"/>
      <c r="AM122" s="767"/>
      <c r="AN122" s="767"/>
      <c r="AO122" s="768"/>
      <c r="AP122" s="811" t="s">
        <v>235</v>
      </c>
      <c r="AQ122" s="812"/>
      <c r="AR122" s="812"/>
      <c r="AS122" s="812"/>
      <c r="AT122" s="813"/>
      <c r="AU122" s="870"/>
      <c r="AV122" s="871"/>
      <c r="AW122" s="871"/>
      <c r="AX122" s="871"/>
      <c r="AY122" s="872"/>
      <c r="AZ122" s="825" t="s">
        <v>471</v>
      </c>
      <c r="BA122" s="826"/>
      <c r="BB122" s="826"/>
      <c r="BC122" s="826"/>
      <c r="BD122" s="826"/>
      <c r="BE122" s="826"/>
      <c r="BF122" s="826"/>
      <c r="BG122" s="826"/>
      <c r="BH122" s="826"/>
      <c r="BI122" s="826"/>
      <c r="BJ122" s="826"/>
      <c r="BK122" s="826"/>
      <c r="BL122" s="826"/>
      <c r="BM122" s="826"/>
      <c r="BN122" s="826"/>
      <c r="BO122" s="826"/>
      <c r="BP122" s="827"/>
      <c r="BQ122" s="866">
        <v>18061192</v>
      </c>
      <c r="BR122" s="832"/>
      <c r="BS122" s="832"/>
      <c r="BT122" s="832"/>
      <c r="BU122" s="832"/>
      <c r="BV122" s="832">
        <v>17805803</v>
      </c>
      <c r="BW122" s="832"/>
      <c r="BX122" s="832"/>
      <c r="BY122" s="832"/>
      <c r="BZ122" s="832"/>
      <c r="CA122" s="832">
        <v>17074768</v>
      </c>
      <c r="CB122" s="832"/>
      <c r="CC122" s="832"/>
      <c r="CD122" s="832"/>
      <c r="CE122" s="832"/>
      <c r="CF122" s="833">
        <v>249.3</v>
      </c>
      <c r="CG122" s="834"/>
      <c r="CH122" s="834"/>
      <c r="CI122" s="834"/>
      <c r="CJ122" s="834"/>
      <c r="CK122" s="856"/>
      <c r="CL122" s="842"/>
      <c r="CM122" s="842"/>
      <c r="CN122" s="842"/>
      <c r="CO122" s="843"/>
      <c r="CP122" s="822" t="s">
        <v>408</v>
      </c>
      <c r="CQ122" s="823"/>
      <c r="CR122" s="823"/>
      <c r="CS122" s="823"/>
      <c r="CT122" s="823"/>
      <c r="CU122" s="823"/>
      <c r="CV122" s="823"/>
      <c r="CW122" s="823"/>
      <c r="CX122" s="823"/>
      <c r="CY122" s="823"/>
      <c r="CZ122" s="823"/>
      <c r="DA122" s="823"/>
      <c r="DB122" s="823"/>
      <c r="DC122" s="823"/>
      <c r="DD122" s="823"/>
      <c r="DE122" s="823"/>
      <c r="DF122" s="824"/>
      <c r="DG122" s="803">
        <v>1490042</v>
      </c>
      <c r="DH122" s="804"/>
      <c r="DI122" s="804"/>
      <c r="DJ122" s="804"/>
      <c r="DK122" s="804"/>
      <c r="DL122" s="804">
        <v>1728845</v>
      </c>
      <c r="DM122" s="804"/>
      <c r="DN122" s="804"/>
      <c r="DO122" s="804"/>
      <c r="DP122" s="804"/>
      <c r="DQ122" s="804">
        <v>1564559</v>
      </c>
      <c r="DR122" s="804"/>
      <c r="DS122" s="804"/>
      <c r="DT122" s="804"/>
      <c r="DU122" s="804"/>
      <c r="DV122" s="781">
        <v>22.8</v>
      </c>
      <c r="DW122" s="781"/>
      <c r="DX122" s="781"/>
      <c r="DY122" s="781"/>
      <c r="DZ122" s="782"/>
    </row>
    <row r="123" spans="1:130" s="224" customFormat="1" ht="26.25" customHeight="1" x14ac:dyDescent="0.15">
      <c r="A123" s="807"/>
      <c r="B123" s="808"/>
      <c r="C123" s="802" t="s">
        <v>458</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235</v>
      </c>
      <c r="AB123" s="767"/>
      <c r="AC123" s="767"/>
      <c r="AD123" s="767"/>
      <c r="AE123" s="768"/>
      <c r="AF123" s="769" t="s">
        <v>235</v>
      </c>
      <c r="AG123" s="767"/>
      <c r="AH123" s="767"/>
      <c r="AI123" s="767"/>
      <c r="AJ123" s="768"/>
      <c r="AK123" s="769" t="s">
        <v>235</v>
      </c>
      <c r="AL123" s="767"/>
      <c r="AM123" s="767"/>
      <c r="AN123" s="767"/>
      <c r="AO123" s="768"/>
      <c r="AP123" s="811" t="s">
        <v>235</v>
      </c>
      <c r="AQ123" s="812"/>
      <c r="AR123" s="812"/>
      <c r="AS123" s="812"/>
      <c r="AT123" s="813"/>
      <c r="AU123" s="873"/>
      <c r="AV123" s="874"/>
      <c r="AW123" s="874"/>
      <c r="AX123" s="874"/>
      <c r="AY123" s="874"/>
      <c r="AZ123" s="245" t="s">
        <v>189</v>
      </c>
      <c r="BA123" s="245"/>
      <c r="BB123" s="245"/>
      <c r="BC123" s="245"/>
      <c r="BD123" s="245"/>
      <c r="BE123" s="245"/>
      <c r="BF123" s="245"/>
      <c r="BG123" s="245"/>
      <c r="BH123" s="245"/>
      <c r="BI123" s="245"/>
      <c r="BJ123" s="245"/>
      <c r="BK123" s="245"/>
      <c r="BL123" s="245"/>
      <c r="BM123" s="245"/>
      <c r="BN123" s="245"/>
      <c r="BO123" s="864" t="s">
        <v>472</v>
      </c>
      <c r="BP123" s="865"/>
      <c r="BQ123" s="819">
        <v>26143365</v>
      </c>
      <c r="BR123" s="820"/>
      <c r="BS123" s="820"/>
      <c r="BT123" s="820"/>
      <c r="BU123" s="820"/>
      <c r="BV123" s="820">
        <v>26368911</v>
      </c>
      <c r="BW123" s="820"/>
      <c r="BX123" s="820"/>
      <c r="BY123" s="820"/>
      <c r="BZ123" s="820"/>
      <c r="CA123" s="820">
        <v>28660222</v>
      </c>
      <c r="CB123" s="820"/>
      <c r="CC123" s="820"/>
      <c r="CD123" s="820"/>
      <c r="CE123" s="820"/>
      <c r="CF123" s="735"/>
      <c r="CG123" s="736"/>
      <c r="CH123" s="736"/>
      <c r="CI123" s="736"/>
      <c r="CJ123" s="821"/>
      <c r="CK123" s="856"/>
      <c r="CL123" s="842"/>
      <c r="CM123" s="842"/>
      <c r="CN123" s="842"/>
      <c r="CO123" s="843"/>
      <c r="CP123" s="822" t="s">
        <v>412</v>
      </c>
      <c r="CQ123" s="823"/>
      <c r="CR123" s="823"/>
      <c r="CS123" s="823"/>
      <c r="CT123" s="823"/>
      <c r="CU123" s="823"/>
      <c r="CV123" s="823"/>
      <c r="CW123" s="823"/>
      <c r="CX123" s="823"/>
      <c r="CY123" s="823"/>
      <c r="CZ123" s="823"/>
      <c r="DA123" s="823"/>
      <c r="DB123" s="823"/>
      <c r="DC123" s="823"/>
      <c r="DD123" s="823"/>
      <c r="DE123" s="823"/>
      <c r="DF123" s="824"/>
      <c r="DG123" s="766" t="s">
        <v>235</v>
      </c>
      <c r="DH123" s="767"/>
      <c r="DI123" s="767"/>
      <c r="DJ123" s="767"/>
      <c r="DK123" s="768"/>
      <c r="DL123" s="769">
        <v>1027</v>
      </c>
      <c r="DM123" s="767"/>
      <c r="DN123" s="767"/>
      <c r="DO123" s="767"/>
      <c r="DP123" s="768"/>
      <c r="DQ123" s="769">
        <v>2536</v>
      </c>
      <c r="DR123" s="767"/>
      <c r="DS123" s="767"/>
      <c r="DT123" s="767"/>
      <c r="DU123" s="768"/>
      <c r="DV123" s="811">
        <v>0</v>
      </c>
      <c r="DW123" s="812"/>
      <c r="DX123" s="812"/>
      <c r="DY123" s="812"/>
      <c r="DZ123" s="813"/>
    </row>
    <row r="124" spans="1:130" s="224" customFormat="1" ht="26.25" customHeight="1" thickBot="1" x14ac:dyDescent="0.2">
      <c r="A124" s="807"/>
      <c r="B124" s="808"/>
      <c r="C124" s="802" t="s">
        <v>461</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235</v>
      </c>
      <c r="AB124" s="767"/>
      <c r="AC124" s="767"/>
      <c r="AD124" s="767"/>
      <c r="AE124" s="768"/>
      <c r="AF124" s="769" t="s">
        <v>235</v>
      </c>
      <c r="AG124" s="767"/>
      <c r="AH124" s="767"/>
      <c r="AI124" s="767"/>
      <c r="AJ124" s="768"/>
      <c r="AK124" s="769" t="s">
        <v>235</v>
      </c>
      <c r="AL124" s="767"/>
      <c r="AM124" s="767"/>
      <c r="AN124" s="767"/>
      <c r="AO124" s="768"/>
      <c r="AP124" s="811" t="s">
        <v>235</v>
      </c>
      <c r="AQ124" s="812"/>
      <c r="AR124" s="812"/>
      <c r="AS124" s="812"/>
      <c r="AT124" s="813"/>
      <c r="AU124" s="814" t="s">
        <v>473</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43.6</v>
      </c>
      <c r="BR124" s="818"/>
      <c r="BS124" s="818"/>
      <c r="BT124" s="818"/>
      <c r="BU124" s="818"/>
      <c r="BV124" s="818">
        <v>27.1</v>
      </c>
      <c r="BW124" s="818"/>
      <c r="BX124" s="818"/>
      <c r="BY124" s="818"/>
      <c r="BZ124" s="818"/>
      <c r="CA124" s="818" t="s">
        <v>235</v>
      </c>
      <c r="CB124" s="818"/>
      <c r="CC124" s="818"/>
      <c r="CD124" s="818"/>
      <c r="CE124" s="818"/>
      <c r="CF124" s="713"/>
      <c r="CG124" s="714"/>
      <c r="CH124" s="714"/>
      <c r="CI124" s="714"/>
      <c r="CJ124" s="849"/>
      <c r="CK124" s="857"/>
      <c r="CL124" s="857"/>
      <c r="CM124" s="857"/>
      <c r="CN124" s="857"/>
      <c r="CO124" s="858"/>
      <c r="CP124" s="822" t="s">
        <v>474</v>
      </c>
      <c r="CQ124" s="823"/>
      <c r="CR124" s="823"/>
      <c r="CS124" s="823"/>
      <c r="CT124" s="823"/>
      <c r="CU124" s="823"/>
      <c r="CV124" s="823"/>
      <c r="CW124" s="823"/>
      <c r="CX124" s="823"/>
      <c r="CY124" s="823"/>
      <c r="CZ124" s="823"/>
      <c r="DA124" s="823"/>
      <c r="DB124" s="823"/>
      <c r="DC124" s="823"/>
      <c r="DD124" s="823"/>
      <c r="DE124" s="823"/>
      <c r="DF124" s="824"/>
      <c r="DG124" s="750">
        <v>311266</v>
      </c>
      <c r="DH124" s="751"/>
      <c r="DI124" s="751"/>
      <c r="DJ124" s="751"/>
      <c r="DK124" s="752"/>
      <c r="DL124" s="753" t="s">
        <v>235</v>
      </c>
      <c r="DM124" s="751"/>
      <c r="DN124" s="751"/>
      <c r="DO124" s="751"/>
      <c r="DP124" s="752"/>
      <c r="DQ124" s="753" t="s">
        <v>235</v>
      </c>
      <c r="DR124" s="751"/>
      <c r="DS124" s="751"/>
      <c r="DT124" s="751"/>
      <c r="DU124" s="752"/>
      <c r="DV124" s="835" t="s">
        <v>235</v>
      </c>
      <c r="DW124" s="836"/>
      <c r="DX124" s="836"/>
      <c r="DY124" s="836"/>
      <c r="DZ124" s="837"/>
    </row>
    <row r="125" spans="1:130" s="224" customFormat="1" ht="26.25" customHeight="1" x14ac:dyDescent="0.15">
      <c r="A125" s="807"/>
      <c r="B125" s="808"/>
      <c r="C125" s="802" t="s">
        <v>463</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235</v>
      </c>
      <c r="AB125" s="767"/>
      <c r="AC125" s="767"/>
      <c r="AD125" s="767"/>
      <c r="AE125" s="768"/>
      <c r="AF125" s="769" t="s">
        <v>235</v>
      </c>
      <c r="AG125" s="767"/>
      <c r="AH125" s="767"/>
      <c r="AI125" s="767"/>
      <c r="AJ125" s="768"/>
      <c r="AK125" s="769" t="s">
        <v>235</v>
      </c>
      <c r="AL125" s="767"/>
      <c r="AM125" s="767"/>
      <c r="AN125" s="767"/>
      <c r="AO125" s="768"/>
      <c r="AP125" s="811" t="s">
        <v>235</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475</v>
      </c>
      <c r="CL125" s="839"/>
      <c r="CM125" s="839"/>
      <c r="CN125" s="839"/>
      <c r="CO125" s="840"/>
      <c r="CP125" s="847" t="s">
        <v>476</v>
      </c>
      <c r="CQ125" s="795"/>
      <c r="CR125" s="795"/>
      <c r="CS125" s="795"/>
      <c r="CT125" s="795"/>
      <c r="CU125" s="795"/>
      <c r="CV125" s="795"/>
      <c r="CW125" s="795"/>
      <c r="CX125" s="795"/>
      <c r="CY125" s="795"/>
      <c r="CZ125" s="795"/>
      <c r="DA125" s="795"/>
      <c r="DB125" s="795"/>
      <c r="DC125" s="795"/>
      <c r="DD125" s="795"/>
      <c r="DE125" s="795"/>
      <c r="DF125" s="796"/>
      <c r="DG125" s="848" t="s">
        <v>235</v>
      </c>
      <c r="DH125" s="829"/>
      <c r="DI125" s="829"/>
      <c r="DJ125" s="829"/>
      <c r="DK125" s="829"/>
      <c r="DL125" s="829" t="s">
        <v>235</v>
      </c>
      <c r="DM125" s="829"/>
      <c r="DN125" s="829"/>
      <c r="DO125" s="829"/>
      <c r="DP125" s="829"/>
      <c r="DQ125" s="829" t="s">
        <v>235</v>
      </c>
      <c r="DR125" s="829"/>
      <c r="DS125" s="829"/>
      <c r="DT125" s="829"/>
      <c r="DU125" s="829"/>
      <c r="DV125" s="830" t="s">
        <v>235</v>
      </c>
      <c r="DW125" s="830"/>
      <c r="DX125" s="830"/>
      <c r="DY125" s="830"/>
      <c r="DZ125" s="831"/>
    </row>
    <row r="126" spans="1:130" s="224" customFormat="1" ht="26.25" customHeight="1" thickBot="1" x14ac:dyDescent="0.2">
      <c r="A126" s="807"/>
      <c r="B126" s="808"/>
      <c r="C126" s="802" t="s">
        <v>465</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235</v>
      </c>
      <c r="AB126" s="767"/>
      <c r="AC126" s="767"/>
      <c r="AD126" s="767"/>
      <c r="AE126" s="768"/>
      <c r="AF126" s="769" t="s">
        <v>235</v>
      </c>
      <c r="AG126" s="767"/>
      <c r="AH126" s="767"/>
      <c r="AI126" s="767"/>
      <c r="AJ126" s="768"/>
      <c r="AK126" s="769" t="s">
        <v>235</v>
      </c>
      <c r="AL126" s="767"/>
      <c r="AM126" s="767"/>
      <c r="AN126" s="767"/>
      <c r="AO126" s="768"/>
      <c r="AP126" s="811" t="s">
        <v>235</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477</v>
      </c>
      <c r="CQ126" s="739"/>
      <c r="CR126" s="739"/>
      <c r="CS126" s="739"/>
      <c r="CT126" s="739"/>
      <c r="CU126" s="739"/>
      <c r="CV126" s="739"/>
      <c r="CW126" s="739"/>
      <c r="CX126" s="739"/>
      <c r="CY126" s="739"/>
      <c r="CZ126" s="739"/>
      <c r="DA126" s="739"/>
      <c r="DB126" s="739"/>
      <c r="DC126" s="739"/>
      <c r="DD126" s="739"/>
      <c r="DE126" s="739"/>
      <c r="DF126" s="740"/>
      <c r="DG126" s="803" t="s">
        <v>235</v>
      </c>
      <c r="DH126" s="804"/>
      <c r="DI126" s="804"/>
      <c r="DJ126" s="804"/>
      <c r="DK126" s="804"/>
      <c r="DL126" s="804" t="s">
        <v>235</v>
      </c>
      <c r="DM126" s="804"/>
      <c r="DN126" s="804"/>
      <c r="DO126" s="804"/>
      <c r="DP126" s="804"/>
      <c r="DQ126" s="804" t="s">
        <v>235</v>
      </c>
      <c r="DR126" s="804"/>
      <c r="DS126" s="804"/>
      <c r="DT126" s="804"/>
      <c r="DU126" s="804"/>
      <c r="DV126" s="781" t="s">
        <v>235</v>
      </c>
      <c r="DW126" s="781"/>
      <c r="DX126" s="781"/>
      <c r="DY126" s="781"/>
      <c r="DZ126" s="782"/>
    </row>
    <row r="127" spans="1:130" s="224" customFormat="1" ht="26.25" customHeight="1" x14ac:dyDescent="0.15">
      <c r="A127" s="809"/>
      <c r="B127" s="810"/>
      <c r="C127" s="825" t="s">
        <v>478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v>276</v>
      </c>
      <c r="AB127" s="767"/>
      <c r="AC127" s="767"/>
      <c r="AD127" s="767"/>
      <c r="AE127" s="768"/>
      <c r="AF127" s="769">
        <v>240</v>
      </c>
      <c r="AG127" s="767"/>
      <c r="AH127" s="767"/>
      <c r="AI127" s="767"/>
      <c r="AJ127" s="768"/>
      <c r="AK127" s="769">
        <v>349</v>
      </c>
      <c r="AL127" s="767"/>
      <c r="AM127" s="767"/>
      <c r="AN127" s="767"/>
      <c r="AO127" s="768"/>
      <c r="AP127" s="811">
        <v>0</v>
      </c>
      <c r="AQ127" s="812"/>
      <c r="AR127" s="812"/>
      <c r="AS127" s="812"/>
      <c r="AT127" s="813"/>
      <c r="AU127" s="226"/>
      <c r="AV127" s="226"/>
      <c r="AW127" s="226"/>
      <c r="AX127" s="828" t="s">
        <v>479</v>
      </c>
      <c r="AY127" s="799"/>
      <c r="AZ127" s="799"/>
      <c r="BA127" s="799"/>
      <c r="BB127" s="799"/>
      <c r="BC127" s="799"/>
      <c r="BD127" s="799"/>
      <c r="BE127" s="800"/>
      <c r="BF127" s="798" t="s">
        <v>480</v>
      </c>
      <c r="BG127" s="799"/>
      <c r="BH127" s="799"/>
      <c r="BI127" s="799"/>
      <c r="BJ127" s="799"/>
      <c r="BK127" s="799"/>
      <c r="BL127" s="800"/>
      <c r="BM127" s="798" t="s">
        <v>481</v>
      </c>
      <c r="BN127" s="799"/>
      <c r="BO127" s="799"/>
      <c r="BP127" s="799"/>
      <c r="BQ127" s="799"/>
      <c r="BR127" s="799"/>
      <c r="BS127" s="800"/>
      <c r="BT127" s="798" t="s">
        <v>482</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483</v>
      </c>
      <c r="CQ127" s="739"/>
      <c r="CR127" s="739"/>
      <c r="CS127" s="739"/>
      <c r="CT127" s="739"/>
      <c r="CU127" s="739"/>
      <c r="CV127" s="739"/>
      <c r="CW127" s="739"/>
      <c r="CX127" s="739"/>
      <c r="CY127" s="739"/>
      <c r="CZ127" s="739"/>
      <c r="DA127" s="739"/>
      <c r="DB127" s="739"/>
      <c r="DC127" s="739"/>
      <c r="DD127" s="739"/>
      <c r="DE127" s="739"/>
      <c r="DF127" s="740"/>
      <c r="DG127" s="803" t="s">
        <v>235</v>
      </c>
      <c r="DH127" s="804"/>
      <c r="DI127" s="804"/>
      <c r="DJ127" s="804"/>
      <c r="DK127" s="804"/>
      <c r="DL127" s="804" t="s">
        <v>235</v>
      </c>
      <c r="DM127" s="804"/>
      <c r="DN127" s="804"/>
      <c r="DO127" s="804"/>
      <c r="DP127" s="804"/>
      <c r="DQ127" s="804" t="s">
        <v>235</v>
      </c>
      <c r="DR127" s="804"/>
      <c r="DS127" s="804"/>
      <c r="DT127" s="804"/>
      <c r="DU127" s="804"/>
      <c r="DV127" s="781" t="s">
        <v>235</v>
      </c>
      <c r="DW127" s="781"/>
      <c r="DX127" s="781"/>
      <c r="DY127" s="781"/>
      <c r="DZ127" s="782"/>
    </row>
    <row r="128" spans="1:130" s="224" customFormat="1" ht="26.25" customHeight="1" thickBot="1" x14ac:dyDescent="0.2">
      <c r="A128" s="783" t="s">
        <v>484</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485</v>
      </c>
      <c r="X128" s="785"/>
      <c r="Y128" s="785"/>
      <c r="Z128" s="786"/>
      <c r="AA128" s="787">
        <v>78975</v>
      </c>
      <c r="AB128" s="788"/>
      <c r="AC128" s="788"/>
      <c r="AD128" s="788"/>
      <c r="AE128" s="789"/>
      <c r="AF128" s="790">
        <v>66851</v>
      </c>
      <c r="AG128" s="788"/>
      <c r="AH128" s="788"/>
      <c r="AI128" s="788"/>
      <c r="AJ128" s="789"/>
      <c r="AK128" s="790">
        <v>56962</v>
      </c>
      <c r="AL128" s="788"/>
      <c r="AM128" s="788"/>
      <c r="AN128" s="788"/>
      <c r="AO128" s="789"/>
      <c r="AP128" s="791"/>
      <c r="AQ128" s="792"/>
      <c r="AR128" s="792"/>
      <c r="AS128" s="792"/>
      <c r="AT128" s="793"/>
      <c r="AU128" s="226"/>
      <c r="AV128" s="226"/>
      <c r="AW128" s="226"/>
      <c r="AX128" s="794" t="s">
        <v>486</v>
      </c>
      <c r="AY128" s="795"/>
      <c r="AZ128" s="795"/>
      <c r="BA128" s="795"/>
      <c r="BB128" s="795"/>
      <c r="BC128" s="795"/>
      <c r="BD128" s="795"/>
      <c r="BE128" s="796"/>
      <c r="BF128" s="773" t="s">
        <v>235</v>
      </c>
      <c r="BG128" s="774"/>
      <c r="BH128" s="774"/>
      <c r="BI128" s="774"/>
      <c r="BJ128" s="774"/>
      <c r="BK128" s="774"/>
      <c r="BL128" s="797"/>
      <c r="BM128" s="773">
        <v>13.57</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487</v>
      </c>
      <c r="CQ128" s="717"/>
      <c r="CR128" s="717"/>
      <c r="CS128" s="717"/>
      <c r="CT128" s="717"/>
      <c r="CU128" s="717"/>
      <c r="CV128" s="717"/>
      <c r="CW128" s="717"/>
      <c r="CX128" s="717"/>
      <c r="CY128" s="717"/>
      <c r="CZ128" s="717"/>
      <c r="DA128" s="717"/>
      <c r="DB128" s="717"/>
      <c r="DC128" s="717"/>
      <c r="DD128" s="717"/>
      <c r="DE128" s="717"/>
      <c r="DF128" s="718"/>
      <c r="DG128" s="777" t="s">
        <v>235</v>
      </c>
      <c r="DH128" s="778"/>
      <c r="DI128" s="778"/>
      <c r="DJ128" s="778"/>
      <c r="DK128" s="778"/>
      <c r="DL128" s="778" t="s">
        <v>235</v>
      </c>
      <c r="DM128" s="778"/>
      <c r="DN128" s="778"/>
      <c r="DO128" s="778"/>
      <c r="DP128" s="778"/>
      <c r="DQ128" s="778" t="s">
        <v>235</v>
      </c>
      <c r="DR128" s="778"/>
      <c r="DS128" s="778"/>
      <c r="DT128" s="778"/>
      <c r="DU128" s="778"/>
      <c r="DV128" s="779" t="s">
        <v>235</v>
      </c>
      <c r="DW128" s="779"/>
      <c r="DX128" s="779"/>
      <c r="DY128" s="779"/>
      <c r="DZ128" s="780"/>
    </row>
    <row r="129" spans="1:131" s="224" customFormat="1" ht="26.25" customHeight="1" x14ac:dyDescent="0.15">
      <c r="A129" s="761" t="s">
        <v>109</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488</v>
      </c>
      <c r="X129" s="764"/>
      <c r="Y129" s="764"/>
      <c r="Z129" s="765"/>
      <c r="AA129" s="766">
        <v>8926466</v>
      </c>
      <c r="AB129" s="767"/>
      <c r="AC129" s="767"/>
      <c r="AD129" s="767"/>
      <c r="AE129" s="768"/>
      <c r="AF129" s="769">
        <v>9152843</v>
      </c>
      <c r="AG129" s="767"/>
      <c r="AH129" s="767"/>
      <c r="AI129" s="767"/>
      <c r="AJ129" s="768"/>
      <c r="AK129" s="769">
        <v>8742722</v>
      </c>
      <c r="AL129" s="767"/>
      <c r="AM129" s="767"/>
      <c r="AN129" s="767"/>
      <c r="AO129" s="768"/>
      <c r="AP129" s="770"/>
      <c r="AQ129" s="771"/>
      <c r="AR129" s="771"/>
      <c r="AS129" s="771"/>
      <c r="AT129" s="772"/>
      <c r="AU129" s="227"/>
      <c r="AV129" s="227"/>
      <c r="AW129" s="227"/>
      <c r="AX129" s="738" t="s">
        <v>489</v>
      </c>
      <c r="AY129" s="739"/>
      <c r="AZ129" s="739"/>
      <c r="BA129" s="739"/>
      <c r="BB129" s="739"/>
      <c r="BC129" s="739"/>
      <c r="BD129" s="739"/>
      <c r="BE129" s="740"/>
      <c r="BF129" s="757" t="s">
        <v>235</v>
      </c>
      <c r="BG129" s="758"/>
      <c r="BH129" s="758"/>
      <c r="BI129" s="758"/>
      <c r="BJ129" s="758"/>
      <c r="BK129" s="758"/>
      <c r="BL129" s="759"/>
      <c r="BM129" s="757">
        <v>18.57</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490</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491</v>
      </c>
      <c r="X130" s="764"/>
      <c r="Y130" s="764"/>
      <c r="Z130" s="765"/>
      <c r="AA130" s="766">
        <v>1951310</v>
      </c>
      <c r="AB130" s="767"/>
      <c r="AC130" s="767"/>
      <c r="AD130" s="767"/>
      <c r="AE130" s="768"/>
      <c r="AF130" s="769">
        <v>1945307</v>
      </c>
      <c r="AG130" s="767"/>
      <c r="AH130" s="767"/>
      <c r="AI130" s="767"/>
      <c r="AJ130" s="768"/>
      <c r="AK130" s="769">
        <v>1892993</v>
      </c>
      <c r="AL130" s="767"/>
      <c r="AM130" s="767"/>
      <c r="AN130" s="767"/>
      <c r="AO130" s="768"/>
      <c r="AP130" s="770"/>
      <c r="AQ130" s="771"/>
      <c r="AR130" s="771"/>
      <c r="AS130" s="771"/>
      <c r="AT130" s="772"/>
      <c r="AU130" s="227"/>
      <c r="AV130" s="227"/>
      <c r="AW130" s="227"/>
      <c r="AX130" s="738" t="s">
        <v>492</v>
      </c>
      <c r="AY130" s="739"/>
      <c r="AZ130" s="739"/>
      <c r="BA130" s="739"/>
      <c r="BB130" s="739"/>
      <c r="BC130" s="739"/>
      <c r="BD130" s="739"/>
      <c r="BE130" s="740"/>
      <c r="BF130" s="741">
        <v>12.4</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493</v>
      </c>
      <c r="X131" s="748"/>
      <c r="Y131" s="748"/>
      <c r="Z131" s="749"/>
      <c r="AA131" s="750">
        <v>6975156</v>
      </c>
      <c r="AB131" s="751"/>
      <c r="AC131" s="751"/>
      <c r="AD131" s="751"/>
      <c r="AE131" s="752"/>
      <c r="AF131" s="753">
        <v>7207536</v>
      </c>
      <c r="AG131" s="751"/>
      <c r="AH131" s="751"/>
      <c r="AI131" s="751"/>
      <c r="AJ131" s="752"/>
      <c r="AK131" s="753">
        <v>6849729</v>
      </c>
      <c r="AL131" s="751"/>
      <c r="AM131" s="751"/>
      <c r="AN131" s="751"/>
      <c r="AO131" s="752"/>
      <c r="AP131" s="754"/>
      <c r="AQ131" s="755"/>
      <c r="AR131" s="755"/>
      <c r="AS131" s="755"/>
      <c r="AT131" s="756"/>
      <c r="AU131" s="227"/>
      <c r="AV131" s="227"/>
      <c r="AW131" s="227"/>
      <c r="AX131" s="716" t="s">
        <v>494</v>
      </c>
      <c r="AY131" s="717"/>
      <c r="AZ131" s="717"/>
      <c r="BA131" s="717"/>
      <c r="BB131" s="717"/>
      <c r="BC131" s="717"/>
      <c r="BD131" s="717"/>
      <c r="BE131" s="718"/>
      <c r="BF131" s="719" t="s">
        <v>235</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495</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496</v>
      </c>
      <c r="W132" s="729"/>
      <c r="X132" s="729"/>
      <c r="Y132" s="729"/>
      <c r="Z132" s="730"/>
      <c r="AA132" s="731">
        <v>12.49259515</v>
      </c>
      <c r="AB132" s="732"/>
      <c r="AC132" s="732"/>
      <c r="AD132" s="732"/>
      <c r="AE132" s="733"/>
      <c r="AF132" s="734">
        <v>12.03636028</v>
      </c>
      <c r="AG132" s="732"/>
      <c r="AH132" s="732"/>
      <c r="AI132" s="732"/>
      <c r="AJ132" s="733"/>
      <c r="AK132" s="734">
        <v>12.692744080000001</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497</v>
      </c>
      <c r="W133" s="708"/>
      <c r="X133" s="708"/>
      <c r="Y133" s="708"/>
      <c r="Z133" s="709"/>
      <c r="AA133" s="710">
        <v>12</v>
      </c>
      <c r="AB133" s="711"/>
      <c r="AC133" s="711"/>
      <c r="AD133" s="711"/>
      <c r="AE133" s="712"/>
      <c r="AF133" s="710">
        <v>12.2</v>
      </c>
      <c r="AG133" s="711"/>
      <c r="AH133" s="711"/>
      <c r="AI133" s="711"/>
      <c r="AJ133" s="712"/>
      <c r="AK133" s="710">
        <v>12.4</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D06rZyALbcsP8Why6AiKZYF0zXFNuZ2ft3yQsBoksevj/VZnNCocr9OO2MSuCwkIDjGStoss9o00n77W38B1bA==" saltValue="fmCsTfCIaVNJVwr3wMUsp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F891E-1373-434A-9462-44D82F592FDA}">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498</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Mx0chCyqbyAOGLRM/UZNBqWEKbRIlEwvA7a9Xgn+9QhlH6PTegeSrxfmUAr1JKkd1g3fVA1xSU9XAoMBjTfzSA==" saltValue="VpjIKco5lhg5QhFo9dfM8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VeDTixG5afCP/ud/oc51F/Pb6fR9oYuCIKrmQkcqIUmUDfcDzQ0vRCVPvlqB7hMMWQ88HP5oIdqMbn6trlyOQ==" saltValue="GR7KNlEw49bBY/aO5ya1m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499</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500</v>
      </c>
      <c r="AL6" s="260"/>
      <c r="AM6" s="260"/>
      <c r="AN6" s="260"/>
    </row>
    <row r="7" spans="1:46" ht="13.5" customHeight="1" x14ac:dyDescent="0.15">
      <c r="A7" s="259"/>
      <c r="AK7" s="262"/>
      <c r="AL7" s="263"/>
      <c r="AM7" s="263"/>
      <c r="AN7" s="264"/>
      <c r="AO7" s="1105" t="s">
        <v>501</v>
      </c>
      <c r="AP7" s="265"/>
      <c r="AQ7" s="266" t="s">
        <v>502</v>
      </c>
      <c r="AR7" s="267"/>
    </row>
    <row r="8" spans="1:46" x14ac:dyDescent="0.15">
      <c r="A8" s="259"/>
      <c r="AK8" s="268"/>
      <c r="AL8" s="269"/>
      <c r="AM8" s="269"/>
      <c r="AN8" s="270"/>
      <c r="AO8" s="1106"/>
      <c r="AP8" s="271" t="s">
        <v>503</v>
      </c>
      <c r="AQ8" s="272" t="s">
        <v>504</v>
      </c>
      <c r="AR8" s="273" t="s">
        <v>505</v>
      </c>
    </row>
    <row r="9" spans="1:46" x14ac:dyDescent="0.15">
      <c r="A9" s="259"/>
      <c r="AK9" s="1117" t="s">
        <v>506</v>
      </c>
      <c r="AL9" s="1118"/>
      <c r="AM9" s="1118"/>
      <c r="AN9" s="1119"/>
      <c r="AO9" s="274">
        <v>1676539</v>
      </c>
      <c r="AP9" s="274">
        <v>116865</v>
      </c>
      <c r="AQ9" s="275">
        <v>121814</v>
      </c>
      <c r="AR9" s="276">
        <v>-4.0999999999999996</v>
      </c>
    </row>
    <row r="10" spans="1:46" ht="13.5" customHeight="1" x14ac:dyDescent="0.15">
      <c r="A10" s="259"/>
      <c r="AK10" s="1117" t="s">
        <v>507</v>
      </c>
      <c r="AL10" s="1118"/>
      <c r="AM10" s="1118"/>
      <c r="AN10" s="1119"/>
      <c r="AO10" s="277">
        <v>263607</v>
      </c>
      <c r="AP10" s="277">
        <v>18375</v>
      </c>
      <c r="AQ10" s="278">
        <v>18777</v>
      </c>
      <c r="AR10" s="279">
        <v>-2.1</v>
      </c>
    </row>
    <row r="11" spans="1:46" ht="13.5" customHeight="1" x14ac:dyDescent="0.15">
      <c r="A11" s="259"/>
      <c r="AK11" s="1117" t="s">
        <v>508</v>
      </c>
      <c r="AL11" s="1118"/>
      <c r="AM11" s="1118"/>
      <c r="AN11" s="1119"/>
      <c r="AO11" s="277">
        <v>285144</v>
      </c>
      <c r="AP11" s="277">
        <v>19876</v>
      </c>
      <c r="AQ11" s="278">
        <v>3489</v>
      </c>
      <c r="AR11" s="279">
        <v>469.7</v>
      </c>
    </row>
    <row r="12" spans="1:46" ht="13.5" customHeight="1" x14ac:dyDescent="0.15">
      <c r="A12" s="259"/>
      <c r="AK12" s="1117" t="s">
        <v>509</v>
      </c>
      <c r="AL12" s="1118"/>
      <c r="AM12" s="1118"/>
      <c r="AN12" s="1119"/>
      <c r="AO12" s="277" t="s">
        <v>510</v>
      </c>
      <c r="AP12" s="277" t="s">
        <v>510</v>
      </c>
      <c r="AQ12" s="278" t="s">
        <v>510</v>
      </c>
      <c r="AR12" s="279" t="s">
        <v>510</v>
      </c>
    </row>
    <row r="13" spans="1:46" ht="13.5" customHeight="1" x14ac:dyDescent="0.15">
      <c r="A13" s="259"/>
      <c r="AK13" s="1117" t="s">
        <v>511</v>
      </c>
      <c r="AL13" s="1118"/>
      <c r="AM13" s="1118"/>
      <c r="AN13" s="1119"/>
      <c r="AO13" s="277">
        <v>152516</v>
      </c>
      <c r="AP13" s="277">
        <v>10631</v>
      </c>
      <c r="AQ13" s="278">
        <v>6796</v>
      </c>
      <c r="AR13" s="279">
        <v>56.4</v>
      </c>
    </row>
    <row r="14" spans="1:46" ht="13.5" customHeight="1" x14ac:dyDescent="0.15">
      <c r="A14" s="259"/>
      <c r="AK14" s="1117" t="s">
        <v>512</v>
      </c>
      <c r="AL14" s="1118"/>
      <c r="AM14" s="1118"/>
      <c r="AN14" s="1119"/>
      <c r="AO14" s="277">
        <v>24188</v>
      </c>
      <c r="AP14" s="277">
        <v>1686</v>
      </c>
      <c r="AQ14" s="278">
        <v>2572</v>
      </c>
      <c r="AR14" s="279">
        <v>-34.4</v>
      </c>
    </row>
    <row r="15" spans="1:46" ht="13.5" customHeight="1" x14ac:dyDescent="0.15">
      <c r="A15" s="259"/>
      <c r="AK15" s="1120" t="s">
        <v>513</v>
      </c>
      <c r="AL15" s="1121"/>
      <c r="AM15" s="1121"/>
      <c r="AN15" s="1122"/>
      <c r="AO15" s="277">
        <v>-121425</v>
      </c>
      <c r="AP15" s="277">
        <v>-8464</v>
      </c>
      <c r="AQ15" s="278">
        <v>-9119</v>
      </c>
      <c r="AR15" s="279">
        <v>-7.2</v>
      </c>
    </row>
    <row r="16" spans="1:46" x14ac:dyDescent="0.15">
      <c r="A16" s="259"/>
      <c r="AK16" s="1120" t="s">
        <v>189</v>
      </c>
      <c r="AL16" s="1121"/>
      <c r="AM16" s="1121"/>
      <c r="AN16" s="1122"/>
      <c r="AO16" s="277">
        <v>2280569</v>
      </c>
      <c r="AP16" s="277">
        <v>158969</v>
      </c>
      <c r="AQ16" s="278">
        <v>144330</v>
      </c>
      <c r="AR16" s="279">
        <v>10.1</v>
      </c>
    </row>
    <row r="17" spans="1:46" x14ac:dyDescent="0.15">
      <c r="A17" s="259"/>
    </row>
    <row r="18" spans="1:46" x14ac:dyDescent="0.15">
      <c r="A18" s="259"/>
      <c r="AQ18" s="280"/>
      <c r="AR18" s="280"/>
    </row>
    <row r="19" spans="1:46" x14ac:dyDescent="0.15">
      <c r="A19" s="259"/>
      <c r="AK19" s="255" t="s">
        <v>514</v>
      </c>
    </row>
    <row r="20" spans="1:46" x14ac:dyDescent="0.15">
      <c r="A20" s="259"/>
      <c r="AK20" s="281"/>
      <c r="AL20" s="282"/>
      <c r="AM20" s="282"/>
      <c r="AN20" s="283"/>
      <c r="AO20" s="284" t="s">
        <v>515</v>
      </c>
      <c r="AP20" s="285" t="s">
        <v>516</v>
      </c>
      <c r="AQ20" s="286" t="s">
        <v>517</v>
      </c>
      <c r="AR20" s="287"/>
    </row>
    <row r="21" spans="1:46" s="260" customFormat="1" x14ac:dyDescent="0.15">
      <c r="A21" s="288"/>
      <c r="AK21" s="1123" t="s">
        <v>518</v>
      </c>
      <c r="AL21" s="1124"/>
      <c r="AM21" s="1124"/>
      <c r="AN21" s="1125"/>
      <c r="AO21" s="289">
        <v>12.55</v>
      </c>
      <c r="AP21" s="290">
        <v>12.76</v>
      </c>
      <c r="AQ21" s="291">
        <v>-0.21</v>
      </c>
      <c r="AS21" s="292"/>
      <c r="AT21" s="288"/>
    </row>
    <row r="22" spans="1:46" s="260" customFormat="1" x14ac:dyDescent="0.15">
      <c r="A22" s="288"/>
      <c r="AK22" s="1123" t="s">
        <v>519</v>
      </c>
      <c r="AL22" s="1124"/>
      <c r="AM22" s="1124"/>
      <c r="AN22" s="1125"/>
      <c r="AO22" s="293">
        <v>95.6</v>
      </c>
      <c r="AP22" s="294">
        <v>95.6</v>
      </c>
      <c r="AQ22" s="295">
        <v>0</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520</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521</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522</v>
      </c>
      <c r="AL29" s="260"/>
      <c r="AM29" s="260"/>
      <c r="AN29" s="260"/>
      <c r="AS29" s="302"/>
    </row>
    <row r="30" spans="1:46" ht="13.5" customHeight="1" x14ac:dyDescent="0.15">
      <c r="A30" s="259"/>
      <c r="AK30" s="262"/>
      <c r="AL30" s="263"/>
      <c r="AM30" s="263"/>
      <c r="AN30" s="264"/>
      <c r="AO30" s="1105" t="s">
        <v>501</v>
      </c>
      <c r="AP30" s="265"/>
      <c r="AQ30" s="266" t="s">
        <v>502</v>
      </c>
      <c r="AR30" s="267"/>
    </row>
    <row r="31" spans="1:46" x14ac:dyDescent="0.15">
      <c r="A31" s="259"/>
      <c r="AK31" s="268"/>
      <c r="AL31" s="269"/>
      <c r="AM31" s="269"/>
      <c r="AN31" s="270"/>
      <c r="AO31" s="1106"/>
      <c r="AP31" s="271" t="s">
        <v>503</v>
      </c>
      <c r="AQ31" s="272" t="s">
        <v>504</v>
      </c>
      <c r="AR31" s="273" t="s">
        <v>505</v>
      </c>
    </row>
    <row r="32" spans="1:46" ht="27" customHeight="1" x14ac:dyDescent="0.15">
      <c r="A32" s="259"/>
      <c r="AK32" s="1107" t="s">
        <v>523</v>
      </c>
      <c r="AL32" s="1108"/>
      <c r="AM32" s="1108"/>
      <c r="AN32" s="1109"/>
      <c r="AO32" s="303">
        <v>1778259</v>
      </c>
      <c r="AP32" s="303">
        <v>123955</v>
      </c>
      <c r="AQ32" s="304">
        <v>83451</v>
      </c>
      <c r="AR32" s="305">
        <v>48.5</v>
      </c>
    </row>
    <row r="33" spans="1:46" ht="13.5" customHeight="1" x14ac:dyDescent="0.15">
      <c r="A33" s="259"/>
      <c r="AK33" s="1107" t="s">
        <v>524</v>
      </c>
      <c r="AL33" s="1108"/>
      <c r="AM33" s="1108"/>
      <c r="AN33" s="1109"/>
      <c r="AO33" s="303" t="s">
        <v>510</v>
      </c>
      <c r="AP33" s="303" t="s">
        <v>510</v>
      </c>
      <c r="AQ33" s="304" t="s">
        <v>510</v>
      </c>
      <c r="AR33" s="305" t="s">
        <v>510</v>
      </c>
    </row>
    <row r="34" spans="1:46" ht="27" customHeight="1" x14ac:dyDescent="0.15">
      <c r="A34" s="259"/>
      <c r="AK34" s="1107" t="s">
        <v>525</v>
      </c>
      <c r="AL34" s="1108"/>
      <c r="AM34" s="1108"/>
      <c r="AN34" s="1109"/>
      <c r="AO34" s="303" t="s">
        <v>510</v>
      </c>
      <c r="AP34" s="303" t="s">
        <v>510</v>
      </c>
      <c r="AQ34" s="304" t="s">
        <v>510</v>
      </c>
      <c r="AR34" s="305" t="s">
        <v>510</v>
      </c>
    </row>
    <row r="35" spans="1:46" ht="27" customHeight="1" x14ac:dyDescent="0.15">
      <c r="A35" s="259"/>
      <c r="AK35" s="1107" t="s">
        <v>526</v>
      </c>
      <c r="AL35" s="1108"/>
      <c r="AM35" s="1108"/>
      <c r="AN35" s="1109"/>
      <c r="AO35" s="303">
        <v>1021015</v>
      </c>
      <c r="AP35" s="303">
        <v>71171</v>
      </c>
      <c r="AQ35" s="304">
        <v>28003</v>
      </c>
      <c r="AR35" s="305">
        <v>154.19999999999999</v>
      </c>
    </row>
    <row r="36" spans="1:46" ht="27" customHeight="1" x14ac:dyDescent="0.15">
      <c r="A36" s="259"/>
      <c r="AK36" s="1107" t="s">
        <v>527</v>
      </c>
      <c r="AL36" s="1108"/>
      <c r="AM36" s="1108"/>
      <c r="AN36" s="1109"/>
      <c r="AO36" s="303">
        <v>19751</v>
      </c>
      <c r="AP36" s="303">
        <v>1377</v>
      </c>
      <c r="AQ36" s="304">
        <v>3357</v>
      </c>
      <c r="AR36" s="305">
        <v>-59</v>
      </c>
    </row>
    <row r="37" spans="1:46" ht="13.5" customHeight="1" x14ac:dyDescent="0.15">
      <c r="A37" s="259"/>
      <c r="AK37" s="1107" t="s">
        <v>528</v>
      </c>
      <c r="AL37" s="1108"/>
      <c r="AM37" s="1108"/>
      <c r="AN37" s="1109"/>
      <c r="AO37" s="303">
        <v>349</v>
      </c>
      <c r="AP37" s="303">
        <v>24</v>
      </c>
      <c r="AQ37" s="304">
        <v>824</v>
      </c>
      <c r="AR37" s="305">
        <v>-97.1</v>
      </c>
    </row>
    <row r="38" spans="1:46" ht="27" customHeight="1" x14ac:dyDescent="0.15">
      <c r="A38" s="259"/>
      <c r="AK38" s="1110" t="s">
        <v>529</v>
      </c>
      <c r="AL38" s="1111"/>
      <c r="AM38" s="1111"/>
      <c r="AN38" s="1112"/>
      <c r="AO38" s="306" t="s">
        <v>510</v>
      </c>
      <c r="AP38" s="306" t="s">
        <v>510</v>
      </c>
      <c r="AQ38" s="307">
        <v>11</v>
      </c>
      <c r="AR38" s="295" t="s">
        <v>510</v>
      </c>
      <c r="AS38" s="302"/>
    </row>
    <row r="39" spans="1:46" x14ac:dyDescent="0.15">
      <c r="A39" s="259"/>
      <c r="AK39" s="1110" t="s">
        <v>530</v>
      </c>
      <c r="AL39" s="1111"/>
      <c r="AM39" s="1111"/>
      <c r="AN39" s="1112"/>
      <c r="AO39" s="303">
        <v>-56962</v>
      </c>
      <c r="AP39" s="303">
        <v>-3971</v>
      </c>
      <c r="AQ39" s="304">
        <v>-3327</v>
      </c>
      <c r="AR39" s="305">
        <v>19.399999999999999</v>
      </c>
      <c r="AS39" s="302"/>
    </row>
    <row r="40" spans="1:46" ht="27" customHeight="1" x14ac:dyDescent="0.15">
      <c r="A40" s="259"/>
      <c r="AK40" s="1107" t="s">
        <v>531</v>
      </c>
      <c r="AL40" s="1108"/>
      <c r="AM40" s="1108"/>
      <c r="AN40" s="1109"/>
      <c r="AO40" s="303">
        <v>-1892993</v>
      </c>
      <c r="AP40" s="303">
        <v>-131953</v>
      </c>
      <c r="AQ40" s="304">
        <v>-75351</v>
      </c>
      <c r="AR40" s="305">
        <v>75.099999999999994</v>
      </c>
      <c r="AS40" s="302"/>
    </row>
    <row r="41" spans="1:46" x14ac:dyDescent="0.15">
      <c r="A41" s="259"/>
      <c r="AK41" s="1113" t="s">
        <v>301</v>
      </c>
      <c r="AL41" s="1114"/>
      <c r="AM41" s="1114"/>
      <c r="AN41" s="1115"/>
      <c r="AO41" s="303">
        <v>869419</v>
      </c>
      <c r="AP41" s="303">
        <v>60604</v>
      </c>
      <c r="AQ41" s="304">
        <v>36968</v>
      </c>
      <c r="AR41" s="305">
        <v>63.9</v>
      </c>
      <c r="AS41" s="302"/>
    </row>
    <row r="42" spans="1:46" x14ac:dyDescent="0.15">
      <c r="A42" s="259"/>
      <c r="AK42" s="308" t="s">
        <v>532</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533</v>
      </c>
    </row>
    <row r="48" spans="1:46" x14ac:dyDescent="0.15">
      <c r="A48" s="259"/>
      <c r="AK48" s="313" t="s">
        <v>534</v>
      </c>
      <c r="AL48" s="313"/>
      <c r="AM48" s="313"/>
      <c r="AN48" s="313"/>
      <c r="AO48" s="313"/>
      <c r="AP48" s="313"/>
      <c r="AQ48" s="314"/>
      <c r="AR48" s="313"/>
    </row>
    <row r="49" spans="1:44" ht="13.5" customHeight="1" x14ac:dyDescent="0.15">
      <c r="A49" s="259"/>
      <c r="AK49" s="315"/>
      <c r="AL49" s="316"/>
      <c r="AM49" s="1100" t="s">
        <v>501</v>
      </c>
      <c r="AN49" s="1102" t="s">
        <v>535</v>
      </c>
      <c r="AO49" s="1103"/>
      <c r="AP49" s="1103"/>
      <c r="AQ49" s="1103"/>
      <c r="AR49" s="1104"/>
    </row>
    <row r="50" spans="1:44" x14ac:dyDescent="0.15">
      <c r="A50" s="259"/>
      <c r="AK50" s="317"/>
      <c r="AL50" s="318"/>
      <c r="AM50" s="1101"/>
      <c r="AN50" s="319" t="s">
        <v>536</v>
      </c>
      <c r="AO50" s="320" t="s">
        <v>537</v>
      </c>
      <c r="AP50" s="321" t="s">
        <v>538</v>
      </c>
      <c r="AQ50" s="322" t="s">
        <v>539</v>
      </c>
      <c r="AR50" s="323" t="s">
        <v>540</v>
      </c>
    </row>
    <row r="51" spans="1:44" x14ac:dyDescent="0.15">
      <c r="A51" s="259"/>
      <c r="AK51" s="315" t="s">
        <v>541</v>
      </c>
      <c r="AL51" s="316"/>
      <c r="AM51" s="324">
        <v>1334387</v>
      </c>
      <c r="AN51" s="325">
        <v>81764</v>
      </c>
      <c r="AO51" s="326">
        <v>-7</v>
      </c>
      <c r="AP51" s="327">
        <v>98507</v>
      </c>
      <c r="AQ51" s="328">
        <v>-7.1</v>
      </c>
      <c r="AR51" s="329">
        <v>0.1</v>
      </c>
    </row>
    <row r="52" spans="1:44" x14ac:dyDescent="0.15">
      <c r="A52" s="259"/>
      <c r="AK52" s="330"/>
      <c r="AL52" s="331" t="s">
        <v>542</v>
      </c>
      <c r="AM52" s="332">
        <v>817797</v>
      </c>
      <c r="AN52" s="333">
        <v>50110</v>
      </c>
      <c r="AO52" s="334">
        <v>-24.1</v>
      </c>
      <c r="AP52" s="335">
        <v>47567</v>
      </c>
      <c r="AQ52" s="336">
        <v>-18.5</v>
      </c>
      <c r="AR52" s="337">
        <v>-5.6</v>
      </c>
    </row>
    <row r="53" spans="1:44" x14ac:dyDescent="0.15">
      <c r="A53" s="259"/>
      <c r="AK53" s="315" t="s">
        <v>543</v>
      </c>
      <c r="AL53" s="316"/>
      <c r="AM53" s="324">
        <v>1517699</v>
      </c>
      <c r="AN53" s="325">
        <v>96209</v>
      </c>
      <c r="AO53" s="326">
        <v>17.7</v>
      </c>
      <c r="AP53" s="327">
        <v>113347</v>
      </c>
      <c r="AQ53" s="328">
        <v>15.1</v>
      </c>
      <c r="AR53" s="329">
        <v>2.6</v>
      </c>
    </row>
    <row r="54" spans="1:44" x14ac:dyDescent="0.15">
      <c r="A54" s="259"/>
      <c r="AK54" s="330"/>
      <c r="AL54" s="331" t="s">
        <v>542</v>
      </c>
      <c r="AM54" s="332">
        <v>947898</v>
      </c>
      <c r="AN54" s="333">
        <v>60089</v>
      </c>
      <c r="AO54" s="334">
        <v>19.899999999999999</v>
      </c>
      <c r="AP54" s="335">
        <v>58728</v>
      </c>
      <c r="AQ54" s="336">
        <v>23.5</v>
      </c>
      <c r="AR54" s="337">
        <v>-3.6</v>
      </c>
    </row>
    <row r="55" spans="1:44" x14ac:dyDescent="0.15">
      <c r="A55" s="259"/>
      <c r="AK55" s="315" t="s">
        <v>544</v>
      </c>
      <c r="AL55" s="316"/>
      <c r="AM55" s="324">
        <v>1350091</v>
      </c>
      <c r="AN55" s="325">
        <v>88577</v>
      </c>
      <c r="AO55" s="326">
        <v>-7.9</v>
      </c>
      <c r="AP55" s="327">
        <v>120302</v>
      </c>
      <c r="AQ55" s="328">
        <v>6.1</v>
      </c>
      <c r="AR55" s="329">
        <v>-14</v>
      </c>
    </row>
    <row r="56" spans="1:44" x14ac:dyDescent="0.15">
      <c r="A56" s="259"/>
      <c r="AK56" s="330"/>
      <c r="AL56" s="331" t="s">
        <v>542</v>
      </c>
      <c r="AM56" s="332">
        <v>751520</v>
      </c>
      <c r="AN56" s="333">
        <v>49306</v>
      </c>
      <c r="AO56" s="334">
        <v>-17.899999999999999</v>
      </c>
      <c r="AP56" s="335">
        <v>59328</v>
      </c>
      <c r="AQ56" s="336">
        <v>1</v>
      </c>
      <c r="AR56" s="337">
        <v>-18.899999999999999</v>
      </c>
    </row>
    <row r="57" spans="1:44" x14ac:dyDescent="0.15">
      <c r="A57" s="259"/>
      <c r="AK57" s="315" t="s">
        <v>545</v>
      </c>
      <c r="AL57" s="316"/>
      <c r="AM57" s="324">
        <v>1076689</v>
      </c>
      <c r="AN57" s="325">
        <v>72710</v>
      </c>
      <c r="AO57" s="326">
        <v>-17.899999999999999</v>
      </c>
      <c r="AP57" s="327">
        <v>114841</v>
      </c>
      <c r="AQ57" s="328">
        <v>-4.5</v>
      </c>
      <c r="AR57" s="329">
        <v>-13.4</v>
      </c>
    </row>
    <row r="58" spans="1:44" x14ac:dyDescent="0.15">
      <c r="A58" s="259"/>
      <c r="AK58" s="330"/>
      <c r="AL58" s="331" t="s">
        <v>542</v>
      </c>
      <c r="AM58" s="332">
        <v>676919</v>
      </c>
      <c r="AN58" s="333">
        <v>45713</v>
      </c>
      <c r="AO58" s="334">
        <v>-7.3</v>
      </c>
      <c r="AP58" s="335">
        <v>51589</v>
      </c>
      <c r="AQ58" s="336">
        <v>-13</v>
      </c>
      <c r="AR58" s="337">
        <v>5.7</v>
      </c>
    </row>
    <row r="59" spans="1:44" x14ac:dyDescent="0.15">
      <c r="A59" s="259"/>
      <c r="AK59" s="315" t="s">
        <v>546</v>
      </c>
      <c r="AL59" s="316"/>
      <c r="AM59" s="324">
        <v>1229711</v>
      </c>
      <c r="AN59" s="325">
        <v>85718</v>
      </c>
      <c r="AO59" s="326">
        <v>17.899999999999999</v>
      </c>
      <c r="AP59" s="327">
        <v>124145</v>
      </c>
      <c r="AQ59" s="328">
        <v>8.1</v>
      </c>
      <c r="AR59" s="329">
        <v>9.8000000000000007</v>
      </c>
    </row>
    <row r="60" spans="1:44" x14ac:dyDescent="0.15">
      <c r="A60" s="259"/>
      <c r="AK60" s="330"/>
      <c r="AL60" s="331" t="s">
        <v>542</v>
      </c>
      <c r="AM60" s="332">
        <v>762183</v>
      </c>
      <c r="AN60" s="333">
        <v>53129</v>
      </c>
      <c r="AO60" s="334">
        <v>16.2</v>
      </c>
      <c r="AP60" s="335">
        <v>54761</v>
      </c>
      <c r="AQ60" s="336">
        <v>6.1</v>
      </c>
      <c r="AR60" s="337">
        <v>10.1</v>
      </c>
    </row>
    <row r="61" spans="1:44" x14ac:dyDescent="0.15">
      <c r="A61" s="259"/>
      <c r="AK61" s="315" t="s">
        <v>547</v>
      </c>
      <c r="AL61" s="338"/>
      <c r="AM61" s="324">
        <v>1301715</v>
      </c>
      <c r="AN61" s="325">
        <v>84996</v>
      </c>
      <c r="AO61" s="326">
        <v>0.6</v>
      </c>
      <c r="AP61" s="327">
        <v>114228</v>
      </c>
      <c r="AQ61" s="339">
        <v>3.5</v>
      </c>
      <c r="AR61" s="329">
        <v>-2.9</v>
      </c>
    </row>
    <row r="62" spans="1:44" x14ac:dyDescent="0.15">
      <c r="A62" s="259"/>
      <c r="AK62" s="330"/>
      <c r="AL62" s="331" t="s">
        <v>542</v>
      </c>
      <c r="AM62" s="332">
        <v>791263</v>
      </c>
      <c r="AN62" s="333">
        <v>51669</v>
      </c>
      <c r="AO62" s="334">
        <v>-2.6</v>
      </c>
      <c r="AP62" s="335">
        <v>54395</v>
      </c>
      <c r="AQ62" s="336">
        <v>-0.2</v>
      </c>
      <c r="AR62" s="337">
        <v>-2.4</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J3KoEuxoZjTDTJufO29wDXBGW2tsi1Fxexhbv/atlYadIwZbMhBennum65+SQkMTk2gXULNrcVt2y1tbNHQRNQ==" saltValue="lDkp/YHWGVAYA57kPJWgh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549</v>
      </c>
    </row>
    <row r="121" spans="125:125" ht="13.5" hidden="1" customHeight="1" x14ac:dyDescent="0.15">
      <c r="DU121" s="253"/>
    </row>
  </sheetData>
  <sheetProtection algorithmName="SHA-512" hashValue="cc4AIFyvY4iTH+pHv9Uu5aCziEziIsCPwyF9X7D71WGpASvfF1d9A3MhdqM1TOc3QBpjC5LfAugYuhWrVgMklw==" saltValue="KAOEuW7tX8tUkeFCNHGjJ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550</v>
      </c>
    </row>
  </sheetData>
  <sheetProtection algorithmName="SHA-512" hashValue="YGwujFs2VHcrfq86vHMb1ZAc4MRmkzgcmW2PWjkrw/5thQfImEXTSUtljU+4aKj91pNk/q4SsmOvbx20lHW7Kg==" saltValue="yHdMs6dPKW/OFOp0bvKjl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26" t="s">
        <v>3</v>
      </c>
      <c r="D47" s="1126"/>
      <c r="E47" s="1127"/>
      <c r="F47" s="11">
        <v>64.7</v>
      </c>
      <c r="G47" s="12">
        <v>65.98</v>
      </c>
      <c r="H47" s="12">
        <v>68.38</v>
      </c>
      <c r="I47" s="12">
        <v>69.650000000000006</v>
      </c>
      <c r="J47" s="13">
        <v>106.58</v>
      </c>
    </row>
    <row r="48" spans="2:10" ht="57.75" customHeight="1" x14ac:dyDescent="0.15">
      <c r="B48" s="14"/>
      <c r="C48" s="1128" t="s">
        <v>4</v>
      </c>
      <c r="D48" s="1128"/>
      <c r="E48" s="1129"/>
      <c r="F48" s="15">
        <v>2.16</v>
      </c>
      <c r="G48" s="16">
        <v>4.4800000000000004</v>
      </c>
      <c r="H48" s="16">
        <v>2.2999999999999998</v>
      </c>
      <c r="I48" s="16">
        <v>8.83</v>
      </c>
      <c r="J48" s="17">
        <v>9.57</v>
      </c>
    </row>
    <row r="49" spans="2:10" ht="57.75" customHeight="1" thickBot="1" x14ac:dyDescent="0.2">
      <c r="B49" s="18"/>
      <c r="C49" s="1130" t="s">
        <v>5</v>
      </c>
      <c r="D49" s="1130"/>
      <c r="E49" s="1131"/>
      <c r="F49" s="19" t="s">
        <v>556</v>
      </c>
      <c r="G49" s="20">
        <v>3.55</v>
      </c>
      <c r="H49" s="20">
        <v>0.09</v>
      </c>
      <c r="I49" s="20">
        <v>9.5500000000000007</v>
      </c>
      <c r="J49" s="21">
        <v>34</v>
      </c>
    </row>
    <row r="50" spans="2:10" x14ac:dyDescent="0.15"/>
  </sheetData>
  <sheetProtection algorithmName="SHA-512" hashValue="6HvPGy/FeKLGQfCNdCpL1LBK/zdYKPSd3lWbgMQw1QwjSajXDmsbkxlqD5aX8WdqRfqohUDwRgNDH/Z+mKGzUg==" saltValue="ELMUDbFSUmQxTbJTSEBG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吉田　正憲</cp:lastModifiedBy>
  <cp:lastPrinted>2024-03-12T02:24:51Z</cp:lastPrinted>
  <dcterms:created xsi:type="dcterms:W3CDTF">2024-02-05T02:57:45Z</dcterms:created>
  <dcterms:modified xsi:type="dcterms:W3CDTF">2024-03-18T06:19:14Z</dcterms:modified>
  <cp:category/>
</cp:coreProperties>
</file>