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CE0553F5-1707-4920-A68A-CBB06020482D}"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O37" i="10"/>
  <c r="AM37" i="10"/>
  <c r="CO36" i="10"/>
  <c r="AM36" i="10"/>
  <c r="CO35" i="10"/>
  <c r="BW35" i="10"/>
  <c r="BW36" i="10" s="1"/>
  <c r="BW37" i="10" s="1"/>
  <c r="BW38" i="10" s="1"/>
  <c r="BW39" i="10" s="1"/>
  <c r="BW40" i="10" s="1"/>
  <c r="BW41" i="10" s="1"/>
  <c r="BW42" i="10" s="1"/>
  <c r="BW43" i="10" s="1"/>
  <c r="AM35" i="10"/>
  <c r="CO34" i="10"/>
  <c r="BW34" i="10"/>
  <c r="AM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E36" i="10" s="1"/>
  <c r="BE37" i="10" s="1"/>
  <c r="BE38" i="10" s="1"/>
</calcChain>
</file>

<file path=xl/sharedStrings.xml><?xml version="1.0" encoding="utf-8"?>
<sst xmlns="http://schemas.openxmlformats.org/spreadsheetml/2006/main" count="1152" uniqueCount="621">
  <si>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</si>
  <si>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</si>
  <si>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</si>
  <si>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</si>
  <si>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</si>
  <si>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</si>
  <si>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</si>
  <si>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</si>
  <si>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</si>
  <si>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</si>
  <si>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</si>
  <si>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</si>
  <si>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</si>
  <si>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</si>
  <si>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</si>
  <si>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</si>
  <si>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</si>
  <si>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</si>
  <si>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</si>
  <si>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</si>
  <si>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</si>
  <si>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</si>
  <si>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</si>
  <si>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</si>
  <si>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</si>
  <si>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</si>
  <si>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</si>
  <si>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</si>
  <si>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</si>
  <si>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</si>
  <si>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</si>
  <si>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</si>
  <si>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</si>
  <si>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</si>
  <si>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</si>
  <si>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</si>
  <si>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</si>
  <si>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</si>
  <si>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</si>
  <si>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</si>
  <si>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</si>
  <si>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</si>
  <si>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</si>
  <si>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</si>
  <si>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</si>
  <si>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</si>
  <si>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</si>
  <si>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</si>
  <si>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</si>
  <si>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</si>
  <si>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</si>
  <si>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</si>
  <si>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</si>
  <si>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</si>
  <si>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</si>
  <si>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</si>
  <si>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</si>
  <si>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</si>
  <si>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</si>
  <si>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</si>
  <si>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</si>
  <si>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</si>
  <si>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</si>
  <si>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</si>
  <si>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</si>
  <si>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</si>
  <si>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</si>
  <si>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</si>
  <si>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</si>
  <si>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</si>
  <si>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</si>
  <si>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</si>
  <si>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</si>
  <si>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</si>
  <si>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</si>
  <si>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</si>
  <si>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</si>
  <si>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</si>
  <si>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</si>
  <si>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</si>
  <si>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</si>
  <si>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</si>
  <si>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</si>
  <si>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</si>
  <si>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</si>
  <si>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</si>
  <si>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</si>
  <si>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</si>
  <si>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</si>
  <si>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</si>
  <si>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</si>
  <si>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</si>
  <si>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</si>
  <si>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</si>
  <si>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</si>
  <si>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</si>
  <si>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</si>
  <si>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</si>
  <si>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</si>
  <si>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</si>
  <si>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</si>
  <si>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</si>
  <si>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</si>
  <si>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</si>
  <si>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</si>
  <si>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</si>
  <si>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</si>
  <si>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</si>
  <si>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</si>
  <si>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</si>
  <si>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</si>
  <si>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</si>
  <si>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</si>
  <si>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</si>
  <si>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</si>
  <si>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</si>
  <si>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</si>
  <si>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</si>
  <si>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</si>
  <si>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</si>
  <si>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</si>
  <si>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</si>
  <si>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</si>
  <si>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</si>
  <si>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</si>
  <si>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</si>
  <si>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</si>
  <si>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</si>
  <si>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</si>
  <si>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</si>
  <si>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</si>
  <si>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</si>
  <si>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</si>
  <si>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</si>
  <si>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</si>
  <si>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</si>
  <si>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</si>
  <si>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</si>
  <si>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</si>
  <si>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</si>
  <si>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</si>
  <si>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</si>
  <si>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</si>
  <si>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</si>
  <si>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</si>
  <si>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</si>
  <si>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</si>
  <si>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</si>
  <si>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</si>
  <si>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</si>
  <si>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</si>
  <si>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</si>
  <si>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</si>
  <si>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</si>
  <si>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-4.6</t>
    <phoneticPr fontId="5"/>
  </si>
  <si>
    <t>基準財政需要額</t>
    <phoneticPr fontId="25"/>
  </si>
  <si>
    <t>うち日本人(％)</t>
    <phoneticPr fontId="5"/>
  </si>
  <si>
    <t>-4.7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</si>
  <si>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</si>
  <si>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</si>
  <si>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</si>
  <si>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</si>
  <si>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</si>
  <si>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</si>
  <si>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</si>
  <si>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</si>
  <si>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</si>
  <si>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</si>
  <si>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</si>
  <si>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</si>
  <si>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</si>
  <si>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</si>
  <si>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</si>
  <si>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</si>
  <si>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</si>
  <si>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</si>
  <si>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</si>
  <si>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</si>
  <si>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</si>
  <si>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</si>
  <si>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</si>
  <si>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</si>
  <si>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</si>
  <si>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</si>
  <si>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</si>
  <si>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</si>
  <si>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</si>
  <si>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</si>
  <si>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</si>
  <si>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</si>
  <si>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</si>
  <si>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</si>
  <si>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</si>
  <si>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</si>
  <si>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</si>
  <si>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</si>
  <si>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</si>
  <si>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</si>
  <si>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</si>
  <si>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</si>
  <si>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</si>
  <si>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</si>
  <si>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</si>
  <si>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</si>
  <si>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</si>
  <si>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</si>
  <si>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</si>
  <si>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</si>
  <si>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</si>
  <si>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</si>
  <si>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</si>
  <si>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</si>
  <si>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</si>
  <si>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</si>
  <si>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</si>
  <si>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</si>
  <si>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山口県上関町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</si>
  <si>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</si>
  <si>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</si>
  <si>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</si>
  <si>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</si>
  <si>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</si>
  <si>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</si>
  <si>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</si>
  <si>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</si>
  <si>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</si>
  <si>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</si>
  <si>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</si>
  <si>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</si>
  <si>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</si>
  <si>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</si>
  <si>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</si>
  <si>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</si>
  <si>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</si>
  <si>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</si>
  <si>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</si>
  <si>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</si>
  <si>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</si>
  <si>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</si>
  <si>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</si>
  <si>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</si>
  <si>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</si>
  <si>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</si>
  <si>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</si>
  <si>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</si>
  <si>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</si>
  <si>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</si>
  <si>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</si>
  <si>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</si>
  <si>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</si>
  <si>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</si>
  <si>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</si>
  <si>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</si>
  <si>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</si>
  <si>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</si>
  <si>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</si>
  <si>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</si>
  <si>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</si>
  <si>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</si>
  <si>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</si>
  <si>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</si>
  <si>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</si>
  <si>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</si>
  <si>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</si>
  <si>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</si>
  <si>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</si>
  <si>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</si>
  <si>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</si>
  <si>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</si>
  <si>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</si>
  <si>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</si>
  <si>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</si>
  <si>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</si>
  <si>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</si>
  <si>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</si>
  <si>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</si>
  <si>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</si>
  <si>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</si>
  <si>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</si>
  <si>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</si>
  <si>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</si>
  <si>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</si>
  <si>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</si>
  <si>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</si>
  <si>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</si>
  <si>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</si>
  <si>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</si>
  <si>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</si>
  <si>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</si>
  <si>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</si>
  <si>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</si>
  <si>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</si>
  <si>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</si>
  <si>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</si>
  <si>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</si>
  <si>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</si>
  <si>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</si>
  <si>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</si>
  <si>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</si>
  <si>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</si>
  <si>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</si>
  <si>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</si>
  <si>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</si>
  <si>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</si>
  <si>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</si>
  <si>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</si>
  <si>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</si>
  <si>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</si>
  <si>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</si>
  <si>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</si>
  <si>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</si>
  <si>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</si>
  <si>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</si>
  <si>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</si>
  <si>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</si>
  <si>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</si>
  <si>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</si>
  <si>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</si>
  <si>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</si>
  <si>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</si>
  <si>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</si>
  <si>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</si>
  <si>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</si>
  <si>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</si>
  <si>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</si>
  <si>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</si>
  <si>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</si>
  <si>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</si>
  <si>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</si>
  <si>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</si>
  <si>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</si>
  <si>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</si>
  <si>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</si>
  <si>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</si>
  <si>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</si>
  <si>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</si>
  <si>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</si>
  <si>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</si>
  <si>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</si>
  <si>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</si>
  <si>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</si>
  <si>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</si>
  <si>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</si>
  <si>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</si>
  <si>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</si>
  <si>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</si>
  <si>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</si>
  <si>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</si>
  <si>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</si>
  <si>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</si>
  <si>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</si>
  <si>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</si>
  <si>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</si>
  <si>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</si>
  <si>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</si>
  <si>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</si>
  <si>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</si>
  <si>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</si>
  <si>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</si>
  <si>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</si>
  <si>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</si>
  <si>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</si>
  <si>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</si>
  <si>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</si>
  <si>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</si>
  <si>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</si>
  <si>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</si>
  <si>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</si>
  <si>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</si>
  <si>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山口県上関町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</si>
  <si>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</si>
  <si>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</si>
  <si>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</si>
  <si>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</si>
  <si>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</si>
  <si>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</si>
  <si>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</si>
  <si>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</si>
  <si>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</si>
  <si>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</si>
  <si>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</si>
  <si>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</si>
  <si>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</si>
  <si>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</si>
  <si>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</si>
  <si>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</si>
  <si>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</si>
  <si>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</si>
  <si>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</si>
  <si>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</si>
  <si>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</si>
  <si>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へき地診療所事業特別会計</t>
    <phoneticPr fontId="5"/>
  </si>
  <si>
    <t>-</t>
    <phoneticPr fontId="5"/>
  </si>
  <si>
    <t>へき地歯科診療所事業特別会計</t>
    <phoneticPr fontId="5"/>
  </si>
  <si>
    <t>-</t>
    <phoneticPr fontId="5"/>
  </si>
  <si>
    <t>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</si>
  <si>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</si>
  <si>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</si>
  <si>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</si>
  <si>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</si>
  <si>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</si>
  <si>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</si>
  <si>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</si>
  <si>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</si>
  <si>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</si>
  <si>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</si>
  <si>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</si>
  <si>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</si>
  <si>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</si>
  <si>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</si>
  <si>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</si>
  <si>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</si>
  <si>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</si>
  <si>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</si>
  <si>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</si>
  <si>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</si>
  <si>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法非適用企業</t>
    <phoneticPr fontId="5"/>
  </si>
  <si>
    <t>農業集落排水事業特別会計</t>
    <phoneticPr fontId="5"/>
  </si>
  <si>
    <t>法非適用企業</t>
    <phoneticPr fontId="5"/>
  </si>
  <si>
    <t>漁業集落排水事業特別会計</t>
    <phoneticPr fontId="5"/>
  </si>
  <si>
    <t>法非適用企業</t>
    <phoneticPr fontId="5"/>
  </si>
  <si>
    <t>航運事業特別会計</t>
    <phoneticPr fontId="5"/>
  </si>
  <si>
    <t>法非適用企業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</si>
  <si>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</si>
  <si>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</si>
  <si>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</si>
  <si>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</si>
  <si>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</si>
  <si>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</si>
  <si>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</si>
  <si>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</si>
  <si>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</si>
  <si>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</si>
  <si>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</si>
  <si>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</si>
  <si>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</si>
  <si>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</si>
  <si>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</si>
  <si>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</si>
  <si>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</si>
  <si>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</si>
  <si>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</si>
  <si>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</si>
  <si>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</si>
  <si>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</si>
  <si>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</si>
  <si>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</si>
  <si>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</si>
  <si>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</si>
  <si>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</si>
  <si>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</si>
  <si>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</si>
  <si>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</si>
  <si>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</si>
  <si>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</si>
  <si>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</si>
  <si>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</si>
  <si>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</si>
  <si>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</si>
  <si>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</si>
  <si>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</si>
  <si>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</si>
  <si>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</si>
  <si>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</si>
  <si>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</si>
  <si>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</si>
  <si>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</si>
  <si>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</si>
  <si>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</si>
  <si>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</si>
  <si>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</si>
  <si>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</si>
  <si>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</si>
  <si>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</si>
  <si>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</si>
  <si>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</si>
  <si>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</si>
  <si>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</si>
  <si>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</si>
  <si>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</si>
  <si>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</si>
  <si>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</si>
  <si>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</si>
  <si>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</si>
  <si>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</si>
  <si>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</si>
  <si>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</si>
  <si>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</si>
  <si>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</si>
  <si>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</si>
  <si>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</si>
  <si>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</si>
  <si>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</si>
  <si>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航運事業特別会計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</si>
  <si>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</si>
  <si>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</si>
  <si>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</si>
  <si>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</si>
  <si>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</si>
  <si>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</si>
  <si>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</si>
  <si>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</si>
  <si>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</si>
  <si>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</si>
  <si>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</si>
  <si>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</si>
  <si>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</si>
  <si>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</si>
  <si>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</si>
  <si>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</si>
  <si>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</si>
  <si>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</si>
  <si>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</si>
  <si>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</si>
  <si>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</si>
  <si>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</si>
  <si>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</si>
  <si>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</si>
  <si>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</si>
  <si>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</si>
  <si>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</si>
  <si>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</si>
  <si>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</si>
  <si>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</si>
  <si>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</si>
  <si>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</si>
  <si>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</si>
  <si>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</si>
  <si>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</si>
  <si>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</si>
  <si>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</si>
  <si>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</si>
  <si>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</si>
  <si>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</si>
  <si>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</si>
  <si>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</si>
  <si>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</si>
  <si>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</si>
  <si>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</si>
  <si>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</si>
  <si>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</si>
  <si>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</si>
  <si>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</si>
  <si>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</si>
  <si>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</si>
  <si>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</si>
  <si>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</si>
  <si>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</si>
  <si>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</si>
  <si>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</si>
  <si>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</si>
  <si>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</si>
  <si>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</si>
  <si>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</si>
  <si>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</si>
  <si>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</si>
  <si>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</si>
  <si>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</si>
  <si>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</si>
  <si>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</si>
  <si>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</si>
  <si>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</si>
  <si>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</si>
  <si>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</si>
  <si>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</si>
  <si>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</si>
  <si>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</si>
  <si>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</si>
  <si>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</si>
  <si>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</si>
  <si>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</si>
  <si>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</si>
  <si>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</si>
  <si>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</si>
  <si>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</si>
  <si>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</si>
  <si>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</si>
  <si>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</si>
  <si>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</si>
  <si>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風力発電事業特別会計</t>
  </si>
  <si>
    <t>国民健康保険事業特別会計</t>
  </si>
  <si>
    <t>介護保険特別会計（保険事業勘定）</t>
  </si>
  <si>
    <t>航運事業特別会計</t>
  </si>
  <si>
    <t>簡易水道事業特別会計</t>
  </si>
  <si>
    <t>後期高齢者医療特別会計</t>
  </si>
  <si>
    <t>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</si>
  <si>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</si>
  <si>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</si>
  <si>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</si>
  <si>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</si>
  <si>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</si>
  <si>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</si>
  <si>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</si>
  <si>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</si>
  <si>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</si>
  <si>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</si>
  <si>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</si>
  <si>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</si>
  <si>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</si>
  <si>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</si>
  <si>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</si>
  <si>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</si>
  <si>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</si>
  <si>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</si>
  <si>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</si>
  <si>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</si>
  <si>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</si>
  <si>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</si>
  <si>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上関航運</t>
    <rPh sb="0" eb="2">
      <t>カミノセキ</t>
    </rPh>
    <rPh sb="2" eb="4">
      <t>コウウン</t>
    </rPh>
    <phoneticPr fontId="2"/>
  </si>
  <si>
    <t>上関町土地開発公社</t>
    <rPh sb="0" eb="3">
      <t>カミノセキチョウ</t>
    </rPh>
    <rPh sb="3" eb="5">
      <t>トチ</t>
    </rPh>
    <rPh sb="5" eb="9">
      <t>カイハツコウシャ</t>
    </rPh>
    <phoneticPr fontId="2"/>
  </si>
  <si>
    <t>なごみ</t>
    <phoneticPr fontId="2"/>
  </si>
  <si>
    <t>-</t>
    <phoneticPr fontId="2"/>
  </si>
  <si>
    <t>-</t>
    <phoneticPr fontId="2"/>
  </si>
  <si>
    <t>公共施設建設基金</t>
    <rPh sb="0" eb="8">
      <t>コウキョウシセツケンセツキキン</t>
    </rPh>
    <phoneticPr fontId="5"/>
  </si>
  <si>
    <t>ふるさと振興基金</t>
    <rPh sb="4" eb="8">
      <t>シンコウキキン</t>
    </rPh>
    <phoneticPr fontId="2"/>
  </si>
  <si>
    <t>原子力発電施設等立地地域特別交付金施設維持運営基金</t>
    <rPh sb="0" eb="7">
      <t>ゲンシリョクハツデンシセツ</t>
    </rPh>
    <rPh sb="7" eb="8">
      <t>トウ</t>
    </rPh>
    <rPh sb="8" eb="10">
      <t>リッチ</t>
    </rPh>
    <rPh sb="10" eb="12">
      <t>チイキ</t>
    </rPh>
    <rPh sb="17" eb="25">
      <t>シセツイジウンエイキキン</t>
    </rPh>
    <phoneticPr fontId="2"/>
  </si>
  <si>
    <t>新庁舎建設基金</t>
    <rPh sb="0" eb="3">
      <t>シンチョウシャ</t>
    </rPh>
    <rPh sb="3" eb="5">
      <t>ケンセツ</t>
    </rPh>
    <rPh sb="5" eb="7">
      <t>キキン</t>
    </rPh>
    <phoneticPr fontId="2"/>
  </si>
  <si>
    <t>ささえあい基金</t>
    <rPh sb="5" eb="7">
      <t>キキン</t>
    </rPh>
    <phoneticPr fontId="2"/>
  </si>
  <si>
    <t>-</t>
    <phoneticPr fontId="2"/>
  </si>
  <si>
    <t>法適用企業</t>
    <rPh sb="0" eb="3">
      <t>ホウテキヨウ</t>
    </rPh>
    <rPh sb="3" eb="5">
      <t>キギョウ</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</si>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</sst>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0EE8-40F0-BE9A-8CFFEB94B3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269599</c:v>
                </c:pt>
                <c:pt idx="1">
                  <c:v>254106</c:v>
                </c:pt>
                <c:pt idx="2">
                  <c:v>337201</c:v>
                </c:pt>
                <c:pt idx="3">
                  <c:v>454268</c:v>
                </c:pt>
                <c:pt idx="4">
                  <c:v>172187</c:v>
                </c:pt>
              </c:numCache>
            </c:numRef>
          </c:val>
          <c:smooth val="0"/>
          <c:extLst>
            <c:ext xmlns:c16="http://schemas.microsoft.com/office/drawing/2014/chart" uri="{C3380CC4-5D6E-409C-BE32-E72D297353CC}">
              <c16:uniqueId val="{00000001-0EE8-40F0-BE9A-8CFFEB94B3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5.75</c:v>
                </c:pt>
                <c:pt idx="1">
                  <c:v>10.34</c:v>
                </c:pt>
                <c:pt idx="2">
                  <c:v>9.36</c:v>
                </c:pt>
                <c:pt idx="3">
                  <c:v>14.07</c:v>
                </c:pt>
                <c:pt idx="4">
                  <c:v>7.18</c:v>
                </c:pt>
              </c:numCache>
            </c:numRef>
          </c:val>
          <c:extLst>
            <c:ext xmlns:c16="http://schemas.microsoft.com/office/drawing/2014/chart" uri="{C3380CC4-5D6E-409C-BE32-E72D297353CC}">
              <c16:uniqueId val="{00000000-9B46-4B01-9D30-759AB509F7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24.04</c:v>
                </c:pt>
                <c:pt idx="1">
                  <c:v>27.35</c:v>
                </c:pt>
                <c:pt idx="2">
                  <c:v>31.25</c:v>
                </c:pt>
                <c:pt idx="3">
                  <c:v>34.979999999999997</c:v>
                </c:pt>
                <c:pt idx="4">
                  <c:v>47.6</c:v>
                </c:pt>
              </c:numCache>
            </c:numRef>
          </c:val>
          <c:extLst>
            <c:ext xmlns:c16="http://schemas.microsoft.com/office/drawing/2014/chart" uri="{C3380CC4-5D6E-409C-BE32-E72D297353CC}">
              <c16:uniqueId val="{00000001-9B46-4B01-9D30-759AB509F7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2.82</c:v>
                </c:pt>
                <c:pt idx="1">
                  <c:v>7.45</c:v>
                </c:pt>
                <c:pt idx="2">
                  <c:v>4.42</c:v>
                </c:pt>
                <c:pt idx="3">
                  <c:v>12.48</c:v>
                </c:pt>
                <c:pt idx="4">
                  <c:v>3.72</c:v>
                </c:pt>
              </c:numCache>
            </c:numRef>
          </c:val>
          <c:smooth val="0"/>
          <c:extLst>
            <c:ext xmlns:c16="http://schemas.microsoft.com/office/drawing/2014/chart" uri="{C3380CC4-5D6E-409C-BE32-E72D297353CC}">
              <c16:uniqueId val="{00000002-9B46-4B01-9D30-759AB509F7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BD4-4713-94B8-857DD5635E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D4-4713-94B8-857DD5635E01}"/>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D4-4713-94B8-857DD5635E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FBD4-4713-94B8-857DD5635E0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FBD4-4713-94B8-857DD5635E01}"/>
            </c:ext>
          </c:extLst>
        </c:ser>
        <c:ser>
          <c:idx val="5"/>
          <c:order val="5"/>
          <c:tx>
            <c:strRef>
              <c:f>データシート!$A$32</c:f>
              <c:strCache>
                <c:ptCount val="1"/>
                <c:pt idx="0">
                  <c:v>航運事業特別会計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0.71</c:v>
                </c:pt>
                <c:pt idx="4">
                  <c:v>#N/A</c:v>
                </c:pt>
                <c:pt idx="5">
                  <c:v>0.35</c:v>
                </c:pt>
                <c:pt idx="6">
                  <c:v>#N/A</c:v>
                </c:pt>
                <c:pt idx="7">
                  <c:v>0.23</c:v>
                </c:pt>
                <c:pt idx="8">
                  <c:v>#N/A</c:v>
                </c:pt>
                <c:pt idx="9">
                  <c:v>0.02</c:v>
                </c:pt>
              </c:numCache>
            </c:numRef>
          </c:val>
          <c:extLst>
            <c:ext xmlns:c16="http://schemas.microsoft.com/office/drawing/2014/chart" uri="{C3380CC4-5D6E-409C-BE32-E72D297353CC}">
              <c16:uniqueId val="{00000005-FBD4-4713-94B8-857DD5635E0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1.59</c:v>
                </c:pt>
                <c:pt idx="2">
                  <c:v>#N/A</c:v>
                </c:pt>
                <c:pt idx="3">
                  <c:v>1.72</c:v>
                </c:pt>
                <c:pt idx="4">
                  <c:v>#N/A</c:v>
                </c:pt>
                <c:pt idx="5">
                  <c:v>0.89</c:v>
                </c:pt>
                <c:pt idx="6">
                  <c:v>#N/A</c:v>
                </c:pt>
                <c:pt idx="7">
                  <c:v>0.82</c:v>
                </c:pt>
                <c:pt idx="8">
                  <c:v>#N/A</c:v>
                </c:pt>
                <c:pt idx="9">
                  <c:v>0.88</c:v>
                </c:pt>
              </c:numCache>
            </c:numRef>
          </c:val>
          <c:extLst>
            <c:ext xmlns:c16="http://schemas.microsoft.com/office/drawing/2014/chart" uri="{C3380CC4-5D6E-409C-BE32-E72D297353CC}">
              <c16:uniqueId val="{00000006-FBD4-4713-94B8-857DD5635E0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0.91</c:v>
                </c:pt>
                <c:pt idx="4">
                  <c:v>#N/A</c:v>
                </c:pt>
                <c:pt idx="5">
                  <c:v>1.1000000000000001</c:v>
                </c:pt>
                <c:pt idx="6">
                  <c:v>#N/A</c:v>
                </c:pt>
                <c:pt idx="7">
                  <c:v>0.67</c:v>
                </c:pt>
                <c:pt idx="8">
                  <c:v>#N/A</c:v>
                </c:pt>
                <c:pt idx="9">
                  <c:v>0.9</c:v>
                </c:pt>
              </c:numCache>
            </c:numRef>
          </c:val>
          <c:extLst>
            <c:ext xmlns:c16="http://schemas.microsoft.com/office/drawing/2014/chart" uri="{C3380CC4-5D6E-409C-BE32-E72D297353CC}">
              <c16:uniqueId val="{00000007-FBD4-4713-94B8-857DD5635E01}"/>
            </c:ext>
          </c:extLst>
        </c:ser>
        <c:ser>
          <c:idx val="8"/>
          <c:order val="8"/>
          <c:tx>
            <c:strRef>
              <c:f>データシート!$A$35</c:f>
              <c:strCache>
                <c:ptCount val="1"/>
                <c:pt idx="0">
                  <c:v>風力発電事業特別会計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c:v>
                </c:pt>
                <c:pt idx="2">
                  <c:v>#N/A</c:v>
                </c:pt>
                <c:pt idx="3">
                  <c:v>1.7</c:v>
                </c:pt>
                <c:pt idx="4">
                  <c:v>#N/A</c:v>
                </c:pt>
                <c:pt idx="5">
                  <c:v>1.89</c:v>
                </c:pt>
                <c:pt idx="6">
                  <c:v>#N/A</c:v>
                </c:pt>
                <c:pt idx="7">
                  <c:v>1.72</c:v>
                </c:pt>
                <c:pt idx="8">
                  <c:v>#N/A</c:v>
                </c:pt>
                <c:pt idx="9">
                  <c:v>1.05</c:v>
                </c:pt>
              </c:numCache>
            </c:numRef>
          </c:val>
          <c:extLst>
            <c:ext xmlns:c16="http://schemas.microsoft.com/office/drawing/2014/chart" uri="{C3380CC4-5D6E-409C-BE32-E72D297353CC}">
              <c16:uniqueId val="{00000008-FBD4-4713-94B8-857DD5635E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5.75</c:v>
                </c:pt>
                <c:pt idx="2">
                  <c:v>#N/A</c:v>
                </c:pt>
                <c:pt idx="3">
                  <c:v>10.34</c:v>
                </c:pt>
                <c:pt idx="4">
                  <c:v>#N/A</c:v>
                </c:pt>
                <c:pt idx="5">
                  <c:v>9.35</c:v>
                </c:pt>
                <c:pt idx="6">
                  <c:v>#N/A</c:v>
                </c:pt>
                <c:pt idx="7">
                  <c:v>14.06</c:v>
                </c:pt>
                <c:pt idx="8">
                  <c:v>#N/A</c:v>
                </c:pt>
                <c:pt idx="9">
                  <c:v>7.17</c:v>
                </c:pt>
              </c:numCache>
            </c:numRef>
          </c:val>
          <c:extLst>
            <c:ext xmlns:c16="http://schemas.microsoft.com/office/drawing/2014/chart" uri="{C3380CC4-5D6E-409C-BE32-E72D297353CC}">
              <c16:uniqueId val="{00000009-FBD4-4713-94B8-857DD5635E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c:v>
                </c:pt>
                <c:pt idx="5">
                  <c:v>299</c:v>
                </c:pt>
                <c:pt idx="8">
                  <c:v>305</c:v>
                </c:pt>
                <c:pt idx="11">
                  <c:v>290</c:v>
                </c:pt>
                <c:pt idx="14">
                  <c:v>299</c:v>
                </c:pt>
              </c:numCache>
            </c:numRef>
          </c:val>
          <c:extLst>
            <c:ext xmlns:c16="http://schemas.microsoft.com/office/drawing/2014/chart" uri="{C3380CC4-5D6E-409C-BE32-E72D297353CC}">
              <c16:uniqueId val="{00000000-B609-49A0-953B-A62CB214ED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B609-49A0-953B-A62CB214ED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B609-49A0-953B-A62CB214ED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9</c:v>
                </c:pt>
                <c:pt idx="6">
                  <c:v>8</c:v>
                </c:pt>
                <c:pt idx="9">
                  <c:v>8</c:v>
                </c:pt>
                <c:pt idx="12">
                  <c:v>7</c:v>
                </c:pt>
              </c:numCache>
            </c:numRef>
          </c:val>
          <c:extLst>
            <c:ext xmlns:c16="http://schemas.microsoft.com/office/drawing/2014/chart" uri="{C3380CC4-5D6E-409C-BE32-E72D297353CC}">
              <c16:uniqueId val="{00000003-B609-49A0-953B-A62CB214ED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c:v>
                </c:pt>
                <c:pt idx="3">
                  <c:v>42</c:v>
                </c:pt>
                <c:pt idx="6">
                  <c:v>42</c:v>
                </c:pt>
                <c:pt idx="9">
                  <c:v>42</c:v>
                </c:pt>
                <c:pt idx="12">
                  <c:v>42</c:v>
                </c:pt>
              </c:numCache>
            </c:numRef>
          </c:val>
          <c:extLst>
            <c:ext xmlns:c16="http://schemas.microsoft.com/office/drawing/2014/chart" uri="{C3380CC4-5D6E-409C-BE32-E72D297353CC}">
              <c16:uniqueId val="{00000004-B609-49A0-953B-A62CB214ED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9-49A0-953B-A62CB214ED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9-49A0-953B-A62CB214ED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373</c:v>
                </c:pt>
                <c:pt idx="3">
                  <c:v>374</c:v>
                </c:pt>
                <c:pt idx="6">
                  <c:v>382</c:v>
                </c:pt>
                <c:pt idx="9">
                  <c:v>376</c:v>
                </c:pt>
                <c:pt idx="12">
                  <c:v>406</c:v>
                </c:pt>
              </c:numCache>
            </c:numRef>
          </c:val>
          <c:extLst>
            <c:ext xmlns:c16="http://schemas.microsoft.com/office/drawing/2014/chart" uri="{C3380CC4-5D6E-409C-BE32-E72D297353CC}">
              <c16:uniqueId val="{00000007-B609-49A0-953B-A62CB214ED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c:v>
                </c:pt>
                <c:pt idx="2">
                  <c:v>#N/A</c:v>
                </c:pt>
                <c:pt idx="3">
                  <c:v>#N/A</c:v>
                </c:pt>
                <c:pt idx="4">
                  <c:v>126</c:v>
                </c:pt>
                <c:pt idx="5">
                  <c:v>#N/A</c:v>
                </c:pt>
                <c:pt idx="6">
                  <c:v>#N/A</c:v>
                </c:pt>
                <c:pt idx="7">
                  <c:v>127</c:v>
                </c:pt>
                <c:pt idx="8">
                  <c:v>#N/A</c:v>
                </c:pt>
                <c:pt idx="9">
                  <c:v>#N/A</c:v>
                </c:pt>
                <c:pt idx="10">
                  <c:v>136</c:v>
                </c:pt>
                <c:pt idx="11">
                  <c:v>#N/A</c:v>
                </c:pt>
                <c:pt idx="12">
                  <c:v>#N/A</c:v>
                </c:pt>
                <c:pt idx="13">
                  <c:v>157</c:v>
                </c:pt>
                <c:pt idx="14">
                  <c:v>#N/A</c:v>
                </c:pt>
              </c:numCache>
            </c:numRef>
          </c:val>
          <c:smooth val="0"/>
          <c:extLst>
            <c:ext xmlns:c16="http://schemas.microsoft.com/office/drawing/2014/chart" uri="{C3380CC4-5D6E-409C-BE32-E72D297353CC}">
              <c16:uniqueId val="{00000008-B609-49A0-953B-A62CB214ED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2762</c:v>
                </c:pt>
                <c:pt idx="5">
                  <c:v>2760</c:v>
                </c:pt>
                <c:pt idx="8">
                  <c:v>2761</c:v>
                </c:pt>
                <c:pt idx="11">
                  <c:v>2740</c:v>
                </c:pt>
                <c:pt idx="14">
                  <c:v>2662</c:v>
                </c:pt>
              </c:numCache>
            </c:numRef>
          </c:val>
          <c:extLst>
            <c:ext xmlns:c16="http://schemas.microsoft.com/office/drawing/2014/chart" uri="{C3380CC4-5D6E-409C-BE32-E72D297353CC}">
              <c16:uniqueId val="{00000000-7561-447A-ACED-899CA08859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101</c:v>
                </c:pt>
                <c:pt idx="8">
                  <c:v>91</c:v>
                </c:pt>
                <c:pt idx="11">
                  <c:v>94</c:v>
                </c:pt>
                <c:pt idx="14">
                  <c:v>69</c:v>
                </c:pt>
              </c:numCache>
            </c:numRef>
          </c:val>
          <c:extLst>
            <c:ext xmlns:c16="http://schemas.microsoft.com/office/drawing/2014/chart" uri="{C3380CC4-5D6E-409C-BE32-E72D297353CC}">
              <c16:uniqueId val="{00000001-7561-447A-ACED-899CA08859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2624</c:v>
                </c:pt>
                <c:pt idx="5">
                  <c:v>2710</c:v>
                </c:pt>
                <c:pt idx="8">
                  <c:v>2721</c:v>
                </c:pt>
                <c:pt idx="11">
                  <c:v>2595</c:v>
                </c:pt>
                <c:pt idx="14">
                  <c:v>2892</c:v>
                </c:pt>
              </c:numCache>
            </c:numRef>
          </c:val>
          <c:extLst>
            <c:ext xmlns:c16="http://schemas.microsoft.com/office/drawing/2014/chart" uri="{C3380CC4-5D6E-409C-BE32-E72D297353CC}">
              <c16:uniqueId val="{00000002-7561-447A-ACED-899CA08859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61-447A-ACED-899CA08859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61-447A-ACED-899CA08859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36</c:v>
                </c:pt>
                <c:pt idx="3">
                  <c:v>31</c:v>
                </c:pt>
                <c:pt idx="6">
                  <c:v>40</c:v>
                </c:pt>
                <c:pt idx="9">
                  <c:v>41</c:v>
                </c:pt>
                <c:pt idx="12">
                  <c:v>33</c:v>
                </c:pt>
              </c:numCache>
            </c:numRef>
          </c:val>
          <c:extLst>
            <c:ext xmlns:c16="http://schemas.microsoft.com/office/drawing/2014/chart" uri="{C3380CC4-5D6E-409C-BE32-E72D297353CC}">
              <c16:uniqueId val="{00000005-7561-447A-ACED-899CA08859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431</c:v>
                </c:pt>
                <c:pt idx="3">
                  <c:v>333</c:v>
                </c:pt>
                <c:pt idx="6">
                  <c:v>439</c:v>
                </c:pt>
                <c:pt idx="9">
                  <c:v>419</c:v>
                </c:pt>
                <c:pt idx="12">
                  <c:v>421</c:v>
                </c:pt>
              </c:numCache>
            </c:numRef>
          </c:val>
          <c:extLst>
            <c:ext xmlns:c16="http://schemas.microsoft.com/office/drawing/2014/chart" uri="{C3380CC4-5D6E-409C-BE32-E72D297353CC}">
              <c16:uniqueId val="{00000006-7561-447A-ACED-899CA08859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c:v>
                </c:pt>
                <c:pt idx="3">
                  <c:v>63</c:v>
                </c:pt>
                <c:pt idx="6">
                  <c:v>53</c:v>
                </c:pt>
                <c:pt idx="9">
                  <c:v>49</c:v>
                </c:pt>
                <c:pt idx="12">
                  <c:v>153</c:v>
                </c:pt>
              </c:numCache>
            </c:numRef>
          </c:val>
          <c:extLst>
            <c:ext xmlns:c16="http://schemas.microsoft.com/office/drawing/2014/chart" uri="{C3380CC4-5D6E-409C-BE32-E72D297353CC}">
              <c16:uniqueId val="{00000007-7561-447A-ACED-899CA08859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377</c:v>
                </c:pt>
                <c:pt idx="3">
                  <c:v>343</c:v>
                </c:pt>
                <c:pt idx="6">
                  <c:v>310</c:v>
                </c:pt>
                <c:pt idx="9">
                  <c:v>281</c:v>
                </c:pt>
                <c:pt idx="12">
                  <c:v>250</c:v>
                </c:pt>
              </c:numCache>
            </c:numRef>
          </c:val>
          <c:extLst>
            <c:ext xmlns:c16="http://schemas.microsoft.com/office/drawing/2014/chart" uri="{C3380CC4-5D6E-409C-BE32-E72D297353CC}">
              <c16:uniqueId val="{00000008-7561-447A-ACED-899CA08859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61-447A-ACED-899CA08859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3471</c:v>
                </c:pt>
                <c:pt idx="3">
                  <c:v>3498</c:v>
                </c:pt>
                <c:pt idx="6">
                  <c:v>3643</c:v>
                </c:pt>
                <c:pt idx="9">
                  <c:v>3876</c:v>
                </c:pt>
                <c:pt idx="12">
                  <c:v>3699</c:v>
                </c:pt>
              </c:numCache>
            </c:numRef>
          </c:val>
          <c:extLst>
            <c:ext xmlns:c16="http://schemas.microsoft.com/office/drawing/2014/chart" uri="{C3380CC4-5D6E-409C-BE32-E72D297353CC}">
              <c16:uniqueId val="{0000000A-7561-447A-ACED-899CA08859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61-447A-ACED-899CA08859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576</c:v>
                </c:pt>
                <c:pt idx="1">
                  <c:v>716</c:v>
                </c:pt>
                <c:pt idx="2">
                  <c:v>936</c:v>
                </c:pt>
              </c:numCache>
            </c:numRef>
          </c:val>
          <c:extLst>
            <c:ext xmlns:c16="http://schemas.microsoft.com/office/drawing/2014/chart" uri="{C3380CC4-5D6E-409C-BE32-E72D297353CC}">
              <c16:uniqueId val="{00000000-4E48-444D-8210-967085F9A8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4E48-444D-8210-967085F9A8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2152</c:v>
                </c:pt>
                <c:pt idx="1">
                  <c:v>1806</c:v>
                </c:pt>
                <c:pt idx="2">
                  <c:v>1813</c:v>
                </c:pt>
              </c:numCache>
            </c:numRef>
          </c:val>
          <c:extLst>
            <c:ext xmlns:c16="http://schemas.microsoft.com/office/drawing/2014/chart" uri="{C3380CC4-5D6E-409C-BE32-E72D297353CC}">
              <c16:uniqueId val="{00000002-4E48-444D-8210-967085F9A8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元利償還金等：元利償還金は過疎債、緊急防災・減災事業債、公共施設等適正管理推進事業債等の元利償還金が増加したため増加した。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a:t>
          </a:r>
          <a:r>
            <a:rPr kumimoji="1" lang="ja-JP" altLang="ja-JP" sz="11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新たな借入が少額で、例年通りの数値で推移している。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算入公債費等：元利償還金と概ね、同程度に推移している。</a:t>
          </a:r>
        </a:p>
        <a:p>
          <a:r>
            <a:rPr kumimoji="1" lang="ja-JP" altLang="en-US" sz="1400">
              <a:latin typeface="ＭＳ ゴシック" pitchFamily="49" charset="-128"/>
              <a:ea typeface="ＭＳ ゴシック" pitchFamily="49" charset="-128"/>
            </a:rPr>
            <a:t>今後の対応：新規借入の抑制等により、比率の増加を抑える。平成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年度からは算入率の低い公共施設等適正管理推進事業債を借入れており比率への影響を注視している。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p>
        <a:p>
          <a:r>
            <a:rPr kumimoji="1" lang="ja-JP" altLang="en-US" sz="1400">
              <a:latin typeface="ＭＳ ゴシック" pitchFamily="49" charset="-128"/>
              <a:ea typeface="ＭＳ ゴシック" pitchFamily="49" charset="-128"/>
            </a:rPr>
            <a:t>地方債現在高の減少により全体額も減少した。公営企業債等繰入見込額は、新規借入額より元金償還額の方が多いため減少し、この傾向は大規模更新を迎えるまでしばらく続くと見込んでいる。</a:t>
          </a:r>
        </a:p>
        <a:p>
          <a:r>
            <a:rPr kumimoji="1" lang="ja-JP" altLang="en-US" sz="1400">
              <a:latin typeface="ＭＳ ゴシック" pitchFamily="49" charset="-128"/>
              <a:ea typeface="ＭＳ ゴシック" pitchFamily="49" charset="-128"/>
            </a:rPr>
            <a:t>　充当可能財源等</a:t>
          </a:r>
        </a:p>
        <a:p>
          <a:r>
            <a:rPr kumimoji="1" lang="ja-JP" altLang="en-US" sz="1400">
              <a:latin typeface="ＭＳ ゴシック" pitchFamily="49" charset="-128"/>
              <a:ea typeface="ＭＳ ゴシック" pitchFamily="49" charset="-128"/>
            </a:rPr>
            <a:t>充当可能基金は、令和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の繰越金が多くあったことで、財政調整基金への積立を十分に出来たため増加した。大規模事業の新庁舎建設事業を行っているが、公共施設等適正管理推進事業債等の活用によって基金の減少を抑えている。</a:t>
          </a:r>
        </a:p>
        <a:p>
          <a:r>
            <a:rPr kumimoji="1" lang="ja-JP" altLang="en-US" sz="1400">
              <a:latin typeface="ＭＳ ゴシック" pitchFamily="49" charset="-128"/>
              <a:ea typeface="ＭＳ ゴシック" pitchFamily="49" charset="-128"/>
            </a:rPr>
            <a:t>　将来負担比率の分子</a:t>
          </a:r>
        </a:p>
        <a:p>
          <a:r>
            <a:rPr kumimoji="1" lang="ja-JP" altLang="en-US" sz="1400">
              <a:latin typeface="ＭＳ ゴシック" pitchFamily="49" charset="-128"/>
              <a:ea typeface="ＭＳ ゴシック" pitchFamily="49" charset="-128"/>
            </a:rPr>
            <a:t>現在、将来負担比率なしである。健全な財政運営を維持していくため、地方債発行や、基金の取崩しは慎重に行っていく。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伸びを理由に基金全体も増加した。また、新庁舎建設基金については新庁舎の本体工事が前年度に終了したことでその他特目基金の取崩額は前年と比べて減少した。そして余剰財源を公共施設建設基金に積立てたことでその他特目基金の全体額もやや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新庁舎建設を終えれば、大きな取崩し予定がなくなる。今後は、有利な地方債を活用するなど基金総額を確保しつつ、健全な財政運営に取り組みたい。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・公共施設建設基金：公共施設の建設費に必要な財源の確保を図る。年度間の一般財源の過不足を調整する役割を持つ。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・ふるさと振興基金：ふるさと振興にかかる事業の推進を図る。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・原子力発電施設等立地地域特別交付金施設維持運営基金：特別交付金の財源により整備された施設の維持運営を行う。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・新庁舎建設基金：町の新庁舎建設等に必要な財源の確保を図る。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・ささえあい基金：町民の生活支援にかかる事業の推進を図る。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コロナ関連経費をふるさと振興基金を活用していたがコロナ関連対策の一般財源が減少したため、ふるさと振興基金の取崩額は昨年や一昨年に比べて減少した。また、余剰財源を公共施設建設基金に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新庁舎建設事業の大規模な支出は令和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ため、今後は大きな取崩し予定はない。その一方で、積立を行う一般財源の余裕が今後どれほど生じるかは不明だ。健全な財政運営に必要な基金残高を確保するために、安易に基金に財源を求めることのないよう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年度からの繰越金が多額となったことで一般財源不足額が減少し取崩額が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となった。同じく繰越金が多額になったことで財政調整基金の積立額も増加した。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財源不足額が過大とならないよう適正な財政運営を行い、基金残高をある程度維持できるよう取り組む。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利子のみ積立てているため、例年同程度を推移している。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今後、公債費の増加が見込まれるので一定程度の基金総額を確保したい。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946C4B2-5EA5-4460-B118-A6EBD9AB53E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156B8E7-B1D4-4C35-BD8E-5D17AAFCA6D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004C4FA-31B8-4B9C-B1CC-D31D4830B60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74440CD-3798-4189-8EAA-50DCB2CB7A5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631AFDE-7189-4FF2-9A7D-D3F260C47AB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8943756-F554-48CC-8F03-D50778397E6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75B7864-CB32-4682-9372-398412C388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0409206-CD39-4386-9773-D012CCC7CCA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921C22A-F08F-43D0-B9B8-2FCA0798F27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6AD2BC7-7687-45C9-8058-24934FF621F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2,386
34.69
3,682,534
3,512,917
141,149
1,966,867
3,698,557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16F0EA4-FC5E-4AC9-8EA2-43AF6E4507C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B07CDA5-E352-417A-BF4B-E76805A666E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5065614-8ED9-44D5-88D9-67351741D4D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4C73-9CE6-4088-B1B2-B533CA11CE5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E60DFA9-54B0-47CA-86E1-8DE926F6A6E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BA598D2-9ACB-4F3D-B057-0316A5B50E8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349E4C3-9AE7-42F8-975C-F95D0CECE47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977255C-47C5-4797-8B1D-4BE671B56DE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C027016-2AFC-4A9D-A93C-FFE8D5169C2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836BE52-F926-42CF-8D5C-38C5A880FC8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902444E-EBA9-4311-98C4-3637A73E96C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4E9F804-B749-495F-A808-383169913DA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E355538-C5DE-4497-9C76-B30F4DDAE05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BEA4C50-F64C-48B1-AFBF-B3574365854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5422C9B-2303-4291-B0B1-78BF3572A01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73F1BFD-8E95-490C-A980-D3465D1F600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97F3CE3-FC4D-4D49-9A96-99E82FFD8F0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03D2624-A2D5-4C44-ACDE-5810F931D9B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6AF813E-DAB9-4B14-AF8E-6B0FE0FA825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3DF65B0-30C6-4970-9FAC-F82FFBA01C6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31C8E19-58BF-4175-A70A-61822F8A9BA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0B4D4D6-EED0-4C2A-B4EF-3791D72A826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EAB4B39-7039-4468-9D56-26993B06250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FAD0646-65C5-4AB2-A861-A402AE64EC6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4CC7C07-6AD9-4212-BF36-B0E35F52FD2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8B72FE4-6001-42E9-A1F5-10FA010CCC5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A37B918-452F-4CF7-A39B-51E74A3F8B6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22006B4-A54C-4CA2-8248-A0AAE3FA83C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C9CC1E2-A61C-48AD-AB58-0A2F8A679EB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A171D18-E9B7-452C-86E0-9A261E092C8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0EB17AC-08D3-4761-A103-86C759E4CB1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B329EF3-8619-4920-8CFC-13CC66915B5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B37A942-8A79-44B5-B5BB-247286035EB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5BFE119-D428-4EA9-BCDF-0FAF314E475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2A83097-3874-4599-BDDA-59B1BA7741E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280B661-88A0-4490-9479-73EDB6727FE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68C5818-912D-4DAF-8923-3902BE31EF4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財政力指数は低い数値が続いている。人口の減少や、全国平均を上回る高齢化率（令和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％）に加え、雇用や経済を下支えする産業基盤もない。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定住人口の増加と産業振興に積極的に取り組み、税収増加を図る必要があるが、福祉関係団体と三セクの赤字補填に一般財源が割かれ、成果を出すのに苦労している。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5963850-B59A-4AD6-8BA1-FC6710C9B1E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F71371C-B89D-4228-B464-F42E592F6264}"/>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47772E0-611C-40C0-9E14-12A9A52F0A2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6F8A1B-4719-451A-818E-1F8A75D1AB9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2B49600-6202-4A1D-AEA3-CAF013516F0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74545C4-F3B3-43EC-BD01-12F9B11A523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1AD6FB6-D8A4-4FD8-BA69-B6248D22EAC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8729336F-EF0B-4687-A39D-F14572DD327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7E0BF213-94CA-45A5-BB82-6B878E674D9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CB369D8-5E41-4639-B557-D2E7A60A162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81F69FF-79AE-48D2-A29B-B749C3E7546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6FFBF12A-BEBB-4445-BCA8-216B92D9C08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CCF1885-882E-4631-A85E-0212D233F893}"/>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8D17AA8-DE3E-4EEF-A163-69A9639663F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3F71304F-9218-4BB4-86C1-ADEAE8F6B0C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B0676FF-E126-4179-84F7-25AB4C62862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2DB0E0DB-98AA-444E-92A9-687A123FA4D2}"/>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5833D558-4DFA-4C46-8F3F-CFFDFFCC6A9B}"/>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71B54625-113B-43E0-9C3F-3171234CFA14}"/>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99AFAB95-E72B-4E56-BD94-F8507879D8ED}"/>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5EFA91A0-60C7-4651-A75B-5F6CE878189A}"/>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C26868B0-3C91-4FE4-AF79-6931FF5F148D}"/>
            </a:ext>
          </a:extLst>
        </xdr:cNvPr>
        <xdr:cNvCxnSpPr/>
      </xdr:nvCxnSpPr>
      <xdr:spPr>
        <a:xfrm>
          <a:off x="4114800" y="77089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B05F93BC-30E2-4BEF-9463-6B9E577EC997}"/>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80A06059-3EDE-478C-9D8A-FC3D46E8A018}"/>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4E4B8AD7-9F1E-4C80-BFE1-405CECE94DC4}"/>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4F7FBF1A-C150-45B5-8B22-D2CAC0ABF453}"/>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C19FAAFF-D867-46E8-A899-75DD55C101CD}"/>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85C4328E-036A-4CC9-8D4A-805878ED3AE6}"/>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1ACA51BB-8DBE-4150-B460-DF9A42405E86}"/>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DD306C3F-6625-4C8D-A757-7B0C3B04609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8D4C4857-6606-434A-82D2-E1ECBA79DD2A}"/>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E820FB65-173D-4C7C-AB2A-6DE2D7516031}"/>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9E31AA8-C99E-4474-A48E-46129320E66D}"/>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3DCE92EC-07E5-4CAC-8ECF-67836D95749E}"/>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584162A6-F2F4-4043-BB47-CD69F38A2426}"/>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D635BDA-5B68-4462-BA8A-3259F161B76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1924D3A-1DDD-4887-8805-4DB9E396B34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732A872-7E6D-4C26-A30C-C65CF47312A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EA3B7B2-2660-4911-9E11-75E9BCB280F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21C27C2-C65C-448A-A66C-56ADE73A8BC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E114B3D5-6104-4A15-8F6F-9296D22F2FF1}"/>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B6B31E36-118D-4F12-A784-57E48B15B551}"/>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5641233B-B441-4413-9B55-D66726EB3C3D}"/>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C80F300E-EA43-45AA-91EE-76523055923C}"/>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D3419C32-BBEA-42B9-91A5-088CB4C587CE}"/>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5C597646-A07A-402A-85D4-560435A11BA8}"/>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9D5D1714-2E9D-4504-BD09-556F5B475442}"/>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EED8BF55-E497-4C71-A429-950E3A4F0E85}"/>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63E52E29-ACFA-490B-B849-1BD3AB238F82}"/>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E096EA4F-98F4-409D-8814-AE824AD3A4A8}"/>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1EEEE9C-F068-43C3-8493-3ABF7E18A4D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9A71273-1313-442E-AF72-62F1226677F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BBEB45A-5E3F-470A-A4FF-FC685CB4B5B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682B008-A66A-4B56-A073-FE7A7E04925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4AE1E10-BE7C-4415-B823-2A7D6EEBB33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CC6B9F6-5BF5-436E-A5C0-24E9A4F7FE4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CAF64D65-1819-4596-8880-D0CC55238A8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3704ABB-B313-407D-8F9B-F3FD2F1D1F9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2B5B17FB-5898-46E6-9D0C-672DD32B2C5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F63D2DA-5BC5-44C3-AFD4-41697196A19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188F9CB-5191-4C09-950D-7B14ABD3A4A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D28E602-F518-474E-A99D-3A2607564CB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E8FD43CB-5433-4EE3-BBB5-D861AD31594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数値は悪化した。分子の面では公債費や補助費の経常経費充当一般財源が増加し、分母の面で普通交付税が約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百万円減少したことが理由である。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例年、経常経費に特段大きな増減はないため、経常収支比率は、自主財源でない普通交付税の増減に影響される。そのためにも算定基礎数値の人口の確保は、町の最大の課題である。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2DB9ECA-B234-4BB4-B4D9-71DF4299342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88322BF-3D68-42F1-95F8-F0C75D738AD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31D1B99-59AF-4408-A931-3FDB1AFD553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61DC65F-6579-43A1-9D66-3A61B2DE1C53}"/>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25662FD9-FBD9-4C6B-A0E7-56F99679DEB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6F77A702-D009-40CD-96AD-79AEB48E863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8ED19778-5963-4C97-8DE9-BF270E7C2B7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219DE7D2-B6E7-4701-B3D3-C3CFC62CD31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EC19B7AB-FFAD-4BFD-B9E8-E4B7542419A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B3D8C54B-B46C-4A81-B077-CA62D0B182D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5DA62F70-BA4F-4B09-AFFF-8E683EEB8D9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D34BD89B-8106-448A-8FC0-DD23284B395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F14A8A0-550D-4D14-9CF7-39BC987893B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6AB04FF-AD33-4455-B9B1-C64B4BD4523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31A1EB6B-857A-4D50-AA2D-952916A7CA44}"/>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A3E2C10E-6CFC-4D5C-8A27-123925CE428C}"/>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46EFA1D5-73EF-48AF-9D80-B5A9211AC795}"/>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96A0A4EF-5672-4068-BF24-E46E52D609FF}"/>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E15BAA08-0211-4A4F-82F6-0936C4CAB401}"/>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159893</xdr:rowOff>
    </xdr:to>
    <xdr:cxnSp macro="">
      <xdr:nvCxnSpPr>
        <xdr:cNvPr id="131" name="直線コネクタ 130">
          <a:extLst>
            <a:ext uri="{FF2B5EF4-FFF2-40B4-BE49-F238E27FC236}">
              <a16:creationId xmlns:a16="http://schemas.microsoft.com/office/drawing/2014/main" id="{30691395-FB28-4044-A79E-03143A6FDF42}"/>
            </a:ext>
          </a:extLst>
        </xdr:cNvPr>
        <xdr:cNvCxnSpPr/>
      </xdr:nvCxnSpPr>
      <xdr:spPr>
        <a:xfrm>
          <a:off x="4114800" y="11113516"/>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A5ECAEE1-E566-4C46-86F8-692A4956579E}"/>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6590A543-3494-49A6-937A-5FB8D4C9B5EC}"/>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66</xdr:row>
      <xdr:rowOff>39116</xdr:rowOff>
    </xdr:to>
    <xdr:cxnSp macro="">
      <xdr:nvCxnSpPr>
        <xdr:cNvPr id="134" name="直線コネクタ 133">
          <a:extLst>
            <a:ext uri="{FF2B5EF4-FFF2-40B4-BE49-F238E27FC236}">
              <a16:creationId xmlns:a16="http://schemas.microsoft.com/office/drawing/2014/main" id="{81725B4B-65B3-417F-AA87-425F5DF97AEA}"/>
            </a:ext>
          </a:extLst>
        </xdr:cNvPr>
        <xdr:cNvCxnSpPr/>
      </xdr:nvCxnSpPr>
      <xdr:spPr>
        <a:xfrm flipV="1">
          <a:off x="3225800" y="111135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3D4A9A5-3066-43E3-B933-F28DDF75251B}"/>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BFF7514A-2897-4544-8FFE-98B3DFF6B1B3}"/>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104267</xdr:rowOff>
    </xdr:to>
    <xdr:cxnSp macro="">
      <xdr:nvCxnSpPr>
        <xdr:cNvPr id="137" name="直線コネクタ 136">
          <a:extLst>
            <a:ext uri="{FF2B5EF4-FFF2-40B4-BE49-F238E27FC236}">
              <a16:creationId xmlns:a16="http://schemas.microsoft.com/office/drawing/2014/main" id="{3204AE05-072C-4C9E-948A-278D83D8FFD2}"/>
            </a:ext>
          </a:extLst>
        </xdr:cNvPr>
        <xdr:cNvCxnSpPr/>
      </xdr:nvCxnSpPr>
      <xdr:spPr>
        <a:xfrm flipV="1">
          <a:off x="2336800" y="1135481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584E36CB-CE2C-4922-8615-B84AAFFFF0D1}"/>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8F40A31E-416A-4999-8EF6-5C9C80B728C1}"/>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66</xdr:row>
      <xdr:rowOff>104267</xdr:rowOff>
    </xdr:to>
    <xdr:cxnSp macro="">
      <xdr:nvCxnSpPr>
        <xdr:cNvPr id="140" name="直線コネクタ 139">
          <a:extLst>
            <a:ext uri="{FF2B5EF4-FFF2-40B4-BE49-F238E27FC236}">
              <a16:creationId xmlns:a16="http://schemas.microsoft.com/office/drawing/2014/main" id="{B8389639-7D90-4FD2-872E-E53A05EEBD47}"/>
            </a:ext>
          </a:extLst>
        </xdr:cNvPr>
        <xdr:cNvCxnSpPr/>
      </xdr:nvCxnSpPr>
      <xdr:spPr>
        <a:xfrm>
          <a:off x="1447800" y="113837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3C09BF60-FC9F-4432-939E-AB82222C9B16}"/>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AB284943-3C4D-41B8-9BA5-AC04E2F85AF2}"/>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16A98018-56E6-4767-B256-A838561AB8EC}"/>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2D64E19D-6A25-4ACC-BC7D-BB94CD06CA6E}"/>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BAE7EB8-1F62-462E-B876-1A0E3B426DA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55E8A1F-3001-4E1D-8F0D-7B05CBAF710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BF39A77-3E93-4DD6-8E88-86ABC22B773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B6E3D36-1706-43D8-AF46-7583A89C1B1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92F11E0-1CFA-42A6-BDC8-EFC0EEF482E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109093</xdr:rowOff>
    </xdr:from>
    <xdr:to>
      <xdr:col>23</xdr:col>
      <xdr:colOff>184150</xdr:colOff>
      <xdr:row>66</xdr:row>
      <xdr:rowOff>39243</xdr:rowOff>
    </xdr:to>
    <xdr:sp macro="" textlink="">
      <xdr:nvSpPr>
        <xdr:cNvPr id="150" name="楕円 149">
          <a:extLst>
            <a:ext uri="{FF2B5EF4-FFF2-40B4-BE49-F238E27FC236}">
              <a16:creationId xmlns:a16="http://schemas.microsoft.com/office/drawing/2014/main" id="{1CEFED5C-AEAA-45C1-811B-5ABF21B7568F}"/>
            </a:ext>
          </a:extLst>
        </xdr:cNvPr>
        <xdr:cNvSpPr/>
      </xdr:nvSpPr>
      <xdr:spPr>
        <a:xfrm>
          <a:off x="49022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81170</xdr:rowOff>
    </xdr:from>
    <xdr:ext cx="762000" cy="259045"/>
    <xdr:sp macro="" textlink="">
      <xdr:nvSpPr>
        <xdr:cNvPr id="151" name="財政構造の弾力性該当値テキスト">
          <a:extLst>
            <a:ext uri="{FF2B5EF4-FFF2-40B4-BE49-F238E27FC236}">
              <a16:creationId xmlns:a16="http://schemas.microsoft.com/office/drawing/2014/main" id="{7E3A0E74-1163-4C8D-AC5E-C9F5DFB4B039}"/>
            </a:ext>
          </a:extLst>
        </xdr:cNvPr>
        <xdr:cNvSpPr txBox="1"/>
      </xdr:nvSpPr>
      <xdr:spPr>
        <a:xfrm>
          <a:off x="5041900" y="112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2" name="楕円 151">
          <a:extLst>
            <a:ext uri="{FF2B5EF4-FFF2-40B4-BE49-F238E27FC236}">
              <a16:creationId xmlns:a16="http://schemas.microsoft.com/office/drawing/2014/main" id="{F94029FE-C186-49ED-B74E-3F9561FE8EA9}"/>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3" name="テキスト ボックス 152">
          <a:extLst>
            <a:ext uri="{FF2B5EF4-FFF2-40B4-BE49-F238E27FC236}">
              <a16:creationId xmlns:a16="http://schemas.microsoft.com/office/drawing/2014/main" id="{37BFF359-BB70-4367-B267-206EF38AA0CB}"/>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a:extLst>
            <a:ext uri="{FF2B5EF4-FFF2-40B4-BE49-F238E27FC236}">
              <a16:creationId xmlns:a16="http://schemas.microsoft.com/office/drawing/2014/main" id="{1BA9D657-4636-47DB-A984-F5B468F8C3E2}"/>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a:extLst>
            <a:ext uri="{FF2B5EF4-FFF2-40B4-BE49-F238E27FC236}">
              <a16:creationId xmlns:a16="http://schemas.microsoft.com/office/drawing/2014/main" id="{6944DBED-49BF-420C-AE03-1CAF2089058F}"/>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53467</xdr:rowOff>
    </xdr:from>
    <xdr:to>
      <xdr:col>11</xdr:col>
      <xdr:colOff>82550</xdr:colOff>
      <xdr:row>66</xdr:row>
      <xdr:rowOff>155067</xdr:rowOff>
    </xdr:to>
    <xdr:sp macro="" textlink="">
      <xdr:nvSpPr>
        <xdr:cNvPr id="156" name="楕円 155">
          <a:extLst>
            <a:ext uri="{FF2B5EF4-FFF2-40B4-BE49-F238E27FC236}">
              <a16:creationId xmlns:a16="http://schemas.microsoft.com/office/drawing/2014/main" id="{2CACBD1A-613F-46F9-B7AC-1739239C41B1}"/>
            </a:ext>
          </a:extLst>
        </xdr:cNvPr>
        <xdr:cNvSpPr/>
      </xdr:nvSpPr>
      <xdr:spPr>
        <a:xfrm>
          <a:off x="22860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139844</xdr:rowOff>
    </xdr:from>
    <xdr:ext cx="762000" cy="259045"/>
    <xdr:sp macro="" textlink="">
      <xdr:nvSpPr>
        <xdr:cNvPr id="157" name="テキスト ボックス 156">
          <a:extLst>
            <a:ext uri="{FF2B5EF4-FFF2-40B4-BE49-F238E27FC236}">
              <a16:creationId xmlns:a16="http://schemas.microsoft.com/office/drawing/2014/main" id="{6B78FFD8-961E-436F-BC29-3C227DAF4F5E}"/>
            </a:ext>
          </a:extLst>
        </xdr:cNvPr>
        <xdr:cNvSpPr txBox="1"/>
      </xdr:nvSpPr>
      <xdr:spPr>
        <a:xfrm>
          <a:off x="1955800" y="1145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17272</xdr:rowOff>
    </xdr:from>
    <xdr:to>
      <xdr:col>7</xdr:col>
      <xdr:colOff>31750</xdr:colOff>
      <xdr:row>66</xdr:row>
      <xdr:rowOff>118872</xdr:rowOff>
    </xdr:to>
    <xdr:sp macro="" textlink="">
      <xdr:nvSpPr>
        <xdr:cNvPr id="158" name="楕円 157">
          <a:extLst>
            <a:ext uri="{FF2B5EF4-FFF2-40B4-BE49-F238E27FC236}">
              <a16:creationId xmlns:a16="http://schemas.microsoft.com/office/drawing/2014/main" id="{0587B101-0BF6-4982-B64E-95D7A1041BDC}"/>
            </a:ext>
          </a:extLst>
        </xdr:cNvPr>
        <xdr:cNvSpPr/>
      </xdr:nvSpPr>
      <xdr:spPr>
        <a:xfrm>
          <a:off x="1397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103649</xdr:rowOff>
    </xdr:from>
    <xdr:ext cx="762000" cy="259045"/>
    <xdr:sp macro="" textlink="">
      <xdr:nvSpPr>
        <xdr:cNvPr id="159" name="テキスト ボックス 158">
          <a:extLst>
            <a:ext uri="{FF2B5EF4-FFF2-40B4-BE49-F238E27FC236}">
              <a16:creationId xmlns:a16="http://schemas.microsoft.com/office/drawing/2014/main" id="{D82BCB47-5CAE-43B8-9AB3-6D785F570F53}"/>
            </a:ext>
          </a:extLst>
        </xdr:cNvPr>
        <xdr:cNvSpPr txBox="1"/>
      </xdr:nvSpPr>
      <xdr:spPr>
        <a:xfrm>
          <a:off x="1066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C4C8D60-A3F9-4ED7-BC1A-709D0FC4D70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32DF9FA-825A-409B-A2F5-23B26F41A97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3A54FB7-DC95-4899-A2A9-9D71FA2D585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2D9F340D-BBE9-4249-AD03-BC50156356D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1FC1DC2-44D6-4127-B5CE-3FF2103122C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2BB6B54-C916-43A8-A4B4-C5B7171009E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36E9311-7375-4C06-9A43-FF8BCE1D5E4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5E63A4D-EB4F-4A3B-A03D-A9CD9BBD0D2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C8AF6FED-3C61-469A-A158-273EECACF60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3B6CBFC-DCD2-4755-9332-EB24ACB5E83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B58608C0-6774-4AD3-9FD8-7F6DC469098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E511D37-61C4-4868-9893-660A825C0A1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59DABA8-C413-4451-8A25-DE232A1309B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人件費・物件費等は決算額ベースでみると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％）しているが人口が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％）とそれ以上の率で減少したため一人当たりの決算額が増加した。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511A2F4-DD0D-497C-AFF3-FBA0E57A7B0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F4C3F20-8A8C-4FC8-8F29-6E94C1FAB7B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18CF62F-F0AF-467E-9E1A-3F627A4D443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31312073-EC7E-413E-BA21-CEA72CA4885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EA5EB501-8E61-4193-B30C-46C91F6D3B06}"/>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6B92ED79-498E-4B87-8BAC-726C624330E1}"/>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C920EBB5-42ED-4CBD-B3EA-3FDD2C77ED4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1F545329-1E8E-41DF-A2BE-D0DF1A03CFF9}"/>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7CF0DB8F-3576-4420-8167-FBDCE46DAADC}"/>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9DA14992-8DD9-4554-B0A2-6D067C41674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5EA35AD8-A1F1-45B9-B1D3-D990AD275825}"/>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64C499B3-37B5-4A3C-87EE-311399A7676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A065A53-E14C-4056-AEB6-E22477E9137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BAF20940-FDD1-4BD7-A804-1E27DCC57EA2}"/>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6D27F533-FF8A-4011-AEB5-05698F0453FD}"/>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AA7D0C69-F9A8-47D0-92D0-9C74FFABA78A}"/>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BB71EAF1-F9C4-494A-9369-DBE7AFC7E41F}"/>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F5A2C7F9-FD78-4609-9908-706FB88E46C2}"/>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40241</xdr:rowOff>
    </xdr:from>
    <xdr:to>
      <xdr:col>23</xdr:col>
      <xdr:colOff>133350</xdr:colOff>
      <xdr:row>82</xdr:row>
      <xdr:rowOff>42811</xdr:rowOff>
    </xdr:to>
    <xdr:cxnSp macro="">
      <xdr:nvCxnSpPr>
        <xdr:cNvPr id="191" name="直線コネクタ 190">
          <a:extLst>
            <a:ext uri="{FF2B5EF4-FFF2-40B4-BE49-F238E27FC236}">
              <a16:creationId xmlns:a16="http://schemas.microsoft.com/office/drawing/2014/main" id="{48A944D1-FFF4-4F12-8746-F2D62716DFF2}"/>
            </a:ext>
          </a:extLst>
        </xdr:cNvPr>
        <xdr:cNvCxnSpPr/>
      </xdr:nvCxnSpPr>
      <xdr:spPr>
        <a:xfrm>
          <a:off x="4114800" y="14099141"/>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27588</xdr:rowOff>
    </xdr:from>
    <xdr:ext cx="762000" cy="259045"/>
    <xdr:sp macro="" textlink="">
      <xdr:nvSpPr>
        <xdr:cNvPr id="192" name="人件費・物件費等の状況平均値テキスト">
          <a:extLst>
            <a:ext uri="{FF2B5EF4-FFF2-40B4-BE49-F238E27FC236}">
              <a16:creationId xmlns:a16="http://schemas.microsoft.com/office/drawing/2014/main" id="{C83AF318-7A16-4652-A40B-9FE366EDDC23}"/>
            </a:ext>
          </a:extLst>
        </xdr:cNvPr>
        <xdr:cNvSpPr txBox="1"/>
      </xdr:nvSpPr>
      <xdr:spPr>
        <a:xfrm>
          <a:off x="5041900" y="1408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55B5C58D-231F-4259-BFA0-2BAF535B3225}"/>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28843</xdr:rowOff>
    </xdr:from>
    <xdr:to>
      <xdr:col>19</xdr:col>
      <xdr:colOff>133350</xdr:colOff>
      <xdr:row>82</xdr:row>
      <xdr:rowOff>40241</xdr:rowOff>
    </xdr:to>
    <xdr:cxnSp macro="">
      <xdr:nvCxnSpPr>
        <xdr:cNvPr id="194" name="直線コネクタ 193">
          <a:extLst>
            <a:ext uri="{FF2B5EF4-FFF2-40B4-BE49-F238E27FC236}">
              <a16:creationId xmlns:a16="http://schemas.microsoft.com/office/drawing/2014/main" id="{FC743E42-E50B-4CF2-AA29-281233B4F5B0}"/>
            </a:ext>
          </a:extLst>
        </xdr:cNvPr>
        <xdr:cNvCxnSpPr/>
      </xdr:nvCxnSpPr>
      <xdr:spPr>
        <a:xfrm>
          <a:off x="3225800" y="1408774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81CEC750-1A65-43EE-8D09-D734A5291403}"/>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A05B4B9D-A6F8-47F8-B128-242F0A39E999}"/>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5973</xdr:rowOff>
    </xdr:from>
    <xdr:to>
      <xdr:col>15</xdr:col>
      <xdr:colOff>82550</xdr:colOff>
      <xdr:row>82</xdr:row>
      <xdr:rowOff>28843</xdr:rowOff>
    </xdr:to>
    <xdr:cxnSp macro="">
      <xdr:nvCxnSpPr>
        <xdr:cNvPr id="197" name="直線コネクタ 196">
          <a:extLst>
            <a:ext uri="{FF2B5EF4-FFF2-40B4-BE49-F238E27FC236}">
              <a16:creationId xmlns:a16="http://schemas.microsoft.com/office/drawing/2014/main" id="{230A275E-553B-4A81-A26B-5277D0B6F15D}"/>
            </a:ext>
          </a:extLst>
        </xdr:cNvPr>
        <xdr:cNvCxnSpPr/>
      </xdr:nvCxnSpPr>
      <xdr:spPr>
        <a:xfrm>
          <a:off x="2336800" y="14064873"/>
          <a:ext cx="8890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292D1388-21B9-4A52-8321-A6B2CA605069}"/>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2C99F245-5011-44F8-B641-648CC072E83A}"/>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167146</xdr:rowOff>
    </xdr:from>
    <xdr:to>
      <xdr:col>11</xdr:col>
      <xdr:colOff>31750</xdr:colOff>
      <xdr:row>82</xdr:row>
      <xdr:rowOff>5973</xdr:rowOff>
    </xdr:to>
    <xdr:cxnSp macro="">
      <xdr:nvCxnSpPr>
        <xdr:cNvPr id="200" name="直線コネクタ 199">
          <a:extLst>
            <a:ext uri="{FF2B5EF4-FFF2-40B4-BE49-F238E27FC236}">
              <a16:creationId xmlns:a16="http://schemas.microsoft.com/office/drawing/2014/main" id="{C1F2CB11-3178-460C-9EEC-469348E6AB28}"/>
            </a:ext>
          </a:extLst>
        </xdr:cNvPr>
        <xdr:cNvCxnSpPr/>
      </xdr:nvCxnSpPr>
      <xdr:spPr>
        <a:xfrm>
          <a:off x="1447800" y="14054596"/>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D4E44E-9EFC-46A2-B067-79CA6557BFDE}"/>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66D16951-187B-48AF-95A8-2DB8F224B42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FEAD0475-B6B7-4662-842D-4A2157F45D8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7CCB6B1F-AEF9-419E-A92D-5A3AC9DE51EB}"/>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FC435C2-4B76-43B9-A6D5-C9954B18839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393B4CA-83E0-4ACA-BB1E-1A3FF31175F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B4278C6-E59B-4F03-A122-DC2D4E2D1EB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FD55575-D118-43EB-9B43-FECA9C2A7D6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F07F3DB-39D1-4830-99F9-042238F0DA9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163461</xdr:rowOff>
    </xdr:from>
    <xdr:to>
      <xdr:col>23</xdr:col>
      <xdr:colOff>184150</xdr:colOff>
      <xdr:row>82</xdr:row>
      <xdr:rowOff>93611</xdr:rowOff>
    </xdr:to>
    <xdr:sp macro="" textlink="">
      <xdr:nvSpPr>
        <xdr:cNvPr id="210" name="楕円 209">
          <a:extLst>
            <a:ext uri="{FF2B5EF4-FFF2-40B4-BE49-F238E27FC236}">
              <a16:creationId xmlns:a16="http://schemas.microsoft.com/office/drawing/2014/main" id="{E02E88F9-5388-4CD3-BCCE-B2122253FC6A}"/>
            </a:ext>
          </a:extLst>
        </xdr:cNvPr>
        <xdr:cNvSpPr/>
      </xdr:nvSpPr>
      <xdr:spPr>
        <a:xfrm>
          <a:off x="4902200" y="140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84738</xdr:rowOff>
    </xdr:from>
    <xdr:ext cx="762000" cy="259045"/>
    <xdr:sp macro="" textlink="">
      <xdr:nvSpPr>
        <xdr:cNvPr id="211" name="人件費・物件費等の状況該当値テキスト">
          <a:extLst>
            <a:ext uri="{FF2B5EF4-FFF2-40B4-BE49-F238E27FC236}">
              <a16:creationId xmlns:a16="http://schemas.microsoft.com/office/drawing/2014/main" id="{6F24ACA3-8556-4D65-A869-6D7F3F8CC84D}"/>
            </a:ext>
          </a:extLst>
        </xdr:cNvPr>
        <xdr:cNvSpPr txBox="1"/>
      </xdr:nvSpPr>
      <xdr:spPr>
        <a:xfrm>
          <a:off x="5041900" y="1397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160891</xdr:rowOff>
    </xdr:from>
    <xdr:to>
      <xdr:col>19</xdr:col>
      <xdr:colOff>184150</xdr:colOff>
      <xdr:row>82</xdr:row>
      <xdr:rowOff>91041</xdr:rowOff>
    </xdr:to>
    <xdr:sp macro="" textlink="">
      <xdr:nvSpPr>
        <xdr:cNvPr id="212" name="楕円 211">
          <a:extLst>
            <a:ext uri="{FF2B5EF4-FFF2-40B4-BE49-F238E27FC236}">
              <a16:creationId xmlns:a16="http://schemas.microsoft.com/office/drawing/2014/main" id="{DC3AA590-6F0B-47D6-9DE0-4E424D891A6A}"/>
            </a:ext>
          </a:extLst>
        </xdr:cNvPr>
        <xdr:cNvSpPr/>
      </xdr:nvSpPr>
      <xdr:spPr>
        <a:xfrm>
          <a:off x="4064000" y="140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101218</xdr:rowOff>
    </xdr:from>
    <xdr:ext cx="736600" cy="259045"/>
    <xdr:sp macro="" textlink="">
      <xdr:nvSpPr>
        <xdr:cNvPr id="213" name="テキスト ボックス 212">
          <a:extLst>
            <a:ext uri="{FF2B5EF4-FFF2-40B4-BE49-F238E27FC236}">
              <a16:creationId xmlns:a16="http://schemas.microsoft.com/office/drawing/2014/main" id="{EAA1BF54-6908-40BC-B2DF-E6B877DC4BEF}"/>
            </a:ext>
          </a:extLst>
        </xdr:cNvPr>
        <xdr:cNvSpPr txBox="1"/>
      </xdr:nvSpPr>
      <xdr:spPr>
        <a:xfrm>
          <a:off x="3733800" y="1381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149493</xdr:rowOff>
    </xdr:from>
    <xdr:to>
      <xdr:col>15</xdr:col>
      <xdr:colOff>133350</xdr:colOff>
      <xdr:row>82</xdr:row>
      <xdr:rowOff>79643</xdr:rowOff>
    </xdr:to>
    <xdr:sp macro="" textlink="">
      <xdr:nvSpPr>
        <xdr:cNvPr id="214" name="楕円 213">
          <a:extLst>
            <a:ext uri="{FF2B5EF4-FFF2-40B4-BE49-F238E27FC236}">
              <a16:creationId xmlns:a16="http://schemas.microsoft.com/office/drawing/2014/main" id="{AAEBA06B-F836-4466-B811-AF19CE1F2825}"/>
            </a:ext>
          </a:extLst>
        </xdr:cNvPr>
        <xdr:cNvSpPr/>
      </xdr:nvSpPr>
      <xdr:spPr>
        <a:xfrm>
          <a:off x="3175000" y="140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89820</xdr:rowOff>
    </xdr:from>
    <xdr:ext cx="762000" cy="259045"/>
    <xdr:sp macro="" textlink="">
      <xdr:nvSpPr>
        <xdr:cNvPr id="215" name="テキスト ボックス 214">
          <a:extLst>
            <a:ext uri="{FF2B5EF4-FFF2-40B4-BE49-F238E27FC236}">
              <a16:creationId xmlns:a16="http://schemas.microsoft.com/office/drawing/2014/main" id="{C13177F3-3A1E-4BE7-8167-43A4E9A4119D}"/>
            </a:ext>
          </a:extLst>
        </xdr:cNvPr>
        <xdr:cNvSpPr txBox="1"/>
      </xdr:nvSpPr>
      <xdr:spPr>
        <a:xfrm>
          <a:off x="2844800" y="138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126623</xdr:rowOff>
    </xdr:from>
    <xdr:to>
      <xdr:col>11</xdr:col>
      <xdr:colOff>82550</xdr:colOff>
      <xdr:row>82</xdr:row>
      <xdr:rowOff>56773</xdr:rowOff>
    </xdr:to>
    <xdr:sp macro="" textlink="">
      <xdr:nvSpPr>
        <xdr:cNvPr id="216" name="楕円 215">
          <a:extLst>
            <a:ext uri="{FF2B5EF4-FFF2-40B4-BE49-F238E27FC236}">
              <a16:creationId xmlns:a16="http://schemas.microsoft.com/office/drawing/2014/main" id="{869A2865-BBEA-4B2D-A317-CA3F8462A5E7}"/>
            </a:ext>
          </a:extLst>
        </xdr:cNvPr>
        <xdr:cNvSpPr/>
      </xdr:nvSpPr>
      <xdr:spPr>
        <a:xfrm>
          <a:off x="2286000" y="140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66950</xdr:rowOff>
    </xdr:from>
    <xdr:ext cx="762000" cy="259045"/>
    <xdr:sp macro="" textlink="">
      <xdr:nvSpPr>
        <xdr:cNvPr id="217" name="テキスト ボックス 216">
          <a:extLst>
            <a:ext uri="{FF2B5EF4-FFF2-40B4-BE49-F238E27FC236}">
              <a16:creationId xmlns:a16="http://schemas.microsoft.com/office/drawing/2014/main" id="{9F5116C8-C55C-4C46-AF6F-97527CF3E197}"/>
            </a:ext>
          </a:extLst>
        </xdr:cNvPr>
        <xdr:cNvSpPr txBox="1"/>
      </xdr:nvSpPr>
      <xdr:spPr>
        <a:xfrm>
          <a:off x="1955800" y="1378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116346</xdr:rowOff>
    </xdr:from>
    <xdr:to>
      <xdr:col>7</xdr:col>
      <xdr:colOff>31750</xdr:colOff>
      <xdr:row>82</xdr:row>
      <xdr:rowOff>46496</xdr:rowOff>
    </xdr:to>
    <xdr:sp macro="" textlink="">
      <xdr:nvSpPr>
        <xdr:cNvPr id="218" name="楕円 217">
          <a:extLst>
            <a:ext uri="{FF2B5EF4-FFF2-40B4-BE49-F238E27FC236}">
              <a16:creationId xmlns:a16="http://schemas.microsoft.com/office/drawing/2014/main" id="{947C6831-71BE-460A-9E3A-D03113C4998D}"/>
            </a:ext>
          </a:extLst>
        </xdr:cNvPr>
        <xdr:cNvSpPr/>
      </xdr:nvSpPr>
      <xdr:spPr>
        <a:xfrm>
          <a:off x="1397000" y="140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56673</xdr:rowOff>
    </xdr:from>
    <xdr:ext cx="762000" cy="259045"/>
    <xdr:sp macro="" textlink="">
      <xdr:nvSpPr>
        <xdr:cNvPr id="219" name="テキスト ボックス 218">
          <a:extLst>
            <a:ext uri="{FF2B5EF4-FFF2-40B4-BE49-F238E27FC236}">
              <a16:creationId xmlns:a16="http://schemas.microsoft.com/office/drawing/2014/main" id="{628ED5BC-8385-48CA-BB5C-BEEE1957A195}"/>
            </a:ext>
          </a:extLst>
        </xdr:cNvPr>
        <xdr:cNvSpPr txBox="1"/>
      </xdr:nvSpPr>
      <xdr:spPr>
        <a:xfrm>
          <a:off x="1066800" y="137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4EEEAEC5-6994-405D-B420-6D509C9C4D2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D4D8E62-556A-407F-B630-FD7141008E1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CB05B18-6C74-4F42-8EB6-7A306CC65DB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7DDBCE3B-257B-4E68-8DF0-F45BA231FEF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1C611E9D-9F91-4211-A584-AE324120E5A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FE694BE-E02B-4B57-B467-E36432C70A3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362EF96B-6827-4884-93FD-8FC919F28B9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1C583DF3-ED38-4A96-BCFF-536BA6C5C63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2927B843-286E-4199-A4D4-EC43B48E135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19C0CEDA-969C-4181-9CBB-591ACF2D724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2A703209-F729-4349-8298-A01316C442A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90E2B73-2AA5-4760-905B-85AA3EF4A31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C24509E-D755-4FE8-86A1-80517F3BFF0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給与体系の見直しは、県の見直しに対応して随時行っている。また、従来の年功序列にとらわれない、公平・公正な人事評価制度を適切に運用していく。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7964BB49-4BC9-485C-B770-C9122BFCEE5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906C7AD-531F-4309-B116-1DDC4BFCDE2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F8E24A5D-AA53-43C3-9D41-0DD238262C4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10730CCF-E59B-4191-98AA-8B760297F8C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3738F844-DBA7-4359-A443-195EE183C7A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3A63C9CB-68AB-4825-A953-31586176147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88F2992A-B7A5-46DC-9083-603434B8BCE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EAFBE0C2-1C3D-4160-A21F-A6C05292EEC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88E70903-8E3A-4C7B-846C-FBFA27D134D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AB0CE127-79F1-4488-A027-3F63412B404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C615F559-5069-4D5D-8971-97EA7627F97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8F2F71B-FBED-429F-8332-51AC74E5B5B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3A2302A-4589-450A-B190-55014D11EBA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5AF2C6BE-3EC2-4A61-B6B1-7C0CFCA7E3A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3C24279-41E0-4EB4-A057-C8B953C4C05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ADFECFFF-6FF8-412B-99B8-551B189DAA1A}"/>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31D80271-7612-453D-A445-7496B8A6F58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3BD3DE69-ED9E-477B-9F8D-4D6B798FCBE2}"/>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A111D5FF-84B5-41DA-BCC6-E6200B9984C3}"/>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E0CEBD98-61D5-4D0A-B7EF-B5BFD097FFD9}"/>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125730</xdr:rowOff>
    </xdr:to>
    <xdr:cxnSp macro="">
      <xdr:nvCxnSpPr>
        <xdr:cNvPr id="253" name="直線コネクタ 252">
          <a:extLst>
            <a:ext uri="{FF2B5EF4-FFF2-40B4-BE49-F238E27FC236}">
              <a16:creationId xmlns:a16="http://schemas.microsoft.com/office/drawing/2014/main" id="{A78F3759-2D7E-4F30-8D8A-F816E418EFA2}"/>
            </a:ext>
          </a:extLst>
        </xdr:cNvPr>
        <xdr:cNvCxnSpPr/>
      </xdr:nvCxnSpPr>
      <xdr:spPr>
        <a:xfrm>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10911447-A461-4237-B73D-8202D1ADA3E2}"/>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22193677-45BF-40C9-8CC2-037A38F74079}"/>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66887</xdr:rowOff>
    </xdr:to>
    <xdr:cxnSp macro="">
      <xdr:nvCxnSpPr>
        <xdr:cNvPr id="256" name="直線コネクタ 255">
          <a:extLst>
            <a:ext uri="{FF2B5EF4-FFF2-40B4-BE49-F238E27FC236}">
              <a16:creationId xmlns:a16="http://schemas.microsoft.com/office/drawing/2014/main" id="{B8913276-173E-4C65-9FA3-93BB3FD369AE}"/>
            </a:ext>
          </a:extLst>
        </xdr:cNvPr>
        <xdr:cNvCxnSpPr/>
      </xdr:nvCxnSpPr>
      <xdr:spPr>
        <a:xfrm flipV="1">
          <a:off x="15290800" y="1484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7663CBB-0F1A-4138-8B06-38C6534BB67F}"/>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CDE73E01-6F01-4B83-BBBC-907FE82661EA}"/>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66887</xdr:rowOff>
    </xdr:from>
    <xdr:to>
      <xdr:col>72</xdr:col>
      <xdr:colOff>203200</xdr:colOff>
      <xdr:row>87</xdr:row>
      <xdr:rowOff>115146</xdr:rowOff>
    </xdr:to>
    <xdr:cxnSp macro="">
      <xdr:nvCxnSpPr>
        <xdr:cNvPr id="259" name="直線コネクタ 258">
          <a:extLst>
            <a:ext uri="{FF2B5EF4-FFF2-40B4-BE49-F238E27FC236}">
              <a16:creationId xmlns:a16="http://schemas.microsoft.com/office/drawing/2014/main" id="{DE980E2B-54A6-41D8-AC4A-FBE7F369171D}"/>
            </a:ext>
          </a:extLst>
        </xdr:cNvPr>
        <xdr:cNvCxnSpPr/>
      </xdr:nvCxnSpPr>
      <xdr:spPr>
        <a:xfrm flipV="1">
          <a:off x="14401800" y="1498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D9F7672B-A3F5-473B-BC86-37F7B4D6D7DD}"/>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CCDBA10F-FA1B-4AB9-A614-7A08504528F9}"/>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115146</xdr:rowOff>
    </xdr:from>
    <xdr:to>
      <xdr:col>68</xdr:col>
      <xdr:colOff>152400</xdr:colOff>
      <xdr:row>87</xdr:row>
      <xdr:rowOff>139277</xdr:rowOff>
    </xdr:to>
    <xdr:cxnSp macro="">
      <xdr:nvCxnSpPr>
        <xdr:cNvPr id="262" name="直線コネクタ 261">
          <a:extLst>
            <a:ext uri="{FF2B5EF4-FFF2-40B4-BE49-F238E27FC236}">
              <a16:creationId xmlns:a16="http://schemas.microsoft.com/office/drawing/2014/main" id="{F4BB6E61-8075-41ED-877A-B8B87BD41516}"/>
            </a:ext>
          </a:extLst>
        </xdr:cNvPr>
        <xdr:cNvCxnSpPr/>
      </xdr:nvCxnSpPr>
      <xdr:spPr>
        <a:xfrm flipV="1">
          <a:off x="13512800" y="150312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E40ACD7C-E147-4722-AC1A-E728690EC091}"/>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F945357C-6F0B-4716-9D55-DC730032C4FB}"/>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BE693FF0-97A9-4CEF-9FF2-F6D71F828742}"/>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34F4176E-2AA5-4C71-8205-4DB8FEEA27A8}"/>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1E472C8-C1ED-440F-A1C8-99EEDEEC405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77AE1262-6187-425F-8CC6-1C6E0D5AEFB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8051B5F-62BB-49CC-AE57-5D51378987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A5B107D-D037-4E37-97D6-44362D451BB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517858F-B992-4445-A75C-74EB751BFA2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2" name="楕円 271">
          <a:extLst>
            <a:ext uri="{FF2B5EF4-FFF2-40B4-BE49-F238E27FC236}">
              <a16:creationId xmlns:a16="http://schemas.microsoft.com/office/drawing/2014/main" id="{1A86479F-5C37-4239-BAB2-9037955A9B96}"/>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91457</xdr:rowOff>
    </xdr:from>
    <xdr:ext cx="762000" cy="259045"/>
    <xdr:sp macro="" textlink="">
      <xdr:nvSpPr>
        <xdr:cNvPr id="273" name="給与水準   （国との比較）該当値テキスト">
          <a:extLst>
            <a:ext uri="{FF2B5EF4-FFF2-40B4-BE49-F238E27FC236}">
              <a16:creationId xmlns:a16="http://schemas.microsoft.com/office/drawing/2014/main" id="{70C292F1-9B0C-4935-9147-353F70B274F6}"/>
            </a:ext>
          </a:extLst>
        </xdr:cNvPr>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a:extLst>
            <a:ext uri="{FF2B5EF4-FFF2-40B4-BE49-F238E27FC236}">
              <a16:creationId xmlns:a16="http://schemas.microsoft.com/office/drawing/2014/main" id="{6DE2F8EA-2862-4020-99A5-EBB8F56BF4A2}"/>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5" name="テキスト ボックス 274">
          <a:extLst>
            <a:ext uri="{FF2B5EF4-FFF2-40B4-BE49-F238E27FC236}">
              <a16:creationId xmlns:a16="http://schemas.microsoft.com/office/drawing/2014/main" id="{EFE8319E-291A-470E-A367-EAB626E6B011}"/>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16087</xdr:rowOff>
    </xdr:from>
    <xdr:to>
      <xdr:col>73</xdr:col>
      <xdr:colOff>44450</xdr:colOff>
      <xdr:row>87</xdr:row>
      <xdr:rowOff>117687</xdr:rowOff>
    </xdr:to>
    <xdr:sp macro="" textlink="">
      <xdr:nvSpPr>
        <xdr:cNvPr id="276" name="楕円 275">
          <a:extLst>
            <a:ext uri="{FF2B5EF4-FFF2-40B4-BE49-F238E27FC236}">
              <a16:creationId xmlns:a16="http://schemas.microsoft.com/office/drawing/2014/main" id="{92A47341-CC4B-4AE7-B17B-7117704ABC52}"/>
            </a:ext>
          </a:extLst>
        </xdr:cNvPr>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102464</xdr:rowOff>
    </xdr:from>
    <xdr:ext cx="762000" cy="259045"/>
    <xdr:sp macro="" textlink="">
      <xdr:nvSpPr>
        <xdr:cNvPr id="277" name="テキスト ボックス 276">
          <a:extLst>
            <a:ext uri="{FF2B5EF4-FFF2-40B4-BE49-F238E27FC236}">
              <a16:creationId xmlns:a16="http://schemas.microsoft.com/office/drawing/2014/main" id="{B1BE1D7A-41D0-45D5-9F56-4D12813B1BF6}"/>
            </a:ext>
          </a:extLst>
        </xdr:cNvPr>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64346</xdr:rowOff>
    </xdr:from>
    <xdr:to>
      <xdr:col>68</xdr:col>
      <xdr:colOff>203200</xdr:colOff>
      <xdr:row>87</xdr:row>
      <xdr:rowOff>165946</xdr:rowOff>
    </xdr:to>
    <xdr:sp macro="" textlink="">
      <xdr:nvSpPr>
        <xdr:cNvPr id="278" name="楕円 277">
          <a:extLst>
            <a:ext uri="{FF2B5EF4-FFF2-40B4-BE49-F238E27FC236}">
              <a16:creationId xmlns:a16="http://schemas.microsoft.com/office/drawing/2014/main" id="{85BC3DA2-9D90-4FDC-B541-A73497D1FA1D}"/>
            </a:ext>
          </a:extLst>
        </xdr:cNvPr>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150723</xdr:rowOff>
    </xdr:from>
    <xdr:ext cx="762000" cy="259045"/>
    <xdr:sp macro="" textlink="">
      <xdr:nvSpPr>
        <xdr:cNvPr id="279" name="テキスト ボックス 278">
          <a:extLst>
            <a:ext uri="{FF2B5EF4-FFF2-40B4-BE49-F238E27FC236}">
              <a16:creationId xmlns:a16="http://schemas.microsoft.com/office/drawing/2014/main" id="{9414E2B7-D957-47AB-A1D8-CFD071DC5126}"/>
            </a:ext>
          </a:extLst>
        </xdr:cNvPr>
        <xdr:cNvSpPr txBox="1"/>
      </xdr:nvSpPr>
      <xdr:spPr>
        <a:xfrm>
          <a:off x="14020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80" name="楕円 279">
          <a:extLst>
            <a:ext uri="{FF2B5EF4-FFF2-40B4-BE49-F238E27FC236}">
              <a16:creationId xmlns:a16="http://schemas.microsoft.com/office/drawing/2014/main" id="{318E66F5-C5E6-440A-998F-4A547D647829}"/>
            </a:ext>
          </a:extLst>
        </xdr:cNvPr>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81" name="テキスト ボックス 280">
          <a:extLst>
            <a:ext uri="{FF2B5EF4-FFF2-40B4-BE49-F238E27FC236}">
              <a16:creationId xmlns:a16="http://schemas.microsoft.com/office/drawing/2014/main" id="{FB70953B-5F6A-4548-AA66-0E20FE64CDCE}"/>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FC41D2A-F7AF-4AD6-B19B-DD7A33B86C2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EE5962F-2FB5-40B0-952B-85E176A63EB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7E1E973-7C3E-43E4-91C5-B353A8D7B45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7205737-1459-4E14-A5E6-5C2A733F645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15EF6934-6673-4509-8E2C-18D6137EFB1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41CE49C-A5BD-418B-BC32-9D745126435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9C52A9B-9D3A-4C77-A76E-30376C5FF5F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9EA04A89-AC1A-48C8-B084-2C9BB50C9B4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ED4BE4C1-3139-4074-B728-4867B565192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CAD7ACD-DE73-4D13-B8A1-3E2394CEFD2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DFE7246-2D00-4CD0-AFCD-B0C35A95556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5F7940C-EB37-41A4-A866-07BE83B4FD3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4FFD0AE4-28AF-40A2-9382-E9EF24F5B93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類似団体と概ね同程度である。当町は、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つの離島及び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つの辺地地区があり、支所・分室に職員及び会計年度任用職員を配置している。また、病院が遠いことや民間の診療所がないため、公営の診療所を設けている。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今後も職員定員管理計画により、適正な職員定員管理に取り組む。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278A328-1728-400E-8858-6BC44D8CEFB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F252AEA-CCEB-405F-ACB0-C4B8DB9A85D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7E6E84D6-8321-492F-85F8-2E3752FB525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9A8FA106-208D-46A0-A780-6171AAAE6E8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57CCD9CA-BC10-47EC-BAEC-A932D79DE57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324B148F-A58E-4A72-8690-8D259204471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B289AF34-31EA-40B5-95C4-3BFD7A5D045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2934D606-AFA3-46F2-9F78-C323C2499A1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808DE89-F106-48E3-B260-A84B68D867C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C9CD938F-2F4D-4815-BC22-EA7F58299A1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A08238C-5144-4B6B-9FEC-0E9A8CD7F44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FA168A8F-CB6F-4A59-8C33-5ACACD48BE7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B84F0266-E833-4077-BCA0-1D16ED6E915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444B346B-D7F1-4F2E-BFB1-656BE6010A0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7E5C33AB-00A7-453A-B59B-3E072DEF8E0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870121B5-B461-4FBC-B8A1-3DEB90002A4B}"/>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448AEF7-58BA-43A7-B851-0286F3E3EBEB}"/>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F4E11DDC-4F30-42FA-A947-AEA91A8831C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7CE48EFC-07B8-4153-849C-C558D603423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578446AD-05FC-4057-A06E-BECC292130A9}"/>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40146</xdr:rowOff>
    </xdr:to>
    <xdr:cxnSp macro="">
      <xdr:nvCxnSpPr>
        <xdr:cNvPr id="315" name="直線コネクタ 314">
          <a:extLst>
            <a:ext uri="{FF2B5EF4-FFF2-40B4-BE49-F238E27FC236}">
              <a16:creationId xmlns:a16="http://schemas.microsoft.com/office/drawing/2014/main" id="{A1C2A9D7-E281-4E1D-B481-32329C85D2E5}"/>
            </a:ext>
          </a:extLst>
        </xdr:cNvPr>
        <xdr:cNvCxnSpPr/>
      </xdr:nvCxnSpPr>
      <xdr:spPr>
        <a:xfrm>
          <a:off x="16179800" y="10322454"/>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2EF4C5DA-FE32-4334-9753-B60E7A2BF776}"/>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3B1A7B7E-5CA1-4FFE-8687-425F5E811FCC}"/>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24194</xdr:rowOff>
    </xdr:from>
    <xdr:to>
      <xdr:col>77</xdr:col>
      <xdr:colOff>44450</xdr:colOff>
      <xdr:row>60</xdr:row>
      <xdr:rowOff>35454</xdr:rowOff>
    </xdr:to>
    <xdr:cxnSp macro="">
      <xdr:nvCxnSpPr>
        <xdr:cNvPr id="318" name="直線コネクタ 317">
          <a:extLst>
            <a:ext uri="{FF2B5EF4-FFF2-40B4-BE49-F238E27FC236}">
              <a16:creationId xmlns:a16="http://schemas.microsoft.com/office/drawing/2014/main" id="{59B9ED9B-011F-420C-A1E5-D94FE8DB7E5E}"/>
            </a:ext>
          </a:extLst>
        </xdr:cNvPr>
        <xdr:cNvCxnSpPr/>
      </xdr:nvCxnSpPr>
      <xdr:spPr>
        <a:xfrm>
          <a:off x="15290800" y="1031119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5114020-7656-4730-93F0-1E058CB8078B}"/>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FC8285F3-ECA4-42C0-A5FB-97E9C764DC1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10118</xdr:rowOff>
    </xdr:from>
    <xdr:to>
      <xdr:col>72</xdr:col>
      <xdr:colOff>203200</xdr:colOff>
      <xdr:row>60</xdr:row>
      <xdr:rowOff>24194</xdr:rowOff>
    </xdr:to>
    <xdr:cxnSp macro="">
      <xdr:nvCxnSpPr>
        <xdr:cNvPr id="321" name="直線コネクタ 320">
          <a:extLst>
            <a:ext uri="{FF2B5EF4-FFF2-40B4-BE49-F238E27FC236}">
              <a16:creationId xmlns:a16="http://schemas.microsoft.com/office/drawing/2014/main" id="{CB1DE6D8-89E4-498B-9955-86E6E1F8CCA9}"/>
            </a:ext>
          </a:extLst>
        </xdr:cNvPr>
        <xdr:cNvCxnSpPr/>
      </xdr:nvCxnSpPr>
      <xdr:spPr>
        <a:xfrm>
          <a:off x="14401800" y="1029711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D592D1B0-348F-4C80-AE13-1DCE9480F365}"/>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F914B580-545F-4CE7-918C-E1A34D97D179}"/>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5024</xdr:rowOff>
    </xdr:from>
    <xdr:to>
      <xdr:col>68</xdr:col>
      <xdr:colOff>152400</xdr:colOff>
      <xdr:row>60</xdr:row>
      <xdr:rowOff>10118</xdr:rowOff>
    </xdr:to>
    <xdr:cxnSp macro="">
      <xdr:nvCxnSpPr>
        <xdr:cNvPr id="324" name="直線コネクタ 323">
          <a:extLst>
            <a:ext uri="{FF2B5EF4-FFF2-40B4-BE49-F238E27FC236}">
              <a16:creationId xmlns:a16="http://schemas.microsoft.com/office/drawing/2014/main" id="{617DEF90-2076-4695-8EE6-2FEA0FB286DE}"/>
            </a:ext>
          </a:extLst>
        </xdr:cNvPr>
        <xdr:cNvCxnSpPr/>
      </xdr:nvCxnSpPr>
      <xdr:spPr>
        <a:xfrm>
          <a:off x="13512800" y="10292024"/>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49EC8A8F-281A-4151-9103-E035C0BBCE54}"/>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27E59C74-3807-424C-9AB5-2D901C82D811}"/>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238C5807-5CFC-417B-AF7B-D68D18E02EC5}"/>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75C1A9D7-8F41-4A50-93CD-CB572D490D42}"/>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BA9ED121-6A6C-4E38-9095-1ABAA559487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A44C72BE-B949-4F2A-9F4E-3398374C5F5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31948D7-42EE-47CF-AEA9-F89AC9B415E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0CEC85D-B847-4DC4-8169-3E7C49109E2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E717451-675F-4DC0-937F-82A6AEF8E90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160796</xdr:rowOff>
    </xdr:from>
    <xdr:to>
      <xdr:col>81</xdr:col>
      <xdr:colOff>95250</xdr:colOff>
      <xdr:row>60</xdr:row>
      <xdr:rowOff>90946</xdr:rowOff>
    </xdr:to>
    <xdr:sp macro="" textlink="">
      <xdr:nvSpPr>
        <xdr:cNvPr id="334" name="楕円 333">
          <a:extLst>
            <a:ext uri="{FF2B5EF4-FFF2-40B4-BE49-F238E27FC236}">
              <a16:creationId xmlns:a16="http://schemas.microsoft.com/office/drawing/2014/main" id="{F49EAA51-FB16-4E4D-AD0E-7D406DEB85E1}"/>
            </a:ext>
          </a:extLst>
        </xdr:cNvPr>
        <xdr:cNvSpPr/>
      </xdr:nvSpPr>
      <xdr:spPr>
        <a:xfrm>
          <a:off x="16967200" y="102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132873</xdr:rowOff>
    </xdr:from>
    <xdr:ext cx="762000" cy="259045"/>
    <xdr:sp macro="" textlink="">
      <xdr:nvSpPr>
        <xdr:cNvPr id="335" name="定員管理の状況該当値テキスト">
          <a:extLst>
            <a:ext uri="{FF2B5EF4-FFF2-40B4-BE49-F238E27FC236}">
              <a16:creationId xmlns:a16="http://schemas.microsoft.com/office/drawing/2014/main" id="{4D0A11EA-FC6E-4B72-B301-A69E6CAD335C}"/>
            </a:ext>
          </a:extLst>
        </xdr:cNvPr>
        <xdr:cNvSpPr txBox="1"/>
      </xdr:nvSpPr>
      <xdr:spPr>
        <a:xfrm>
          <a:off x="17106900" y="102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36" name="楕円 335">
          <a:extLst>
            <a:ext uri="{FF2B5EF4-FFF2-40B4-BE49-F238E27FC236}">
              <a16:creationId xmlns:a16="http://schemas.microsoft.com/office/drawing/2014/main" id="{9A202B2B-7092-47BE-9C2E-3F34BD56081B}"/>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71031</xdr:rowOff>
    </xdr:from>
    <xdr:ext cx="736600" cy="259045"/>
    <xdr:sp macro="" textlink="">
      <xdr:nvSpPr>
        <xdr:cNvPr id="337" name="テキスト ボックス 336">
          <a:extLst>
            <a:ext uri="{FF2B5EF4-FFF2-40B4-BE49-F238E27FC236}">
              <a16:creationId xmlns:a16="http://schemas.microsoft.com/office/drawing/2014/main" id="{7F2D0831-2271-4359-861B-B19CCEDD6DFC}"/>
            </a:ext>
          </a:extLst>
        </xdr:cNvPr>
        <xdr:cNvSpPr txBox="1"/>
      </xdr:nvSpPr>
      <xdr:spPr>
        <a:xfrm>
          <a:off x="15798800" y="1035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144844</xdr:rowOff>
    </xdr:from>
    <xdr:to>
      <xdr:col>73</xdr:col>
      <xdr:colOff>44450</xdr:colOff>
      <xdr:row>60</xdr:row>
      <xdr:rowOff>74994</xdr:rowOff>
    </xdr:to>
    <xdr:sp macro="" textlink="">
      <xdr:nvSpPr>
        <xdr:cNvPr id="338" name="楕円 337">
          <a:extLst>
            <a:ext uri="{FF2B5EF4-FFF2-40B4-BE49-F238E27FC236}">
              <a16:creationId xmlns:a16="http://schemas.microsoft.com/office/drawing/2014/main" id="{07A989A2-AF8E-4173-9DE1-8B8414671A55}"/>
            </a:ext>
          </a:extLst>
        </xdr:cNvPr>
        <xdr:cNvSpPr/>
      </xdr:nvSpPr>
      <xdr:spPr>
        <a:xfrm>
          <a:off x="15240000" y="102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85171</xdr:rowOff>
    </xdr:from>
    <xdr:ext cx="762000" cy="259045"/>
    <xdr:sp macro="" textlink="">
      <xdr:nvSpPr>
        <xdr:cNvPr id="339" name="テキスト ボックス 338">
          <a:extLst>
            <a:ext uri="{FF2B5EF4-FFF2-40B4-BE49-F238E27FC236}">
              <a16:creationId xmlns:a16="http://schemas.microsoft.com/office/drawing/2014/main" id="{EFBADB0F-03F8-451A-9B9D-1B37B6714CB9}"/>
            </a:ext>
          </a:extLst>
        </xdr:cNvPr>
        <xdr:cNvSpPr txBox="1"/>
      </xdr:nvSpPr>
      <xdr:spPr>
        <a:xfrm>
          <a:off x="14909800" y="100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130768</xdr:rowOff>
    </xdr:from>
    <xdr:to>
      <xdr:col>68</xdr:col>
      <xdr:colOff>203200</xdr:colOff>
      <xdr:row>60</xdr:row>
      <xdr:rowOff>60918</xdr:rowOff>
    </xdr:to>
    <xdr:sp macro="" textlink="">
      <xdr:nvSpPr>
        <xdr:cNvPr id="340" name="楕円 339">
          <a:extLst>
            <a:ext uri="{FF2B5EF4-FFF2-40B4-BE49-F238E27FC236}">
              <a16:creationId xmlns:a16="http://schemas.microsoft.com/office/drawing/2014/main" id="{447D3779-4E32-44AF-8670-A3DE39F03ED2}"/>
            </a:ext>
          </a:extLst>
        </xdr:cNvPr>
        <xdr:cNvSpPr/>
      </xdr:nvSpPr>
      <xdr:spPr>
        <a:xfrm>
          <a:off x="14351000" y="102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71095</xdr:rowOff>
    </xdr:from>
    <xdr:ext cx="762000" cy="259045"/>
    <xdr:sp macro="" textlink="">
      <xdr:nvSpPr>
        <xdr:cNvPr id="341" name="テキスト ボックス 340">
          <a:extLst>
            <a:ext uri="{FF2B5EF4-FFF2-40B4-BE49-F238E27FC236}">
              <a16:creationId xmlns:a16="http://schemas.microsoft.com/office/drawing/2014/main" id="{87DABF9C-C3DD-4867-A57A-952012F3CE48}"/>
            </a:ext>
          </a:extLst>
        </xdr:cNvPr>
        <xdr:cNvSpPr txBox="1"/>
      </xdr:nvSpPr>
      <xdr:spPr>
        <a:xfrm>
          <a:off x="14020800" y="10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125674</xdr:rowOff>
    </xdr:from>
    <xdr:to>
      <xdr:col>64</xdr:col>
      <xdr:colOff>152400</xdr:colOff>
      <xdr:row>60</xdr:row>
      <xdr:rowOff>55824</xdr:rowOff>
    </xdr:to>
    <xdr:sp macro="" textlink="">
      <xdr:nvSpPr>
        <xdr:cNvPr id="342" name="楕円 341">
          <a:extLst>
            <a:ext uri="{FF2B5EF4-FFF2-40B4-BE49-F238E27FC236}">
              <a16:creationId xmlns:a16="http://schemas.microsoft.com/office/drawing/2014/main" id="{719CC289-0E5B-441A-AEE2-265F9D3F0694}"/>
            </a:ext>
          </a:extLst>
        </xdr:cNvPr>
        <xdr:cNvSpPr/>
      </xdr:nvSpPr>
      <xdr:spPr>
        <a:xfrm>
          <a:off x="13462000" y="102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66001</xdr:rowOff>
    </xdr:from>
    <xdr:ext cx="762000" cy="259045"/>
    <xdr:sp macro="" textlink="">
      <xdr:nvSpPr>
        <xdr:cNvPr id="343" name="テキスト ボックス 342">
          <a:extLst>
            <a:ext uri="{FF2B5EF4-FFF2-40B4-BE49-F238E27FC236}">
              <a16:creationId xmlns:a16="http://schemas.microsoft.com/office/drawing/2014/main" id="{238FFA98-0CA2-4D58-92B8-922099284D9C}"/>
            </a:ext>
          </a:extLst>
        </xdr:cNvPr>
        <xdr:cNvSpPr txBox="1"/>
      </xdr:nvSpPr>
      <xdr:spPr>
        <a:xfrm>
          <a:off x="13131800" y="100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E0AF5C4F-D1A7-4492-96C6-1460F8E2F83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59ACF26E-7DC7-4AEB-BA4C-FB06B266884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CE4AA529-060F-40B6-A30A-D53E789604C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B232AAEA-C8E5-4E0E-8671-8A12EBC07F5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4036E18-3E2B-42EB-ADCF-4DBEC853DBC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C1C6F277-A8F3-475A-B116-FBC09314F70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10BD885-5C24-4CF1-81CA-204B5C73582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A6BC51E0-DD1B-482E-8546-857FFE1ACBC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C80F06C-EFD9-42F2-BFD0-2B9EE55395D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CA523574-B5FA-45F9-BDA3-36039CA754E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115473D4-3055-4BCD-A978-C752F09E504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FDF4496-DDB8-4FD2-B749-C05A0EC582D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60E45D45-7179-4CFA-BCA4-C7962736477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数値はやや悪化した。新庁舎建設事業で発行した公共施設等適正管理推進事業債と過疎債などの償還金が大きくなったことが要因である。しかし、新庁舎建設事業を除けば地方債の新規発行は、過疎債や緊防債など交付税措置の大きい地方債を主に借り入れている。今後も交付税措置の有利な起債を中心とする傾向は変わらないと思うが、地方債発行は慎重に行い、比率への影響を最小限に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3AB7AE8C-6D4D-4985-BA2A-858A5F09649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E1D6DDD8-1353-468B-9B62-97C1EF4EDCF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E9993CE4-7EBC-4EB5-87AA-A70A75FA06B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C983CC1E-91B5-41F1-BB55-E0BDB9725B6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E1C6ADEC-45D4-4D1D-B3F8-6F8E655793B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880798B-8829-45D2-A4BF-39274F6ACCE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6D44EE2D-C519-4CD3-9817-73215360176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F3167956-9C65-4D10-AC04-F5DB12E0310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CFC0C43C-89AF-418F-98D7-8E0BE21E9A2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66450107-0BF3-4B4E-B564-C71AFBFF6D6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C44E1AE7-DF71-4740-82F3-254FEB7197B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E7F720D1-0C5F-4BB8-AB70-021F73B81B5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31198BD0-F680-4AB6-853E-64B3D4F6A6B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764DE3B8-A892-4789-8AEF-8B98CA3FB8C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DD31305D-34D7-4E02-B2B6-643E1EE84B24}"/>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F3E42E8E-9EBB-425E-B249-87B118605E64}"/>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A25BE25D-8ABA-4E73-B66B-2529CFA2F416}"/>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68BC6D82-ABF6-42BA-A68F-299D1E7B0EA1}"/>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474F0D2C-C2BE-4D49-90FB-E3933ECD0D47}"/>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57573</xdr:rowOff>
    </xdr:to>
    <xdr:cxnSp macro="">
      <xdr:nvCxnSpPr>
        <xdr:cNvPr id="376" name="直線コネクタ 375">
          <a:extLst>
            <a:ext uri="{FF2B5EF4-FFF2-40B4-BE49-F238E27FC236}">
              <a16:creationId xmlns:a16="http://schemas.microsoft.com/office/drawing/2014/main" id="{A8A5193C-B457-4778-8DA1-FDEBEE6FEC37}"/>
            </a:ext>
          </a:extLst>
        </xdr:cNvPr>
        <xdr:cNvCxnSpPr/>
      </xdr:nvCxnSpPr>
      <xdr:spPr>
        <a:xfrm>
          <a:off x="16179800" y="723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100F2003-69D3-40F9-8782-453C074E772F}"/>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A7E73582-9A7E-454A-A0F8-B40A9DC5E338}"/>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57573</xdr:rowOff>
    </xdr:to>
    <xdr:cxnSp macro="">
      <xdr:nvCxnSpPr>
        <xdr:cNvPr id="379" name="直線コネクタ 378">
          <a:extLst>
            <a:ext uri="{FF2B5EF4-FFF2-40B4-BE49-F238E27FC236}">
              <a16:creationId xmlns:a16="http://schemas.microsoft.com/office/drawing/2014/main" id="{405E836A-350D-4887-B5BA-D879C4A8DD3A}"/>
            </a:ext>
          </a:extLst>
        </xdr:cNvPr>
        <xdr:cNvCxnSpPr/>
      </xdr:nvCxnSpPr>
      <xdr:spPr>
        <a:xfrm flipV="1">
          <a:off x="15290800" y="723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FDD2BF99-10E0-4727-978E-48C52EA2E349}"/>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DA4F1D30-97A6-4140-B469-10DDB4F63E48}"/>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121920</xdr:rowOff>
    </xdr:to>
    <xdr:cxnSp macro="">
      <xdr:nvCxnSpPr>
        <xdr:cNvPr id="382" name="直線コネクタ 381">
          <a:extLst>
            <a:ext uri="{FF2B5EF4-FFF2-40B4-BE49-F238E27FC236}">
              <a16:creationId xmlns:a16="http://schemas.microsoft.com/office/drawing/2014/main" id="{B01BD552-6348-473D-8D6B-E0D4D84AD75C}"/>
            </a:ext>
          </a:extLst>
        </xdr:cNvPr>
        <xdr:cNvCxnSpPr/>
      </xdr:nvCxnSpPr>
      <xdr:spPr>
        <a:xfrm flipV="1">
          <a:off x="14401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38858414-E08C-459D-BA84-6940C40FA37D}"/>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9C43170C-7023-47CD-9519-FAF5F01AC6F2}"/>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170180</xdr:rowOff>
    </xdr:to>
    <xdr:cxnSp macro="">
      <xdr:nvCxnSpPr>
        <xdr:cNvPr id="385" name="直線コネクタ 384">
          <a:extLst>
            <a:ext uri="{FF2B5EF4-FFF2-40B4-BE49-F238E27FC236}">
              <a16:creationId xmlns:a16="http://schemas.microsoft.com/office/drawing/2014/main" id="{A76F6282-492A-4325-AFDB-8962569436A5}"/>
            </a:ext>
          </a:extLst>
        </xdr:cNvPr>
        <xdr:cNvCxnSpPr/>
      </xdr:nvCxnSpPr>
      <xdr:spPr>
        <a:xfrm flipV="1">
          <a:off x="13512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F13B288-4D1B-4DE6-A3AD-BE024592A855}"/>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7CC36E2D-FD64-4B09-95C6-966A182EFD5D}"/>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326AF5A-F723-450F-8592-11EA416A74B5}"/>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95C2D3B1-6512-43CC-94E7-17C8733648AF}"/>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CC5F6851-6595-45C4-AE5E-2E15B3300AF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9374F33-648D-41C7-9852-3AE4146D9A5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BFC0888-CAF4-4C36-B76D-C2D63488478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E235AE7-B08B-4411-BA25-061FB93B183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40249F9-9AD1-42AA-9C1B-63FFF53313B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5" name="楕円 394">
          <a:extLst>
            <a:ext uri="{FF2B5EF4-FFF2-40B4-BE49-F238E27FC236}">
              <a16:creationId xmlns:a16="http://schemas.microsoft.com/office/drawing/2014/main" id="{30AB2357-1909-48D3-8143-2FDAF0FC1F09}"/>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6" name="公債費負担の状況該当値テキスト">
          <a:extLst>
            <a:ext uri="{FF2B5EF4-FFF2-40B4-BE49-F238E27FC236}">
              <a16:creationId xmlns:a16="http://schemas.microsoft.com/office/drawing/2014/main" id="{F6542B90-ECD1-480E-BA1C-250B293292B6}"/>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397" name="楕円 396">
          <a:extLst>
            <a:ext uri="{FF2B5EF4-FFF2-40B4-BE49-F238E27FC236}">
              <a16:creationId xmlns:a16="http://schemas.microsoft.com/office/drawing/2014/main" id="{4631DC09-5EF5-4CA8-A043-01F64254E89E}"/>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398" name="テキスト ボックス 397">
          <a:extLst>
            <a:ext uri="{FF2B5EF4-FFF2-40B4-BE49-F238E27FC236}">
              <a16:creationId xmlns:a16="http://schemas.microsoft.com/office/drawing/2014/main" id="{C38998CC-DE41-4048-8C58-86E874FF2EBD}"/>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9" name="楕円 398">
          <a:extLst>
            <a:ext uri="{FF2B5EF4-FFF2-40B4-BE49-F238E27FC236}">
              <a16:creationId xmlns:a16="http://schemas.microsoft.com/office/drawing/2014/main" id="{D470A2A7-9D79-4959-8925-115BC0ACE2F8}"/>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0" name="テキスト ボックス 399">
          <a:extLst>
            <a:ext uri="{FF2B5EF4-FFF2-40B4-BE49-F238E27FC236}">
              <a16:creationId xmlns:a16="http://schemas.microsoft.com/office/drawing/2014/main" id="{89CB9C53-FD53-413C-BA90-07B12A8729BD}"/>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1" name="楕円 400">
          <a:extLst>
            <a:ext uri="{FF2B5EF4-FFF2-40B4-BE49-F238E27FC236}">
              <a16:creationId xmlns:a16="http://schemas.microsoft.com/office/drawing/2014/main" id="{68FA63E9-ECF2-4152-A5C9-39A6CF4BDB51}"/>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2" name="テキスト ボックス 401">
          <a:extLst>
            <a:ext uri="{FF2B5EF4-FFF2-40B4-BE49-F238E27FC236}">
              <a16:creationId xmlns:a16="http://schemas.microsoft.com/office/drawing/2014/main" id="{A32775F0-27C0-49F5-A0A1-CF17C277C1D6}"/>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3" name="楕円 402">
          <a:extLst>
            <a:ext uri="{FF2B5EF4-FFF2-40B4-BE49-F238E27FC236}">
              <a16:creationId xmlns:a16="http://schemas.microsoft.com/office/drawing/2014/main" id="{6234B3AA-9492-462E-814F-6451BE93C4C2}"/>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4" name="テキスト ボックス 403">
          <a:extLst>
            <a:ext uri="{FF2B5EF4-FFF2-40B4-BE49-F238E27FC236}">
              <a16:creationId xmlns:a16="http://schemas.microsoft.com/office/drawing/2014/main" id="{2CBF160F-298B-4641-B81B-6DD7EA8A3982}"/>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52317A9C-E1E6-4789-B06E-9BE3C0E471E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BA214686-176D-4017-8B53-47729C712AC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2BABE595-34DB-4A79-BEEA-2A7794C2A02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A94E038B-76A8-42C8-A065-96FAB4AE55B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3979F28E-B713-40DB-A556-28E66185899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DCC161C5-9B0B-47DB-8DBF-7E69514DA89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211BC52D-2D16-4B2F-841A-1F92CE0245A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673E40BB-AC71-496B-91D2-CD5C42F5378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754F45AF-10F5-40E4-9BAA-E697D469936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239382-DC00-4E87-813C-CF3D9B92B23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302A31C0-6329-4470-B1EE-AEDC766B92E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3D842558-7D0C-47AF-956F-756EB0B819F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FDAB07AA-57C5-4B57-BFDE-CDC3858B02E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年度から比率なしとなっている。将来負担額に対する充当可能基金がある程度存在していることと、地方債は、交付税算入率の高い過疎対策事業債を主に借入れていることが要因になっている。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今後も、地方債の発行や基金の取崩しは慎重に行い、将来世代に過度な負担を残すことのないように財政運営を行う。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64DFF0CD-3AE5-495C-8014-E1235AAE574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E9C0F6B-27AE-472D-BFA4-2949D4202E8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DC2E3D32-7F61-46E7-A583-72C10DC6D4A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3AB12A9D-B844-405F-9055-9CF6C7998EC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6C656217-9891-4C08-96B5-42BA9146364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48A0AE2B-CEE9-4A96-9BD2-4BA4AEAC7257}"/>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92AD7130-A4AC-4300-B96B-DAB02F932A9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52E18AD9-4BC3-4ED2-BCD4-84EABAD06F0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84EB6694-A191-42DF-9D30-302A75FA6F2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FAD2F4D4-0431-4485-8634-D5F7359DD5A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F54769DF-7B86-46B6-9CAF-A862AE34B62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BD8CB7C6-08D6-4AF5-800A-70177315C27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ADCC0A78-6C36-4268-BB8C-E694B5DA373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2D2F3FAA-1C27-4FB8-8571-C428E79E6DB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47AC3421-1C64-4137-97FC-C6157FC7F9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6EB0BF93-D479-4070-9F43-60428E16C15F}"/>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12AAFD09-4C6C-4854-AED7-ADF2BEFD3884}"/>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2B707A2F-CA1D-4423-B50D-037450F9243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30EE9E88-310D-49F8-8BC2-D662CC99625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9D844577-F80B-4976-A517-98F2604E1BE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EC2F3B18-EDF0-439D-A176-7C9F4BEFCF98}"/>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A37AD5F0-CDF5-4170-A6E8-C6A51EDF9D5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2000BCE2-43F3-474E-9137-94B68E4BDC0A}"/>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6D5744FE-476D-4106-A6DE-17A4B45201F8}"/>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BE413A19-E621-4CA5-9149-9DEDD186A5A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95E40C37-4080-4EAB-BC92-6652BC6359F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62616ADC-75E0-419B-850D-943E1C4973B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BAA63D64-AFB3-4097-A784-373ACA72A31C}"/>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9B46A2DC-40C5-4E85-BA5B-D36EAFC22047}"/>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7C9B9140-6F68-4663-8405-4564ED265385}"/>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BBE9C8DB-8550-49DD-8E14-D562D62FEAC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14275C16-862B-428C-9A71-9262AA53607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D5D0098A-477B-43F8-BE59-63A7AA613AC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9C04E24-F0E4-457C-8D07-7131636886C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1AAA626-8BE5-4330-B8A4-46971CD7E47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2,386
34.69
3,682,534
3,512,917
141,149
1,966,867
3,698,557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類似団体平均を毎年上回っている状況である。当町は支所・分室・診療所に職員が必要で、地理的な条件から高くなりやすい。</a:t>
          </a:r>
        </a:p>
        <a:p>
          <a:r>
            <a:rPr kumimoji="1" lang="ja-JP" altLang="en-US" sz="1300">
              <a:latin typeface="ＭＳ Ｐゴシック" panose="020B0600070205080204" pitchFamily="50" charset="-128"/>
              <a:ea typeface="ＭＳ Ｐゴシック" panose="020B0600070205080204" pitchFamily="50" charset="-128"/>
            </a:rPr>
            <a:t>　これまでの取組として、平成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年度に議員定数を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人削減、平成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年度にさらに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人削減した。行政執行に悪影響の出ない範囲で削減に努めている。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2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類似団体と同程度で年々推移している状況である。特に電算関係や祝島し尿処理場、上関町斎苑の管理等に費用を要している。</a:t>
          </a:r>
        </a:p>
        <a:p>
          <a:r>
            <a:rPr kumimoji="1" lang="ja-JP" altLang="en-US" sz="1300">
              <a:latin typeface="ＭＳ Ｐゴシック" panose="020B0600070205080204" pitchFamily="50" charset="-128"/>
              <a:ea typeface="ＭＳ Ｐゴシック" panose="020B0600070205080204" pitchFamily="50" charset="-128"/>
            </a:rPr>
            <a:t>　経常的なものについては、前年度より増加しないよう削減に努めているが、昨今の光熱費や物価の上昇の影響を受けている。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111760</xdr:rowOff>
    </xdr:from>
    <xdr:to>
      <xdr:col>82</xdr:col>
      <xdr:colOff>107950</xdr:colOff>
      <xdr:row>15</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83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111760</xdr:rowOff>
    </xdr:from>
    <xdr:to>
      <xdr:col>78</xdr:col>
      <xdr:colOff>69850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835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5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520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106680</xdr:rowOff>
    </xdr:from>
    <xdr:to>
      <xdr:col>82</xdr:col>
      <xdr:colOff>158750</xdr:colOff>
      <xdr:row>16</xdr:row>
      <xdr:rowOff>36830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123207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60960</xdr:rowOff>
    </xdr:from>
    <xdr:to>
      <xdr:col>78</xdr:col>
      <xdr:colOff>120650</xdr:colOff>
      <xdr:row>15</xdr:row>
      <xdr:rowOff>162560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0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129540</xdr:rowOff>
    </xdr:from>
    <xdr:to>
      <xdr:col>65</xdr:col>
      <xdr:colOff>53975</xdr:colOff>
      <xdr:row>16</xdr:row>
      <xdr:rowOff>59690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69867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類似団体平均を毎年上回っている状況である。当町は全国的に見ても高い高齢化率（令和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％）で、老人施設措置費に係る支出が多い。また、少子化対策として、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歳未満児の保育料の無償化や副食費に対しても助成を行っている。少子高齢の町として、高齢者や子どもに対する支援は重要であり、住民サービスと財政規律の両立を実現していく。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62230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0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0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100330</xdr:rowOff>
    </xdr:from>
    <xdr:to>
      <xdr:col>73</xdr:col>
      <xdr:colOff>180975</xdr:colOff>
      <xdr:row>59</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1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8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49530</xdr:rowOff>
    </xdr:from>
    <xdr:to>
      <xdr:col>74</xdr:col>
      <xdr:colOff>31750</xdr:colOff>
      <xdr:row>59</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類似団体平均を毎年下回っている状況であるが、地域の特徴として社会福祉法人に対する補助に費用を要している。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117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上回っている状況である。当町は過疎債を中心に地方債を発行している。過疎債は、普通交付税措置が高いため、償還に要する一般財源をある程度確保できる一方、償還期間が短いため、元利償還額が大きくなってしまう。</a:t>
          </a:r>
        </a:p>
        <a:p>
          <a:r>
            <a:rPr kumimoji="1" lang="ja-JP" altLang="en-US" sz="1300">
              <a:latin typeface="ＭＳ Ｐゴシック" panose="020B0600070205080204" pitchFamily="50" charset="-128"/>
              <a:ea typeface="ＭＳ Ｐゴシック" panose="020B0600070205080204" pitchFamily="50" charset="-128"/>
            </a:rPr>
            <a:t>　公共施設等適正管理推進事業債や過疎債などの償還金が増加したことで、令和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年度は公債費が増加した。</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914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914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類似団体平均より上回っているが、人口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人当たりの地方税等の収入額が類似団体平均よりかなり少ないことも影響していると考えられる。公債費以外については、特に人件費・扶助費・繰出金の比率が高い。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79648</xdr:rowOff>
    </xdr:from>
    <xdr:to>
      <xdr:col>82</xdr:col>
      <xdr:colOff>107950</xdr:colOff>
      <xdr:row>78</xdr:row>
      <xdr:rowOff>97608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1298"/>
          <a:ext cx="8382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78</xdr:row>
      <xdr:rowOff>166188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81298"/>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166188</xdr:rowOff>
    </xdr:from>
    <xdr:to>
      <xdr:col>73</xdr:col>
      <xdr:colOff>180975</xdr:colOff>
      <xdr:row>79</xdr:row>
      <xdr:rowOff>63319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392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33927</xdr:rowOff>
    </xdr:from>
    <xdr:to>
      <xdr:col>69</xdr:col>
      <xdr:colOff>92075</xdr:colOff>
      <xdr:row>79</xdr:row>
      <xdr:rowOff>63319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784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46808</xdr:rowOff>
    </xdr:from>
    <xdr:to>
      <xdr:col>82</xdr:col>
      <xdr:colOff>158750</xdr:colOff>
      <xdr:row>78</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18885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28848</xdr:rowOff>
    </xdr:from>
    <xdr:to>
      <xdr:col>78</xdr:col>
      <xdr:colOff>120650</xdr:colOff>
      <xdr:row>77</xdr:row>
      <xdr:rowOff>130448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115225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1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115388</xdr:rowOff>
    </xdr:from>
    <xdr:to>
      <xdr:col>74</xdr:col>
      <xdr:colOff>31750</xdr:colOff>
      <xdr:row>79</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30315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12519</xdr:rowOff>
    </xdr:from>
    <xdr:to>
      <xdr:col>69</xdr:col>
      <xdr:colOff>142875</xdr:colOff>
      <xdr:row>79</xdr:row>
      <xdr:rowOff>114119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98896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154577</xdr:rowOff>
    </xdr:from>
    <xdr:to>
      <xdr:col>65</xdr:col>
      <xdr:colOff>53975</xdr:colOff>
      <xdr:row>79</xdr:row>
      <xdr:rowOff>84727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69504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30241</xdr:rowOff>
    </xdr:from>
    <xdr:to>
      <xdr:col>29</xdr:col>
      <xdr:colOff>127000</xdr:colOff>
      <xdr:row>18</xdr:row>
      <xdr:rowOff>67160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63966"/>
          <a:ext cx="6477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67160</xdr:rowOff>
    </xdr:from>
    <xdr:to>
      <xdr:col>26</xdr:col>
      <xdr:colOff>50800</xdr:colOff>
      <xdr:row>18</xdr:row>
      <xdr:rowOff>76609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0885"/>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75194</xdr:rowOff>
    </xdr:from>
    <xdr:to>
      <xdr:col>22</xdr:col>
      <xdr:colOff>114300</xdr:colOff>
      <xdr:row>18</xdr:row>
      <xdr:rowOff>76609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208919"/>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75194</xdr:rowOff>
    </xdr:from>
    <xdr:to>
      <xdr:col>18</xdr:col>
      <xdr:colOff>177800</xdr:colOff>
      <xdr:row>18</xdr:row>
      <xdr:rowOff>85388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8919"/>
          <a:ext cx="698500" cy="1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150891</xdr:rowOff>
    </xdr:from>
    <xdr:to>
      <xdr:col>29</xdr:col>
      <xdr:colOff>177800</xdr:colOff>
      <xdr:row>18</xdr:row>
      <xdr:rowOff>81041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122968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8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16360</xdr:rowOff>
    </xdr:from>
    <xdr:to>
      <xdr:col>26</xdr:col>
      <xdr:colOff>101600</xdr:colOff>
      <xdr:row>18</xdr:row>
      <xdr:rowOff>117960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102737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6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25809</xdr:rowOff>
    </xdr:from>
    <xdr:to>
      <xdr:col>22</xdr:col>
      <xdr:colOff>165100</xdr:colOff>
      <xdr:row>18</xdr:row>
      <xdr:rowOff>127409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5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112187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24394</xdr:rowOff>
    </xdr:from>
    <xdr:to>
      <xdr:col>19</xdr:col>
      <xdr:colOff>38100</xdr:colOff>
      <xdr:row>18</xdr:row>
      <xdr:rowOff>125994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110771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34588</xdr:rowOff>
    </xdr:from>
    <xdr:to>
      <xdr:col>15</xdr:col>
      <xdr:colOff>101600</xdr:colOff>
      <xdr:row>18</xdr:row>
      <xdr:rowOff>136188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120965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5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314376</xdr:rowOff>
    </xdr:from>
    <xdr:to>
      <xdr:col>29</xdr:col>
      <xdr:colOff>127000</xdr:colOff>
      <xdr:row>36</xdr:row>
      <xdr:rowOff>15291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4726"/>
          <a:ext cx="647700" cy="4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299153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9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15291</xdr:rowOff>
    </xdr:from>
    <xdr:to>
      <xdr:col>26</xdr:col>
      <xdr:colOff>50800</xdr:colOff>
      <xdr:row>36</xdr:row>
      <xdr:rowOff>35720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68541"/>
          <a:ext cx="698500" cy="2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35720</xdr:rowOff>
    </xdr:from>
    <xdr:to>
      <xdr:col>22</xdr:col>
      <xdr:colOff>114300</xdr:colOff>
      <xdr:row>36</xdr:row>
      <xdr:rowOff>41759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8970"/>
          <a:ext cx="6985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41759</xdr:rowOff>
    </xdr:from>
    <xdr:to>
      <xdr:col>18</xdr:col>
      <xdr:colOff>177800</xdr:colOff>
      <xdr:row>36</xdr:row>
      <xdr:rowOff>43035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5009"/>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263576</xdr:rowOff>
    </xdr:from>
    <xdr:to>
      <xdr:col>29</xdr:col>
      <xdr:colOff>177800</xdr:colOff>
      <xdr:row>36</xdr:row>
      <xdr:rowOff>22276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108653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307391</xdr:rowOff>
    </xdr:from>
    <xdr:to>
      <xdr:col>26</xdr:col>
      <xdr:colOff>101600</xdr:colOff>
      <xdr:row>36</xdr:row>
      <xdr:rowOff>66091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76268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8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327820</xdr:rowOff>
    </xdr:from>
    <xdr:to>
      <xdr:col>22</xdr:col>
      <xdr:colOff>165100</xdr:colOff>
      <xdr:row>36</xdr:row>
      <xdr:rowOff>86520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96697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333859</xdr:rowOff>
    </xdr:from>
    <xdr:to>
      <xdr:col>19</xdr:col>
      <xdr:colOff>38100</xdr:colOff>
      <xdr:row>36</xdr:row>
      <xdr:rowOff>92559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102736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335135</xdr:rowOff>
    </xdr:from>
    <xdr:to>
      <xdr:col>15</xdr:col>
      <xdr:colOff>101600</xdr:colOff>
      <xdr:row>36</xdr:row>
      <xdr:rowOff>93835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2,386
34.69
3,682,534
3,512,917
141,149
1,966,867
3,698,557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27627</xdr:rowOff>
    </xdr:from>
    <xdr:to>
      <xdr:col>24</xdr:col>
      <xdr:colOff>63500</xdr:colOff>
      <xdr:row>37</xdr:row>
      <xdr:rowOff>50004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71277"/>
          <a:ext cx="8382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50004</xdr:rowOff>
    </xdr:from>
    <xdr:to>
      <xdr:col>19</xdr:col>
      <xdr:colOff>177800</xdr:colOff>
      <xdr:row>37</xdr:row>
      <xdr:rowOff>58235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93654"/>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58235</xdr:rowOff>
    </xdr:from>
    <xdr:to>
      <xdr:col>15</xdr:col>
      <xdr:colOff>50800</xdr:colOff>
      <xdr:row>37</xdr:row>
      <xdr:rowOff>95234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01885"/>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95234</xdr:rowOff>
    </xdr:from>
    <xdr:to>
      <xdr:col>10</xdr:col>
      <xdr:colOff>114300</xdr:colOff>
      <xdr:row>37</xdr:row>
      <xdr:rowOff>99252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38884"/>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148277</xdr:rowOff>
    </xdr:from>
    <xdr:to>
      <xdr:col>24</xdr:col>
      <xdr:colOff>114300</xdr:colOff>
      <xdr:row>37</xdr:row>
      <xdr:rowOff>78427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126704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2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170654</xdr:rowOff>
    </xdr:from>
    <xdr:to>
      <xdr:col>20</xdr:col>
      <xdr:colOff>38100</xdr:colOff>
      <xdr:row>37</xdr:row>
      <xdr:rowOff>100804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91931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3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7435</xdr:rowOff>
    </xdr:from>
    <xdr:to>
      <xdr:col>15</xdr:col>
      <xdr:colOff>101600</xdr:colOff>
      <xdr:row>37</xdr:row>
      <xdr:rowOff>109035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100162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4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44434</xdr:rowOff>
    </xdr:from>
    <xdr:to>
      <xdr:col>10</xdr:col>
      <xdr:colOff>165100</xdr:colOff>
      <xdr:row>37</xdr:row>
      <xdr:rowOff>146034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137161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48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48452</xdr:rowOff>
    </xdr:from>
    <xdr:to>
      <xdr:col>6</xdr:col>
      <xdr:colOff>38100</xdr:colOff>
      <xdr:row>37</xdr:row>
      <xdr:rowOff>150052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141180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4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50151</xdr:rowOff>
    </xdr:from>
    <xdr:to>
      <xdr:col>24</xdr:col>
      <xdr:colOff>63500</xdr:colOff>
      <xdr:row>58</xdr:row>
      <xdr:rowOff>58265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94251"/>
          <a:ext cx="8382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50151</xdr:rowOff>
    </xdr:from>
    <xdr:to>
      <xdr:col>19</xdr:col>
      <xdr:colOff>177800</xdr:colOff>
      <xdr:row>58</xdr:row>
      <xdr:rowOff>64064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4251"/>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64064</xdr:rowOff>
    </xdr:from>
    <xdr:to>
      <xdr:col>15</xdr:col>
      <xdr:colOff>50800</xdr:colOff>
      <xdr:row>58</xdr:row>
      <xdr:rowOff>81763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8164"/>
          <a:ext cx="8890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81763</xdr:rowOff>
    </xdr:from>
    <xdr:to>
      <xdr:col>10</xdr:col>
      <xdr:colOff>114300</xdr:colOff>
      <xdr:row>58</xdr:row>
      <xdr:rowOff>94919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5863"/>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7465</xdr:rowOff>
    </xdr:from>
    <xdr:to>
      <xdr:col>24</xdr:col>
      <xdr:colOff>114300</xdr:colOff>
      <xdr:row>58</xdr:row>
      <xdr:rowOff>109065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170801</xdr:rowOff>
    </xdr:from>
    <xdr:to>
      <xdr:col>20</xdr:col>
      <xdr:colOff>38100</xdr:colOff>
      <xdr:row>58</xdr:row>
      <xdr:rowOff>100951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92078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13264</xdr:rowOff>
    </xdr:from>
    <xdr:to>
      <xdr:col>15</xdr:col>
      <xdr:colOff>101600</xdr:colOff>
      <xdr:row>58</xdr:row>
      <xdr:rowOff>114864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105991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30963</xdr:rowOff>
    </xdr:from>
    <xdr:to>
      <xdr:col>10</xdr:col>
      <xdr:colOff>165100</xdr:colOff>
      <xdr:row>58</xdr:row>
      <xdr:rowOff>132563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123690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44119</xdr:rowOff>
    </xdr:from>
    <xdr:to>
      <xdr:col>6</xdr:col>
      <xdr:colOff>38100</xdr:colOff>
      <xdr:row>58</xdr:row>
      <xdr:rowOff>145719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136846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102605</xdr:rowOff>
    </xdr:from>
    <xdr:to>
      <xdr:col>24</xdr:col>
      <xdr:colOff>63500</xdr:colOff>
      <xdr:row>77</xdr:row>
      <xdr:rowOff>160223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04255"/>
          <a:ext cx="838200" cy="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160223</xdr:rowOff>
    </xdr:from>
    <xdr:to>
      <xdr:col>19</xdr:col>
      <xdr:colOff>177800</xdr:colOff>
      <xdr:row>77</xdr:row>
      <xdr:rowOff>162931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1873"/>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157787</xdr:rowOff>
    </xdr:from>
    <xdr:to>
      <xdr:col>15</xdr:col>
      <xdr:colOff>50800</xdr:colOff>
      <xdr:row>77</xdr:row>
      <xdr:rowOff>162931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943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157787</xdr:rowOff>
    </xdr:from>
    <xdr:to>
      <xdr:col>10</xdr:col>
      <xdr:colOff>114300</xdr:colOff>
      <xdr:row>78</xdr:row>
      <xdr:rowOff>3139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943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51805</xdr:rowOff>
    </xdr:from>
    <xdr:to>
      <xdr:col>24</xdr:col>
      <xdr:colOff>114300</xdr:colOff>
      <xdr:row>77</xdr:row>
      <xdr:rowOff>153405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138182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109423</xdr:rowOff>
    </xdr:from>
    <xdr:to>
      <xdr:col>20</xdr:col>
      <xdr:colOff>38100</xdr:colOff>
      <xdr:row>78</xdr:row>
      <xdr:rowOff>39573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30700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112131</xdr:rowOff>
    </xdr:from>
    <xdr:to>
      <xdr:col>15</xdr:col>
      <xdr:colOff>101600</xdr:colOff>
      <xdr:row>78</xdr:row>
      <xdr:rowOff>42281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33408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106987</xdr:rowOff>
    </xdr:from>
    <xdr:to>
      <xdr:col>10</xdr:col>
      <xdr:colOff>165100</xdr:colOff>
      <xdr:row>78</xdr:row>
      <xdr:rowOff>37137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28264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123789</xdr:rowOff>
    </xdr:from>
    <xdr:to>
      <xdr:col>6</xdr:col>
      <xdr:colOff>38100</xdr:colOff>
      <xdr:row>78</xdr:row>
      <xdr:rowOff>53939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45066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52694</xdr:rowOff>
    </xdr:from>
    <xdr:to>
      <xdr:col>24</xdr:col>
      <xdr:colOff>63500</xdr:colOff>
      <xdr:row>94</xdr:row>
      <xdr:rowOff>1260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997544"/>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52694</xdr:rowOff>
    </xdr:from>
    <xdr:to>
      <xdr:col>19</xdr:col>
      <xdr:colOff>177800</xdr:colOff>
      <xdr:row>95</xdr:row>
      <xdr:rowOff>7806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97544"/>
          <a:ext cx="889000" cy="29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7806</xdr:rowOff>
    </xdr:from>
    <xdr:to>
      <xdr:col>15</xdr:col>
      <xdr:colOff>50800</xdr:colOff>
      <xdr:row>95</xdr:row>
      <xdr:rowOff>50012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95556"/>
          <a:ext cx="889000" cy="4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50012</xdr:rowOff>
    </xdr:from>
    <xdr:to>
      <xdr:col>10</xdr:col>
      <xdr:colOff>114300</xdr:colOff>
      <xdr:row>95</xdr:row>
      <xdr:rowOff>108268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37762"/>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121910</xdr:rowOff>
    </xdr:from>
    <xdr:to>
      <xdr:col>24</xdr:col>
      <xdr:colOff>114300</xdr:colOff>
      <xdr:row>94</xdr:row>
      <xdr:rowOff>52060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144787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1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1894</xdr:rowOff>
    </xdr:from>
    <xdr:to>
      <xdr:col>20</xdr:col>
      <xdr:colOff>38100</xdr:colOff>
      <xdr:row>93</xdr:row>
      <xdr:rowOff>103494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120021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128456</xdr:rowOff>
    </xdr:from>
    <xdr:to>
      <xdr:col>15</xdr:col>
      <xdr:colOff>101600</xdr:colOff>
      <xdr:row>95</xdr:row>
      <xdr:rowOff>58606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75133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170662</xdr:rowOff>
    </xdr:from>
    <xdr:to>
      <xdr:col>10</xdr:col>
      <xdr:colOff>165100</xdr:colOff>
      <xdr:row>95</xdr:row>
      <xdr:rowOff>100812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117339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57468</xdr:rowOff>
    </xdr:from>
    <xdr:to>
      <xdr:col>6</xdr:col>
      <xdr:colOff>38100</xdr:colOff>
      <xdr:row>95</xdr:row>
      <xdr:rowOff>159068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121345</xdr:rowOff>
    </xdr:from>
    <xdr:to>
      <xdr:col>55</xdr:col>
      <xdr:colOff>0</xdr:colOff>
      <xdr:row>37</xdr:row>
      <xdr:rowOff>47797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3545"/>
          <a:ext cx="838200" cy="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24047</xdr:rowOff>
    </xdr:from>
    <xdr:to>
      <xdr:col>50</xdr:col>
      <xdr:colOff>114300</xdr:colOff>
      <xdr:row>37</xdr:row>
      <xdr:rowOff>47797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96247"/>
          <a:ext cx="889000" cy="19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24047</xdr:rowOff>
    </xdr:from>
    <xdr:to>
      <xdr:col>45</xdr:col>
      <xdr:colOff>177800</xdr:colOff>
      <xdr:row>37</xdr:row>
      <xdr:rowOff>152660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96247"/>
          <a:ext cx="889000" cy="3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152660</xdr:rowOff>
    </xdr:from>
    <xdr:to>
      <xdr:col>41</xdr:col>
      <xdr:colOff>50800</xdr:colOff>
      <xdr:row>38</xdr:row>
      <xdr:rowOff>24158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6310"/>
          <a:ext cx="889000" cy="4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70545</xdr:rowOff>
    </xdr:from>
    <xdr:to>
      <xdr:col>55</xdr:col>
      <xdr:colOff>50800</xdr:colOff>
      <xdr:row>37</xdr:row>
      <xdr:rowOff>695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48972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168447</xdr:rowOff>
    </xdr:from>
    <xdr:to>
      <xdr:col>50</xdr:col>
      <xdr:colOff>165100</xdr:colOff>
      <xdr:row>37</xdr:row>
      <xdr:rowOff>98597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89724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144697</xdr:rowOff>
    </xdr:from>
    <xdr:to>
      <xdr:col>46</xdr:col>
      <xdr:colOff>38100</xdr:colOff>
      <xdr:row>36</xdr:row>
      <xdr:rowOff>74847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65974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101860</xdr:rowOff>
    </xdr:from>
    <xdr:to>
      <xdr:col>41</xdr:col>
      <xdr:colOff>101600</xdr:colOff>
      <xdr:row>38</xdr:row>
      <xdr:rowOff>32010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23137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144808</xdr:rowOff>
    </xdr:from>
    <xdr:to>
      <xdr:col>36</xdr:col>
      <xdr:colOff>165100</xdr:colOff>
      <xdr:row>38</xdr:row>
      <xdr:rowOff>74958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66085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8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42824</xdr:rowOff>
    </xdr:from>
    <xdr:to>
      <xdr:col>55</xdr:col>
      <xdr:colOff>0</xdr:colOff>
      <xdr:row>58</xdr:row>
      <xdr:rowOff>150297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6924"/>
          <a:ext cx="838200" cy="10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42824</xdr:rowOff>
    </xdr:from>
    <xdr:to>
      <xdr:col>50</xdr:col>
      <xdr:colOff>114300</xdr:colOff>
      <xdr:row>58</xdr:row>
      <xdr:rowOff>87426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86924"/>
          <a:ext cx="8890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87426</xdr:rowOff>
    </xdr:from>
    <xdr:to>
      <xdr:col>45</xdr:col>
      <xdr:colOff>177800</xdr:colOff>
      <xdr:row>58</xdr:row>
      <xdr:rowOff>119086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31526"/>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113183</xdr:rowOff>
    </xdr:from>
    <xdr:to>
      <xdr:col>41</xdr:col>
      <xdr:colOff>50800</xdr:colOff>
      <xdr:row>58</xdr:row>
      <xdr:rowOff>119086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7283"/>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99497</xdr:rowOff>
    </xdr:from>
    <xdr:to>
      <xdr:col>55</xdr:col>
      <xdr:colOff>50800</xdr:colOff>
      <xdr:row>59</xdr:row>
      <xdr:rowOff>29647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163474</xdr:rowOff>
    </xdr:from>
    <xdr:to>
      <xdr:col>50</xdr:col>
      <xdr:colOff>165100</xdr:colOff>
      <xdr:row>58</xdr:row>
      <xdr:rowOff>93624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110151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36626</xdr:rowOff>
    </xdr:from>
    <xdr:to>
      <xdr:col>46</xdr:col>
      <xdr:colOff>38100</xdr:colOff>
      <xdr:row>58</xdr:row>
      <xdr:rowOff>138226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154753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68286</xdr:rowOff>
    </xdr:from>
    <xdr:to>
      <xdr:col>41</xdr:col>
      <xdr:colOff>101600</xdr:colOff>
      <xdr:row>58</xdr:row>
      <xdr:rowOff>169886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161013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62383</xdr:rowOff>
    </xdr:from>
    <xdr:to>
      <xdr:col>36</xdr:col>
      <xdr:colOff>165100</xdr:colOff>
      <xdr:row>58</xdr:row>
      <xdr:rowOff>163983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155110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89119</xdr:rowOff>
    </xdr:from>
    <xdr:to>
      <xdr:col>55</xdr:col>
      <xdr:colOff>0</xdr:colOff>
      <xdr:row>79</xdr:row>
      <xdr:rowOff>5114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62219"/>
          <a:ext cx="838200" cy="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142030</xdr:rowOff>
    </xdr:from>
    <xdr:to>
      <xdr:col>50</xdr:col>
      <xdr:colOff>114300</xdr:colOff>
      <xdr:row>78</xdr:row>
      <xdr:rowOff>89119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43680"/>
          <a:ext cx="889000" cy="1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142030</xdr:rowOff>
    </xdr:from>
    <xdr:to>
      <xdr:col>45</xdr:col>
      <xdr:colOff>177800</xdr:colOff>
      <xdr:row>78</xdr:row>
      <xdr:rowOff>58004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43680"/>
          <a:ext cx="889000" cy="8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49031</xdr:rowOff>
    </xdr:from>
    <xdr:to>
      <xdr:col>41</xdr:col>
      <xdr:colOff>50800</xdr:colOff>
      <xdr:row>78</xdr:row>
      <xdr:rowOff>58004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22131"/>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125764</xdr:rowOff>
    </xdr:from>
    <xdr:to>
      <xdr:col>55</xdr:col>
      <xdr:colOff>50800</xdr:colOff>
      <xdr:row>79</xdr:row>
      <xdr:rowOff>55914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40691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38319</xdr:rowOff>
    </xdr:from>
    <xdr:to>
      <xdr:col>50</xdr:col>
      <xdr:colOff>165100</xdr:colOff>
      <xdr:row>78</xdr:row>
      <xdr:rowOff>139919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131046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91230</xdr:rowOff>
    </xdr:from>
    <xdr:to>
      <xdr:col>46</xdr:col>
      <xdr:colOff>38100</xdr:colOff>
      <xdr:row>78</xdr:row>
      <xdr:rowOff>21380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37907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7204</xdr:rowOff>
    </xdr:from>
    <xdr:to>
      <xdr:col>41</xdr:col>
      <xdr:colOff>101600</xdr:colOff>
      <xdr:row>78</xdr:row>
      <xdr:rowOff>108804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125331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5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169681</xdr:rowOff>
    </xdr:from>
    <xdr:to>
      <xdr:col>36</xdr:col>
      <xdr:colOff>165100</xdr:colOff>
      <xdr:row>78</xdr:row>
      <xdr:rowOff>99831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116358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4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149974</xdr:rowOff>
    </xdr:from>
    <xdr:to>
      <xdr:col>55</xdr:col>
      <xdr:colOff>0</xdr:colOff>
      <xdr:row>98</xdr:row>
      <xdr:rowOff>76702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0624"/>
          <a:ext cx="838200" cy="9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149974</xdr:rowOff>
    </xdr:from>
    <xdr:to>
      <xdr:col>50</xdr:col>
      <xdr:colOff>114300</xdr:colOff>
      <xdr:row>98</xdr:row>
      <xdr:rowOff>76119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80624"/>
          <a:ext cx="889000" cy="9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76119</xdr:rowOff>
    </xdr:from>
    <xdr:to>
      <xdr:col>45</xdr:col>
      <xdr:colOff>177800</xdr:colOff>
      <xdr:row>98</xdr:row>
      <xdr:rowOff>106776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8219"/>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79449</xdr:rowOff>
    </xdr:from>
    <xdr:to>
      <xdr:col>41</xdr:col>
      <xdr:colOff>50800</xdr:colOff>
      <xdr:row>98</xdr:row>
      <xdr:rowOff>106776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1549"/>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25902</xdr:rowOff>
    </xdr:from>
    <xdr:to>
      <xdr:col>55</xdr:col>
      <xdr:colOff>50800</xdr:colOff>
      <xdr:row>98</xdr:row>
      <xdr:rowOff>127502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99174</xdr:rowOff>
    </xdr:from>
    <xdr:to>
      <xdr:col>50</xdr:col>
      <xdr:colOff>165100</xdr:colOff>
      <xdr:row>98</xdr:row>
      <xdr:rowOff>29324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45851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25319</xdr:rowOff>
    </xdr:from>
    <xdr:to>
      <xdr:col>46</xdr:col>
      <xdr:colOff>38100</xdr:colOff>
      <xdr:row>98</xdr:row>
      <xdr:rowOff>126919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118046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55976</xdr:rowOff>
    </xdr:from>
    <xdr:to>
      <xdr:col>41</xdr:col>
      <xdr:colOff>101600</xdr:colOff>
      <xdr:row>98</xdr:row>
      <xdr:rowOff>157576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148703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28649</xdr:rowOff>
    </xdr:from>
    <xdr:to>
      <xdr:col>36</xdr:col>
      <xdr:colOff>165100</xdr:colOff>
      <xdr:row>98</xdr:row>
      <xdr:rowOff>130249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121376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77518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64068"/>
          <a:ext cx="8382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77518</xdr:rowOff>
    </xdr:from>
    <xdr:to>
      <xdr:col>81</xdr:col>
      <xdr:colOff>50800</xdr:colOff>
      <xdr:row>39</xdr:row>
      <xdr:rowOff>78477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64068"/>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78477</xdr:rowOff>
    </xdr:from>
    <xdr:to>
      <xdr:col>76</xdr:col>
      <xdr:colOff>114300</xdr:colOff>
      <xdr:row>39</xdr:row>
      <xdr:rowOff>82876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65027"/>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38365</xdr:rowOff>
    </xdr:from>
    <xdr:to>
      <xdr:col>71</xdr:col>
      <xdr:colOff>177800</xdr:colOff>
      <xdr:row>39</xdr:row>
      <xdr:rowOff>82876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24915"/>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26718</xdr:rowOff>
    </xdr:from>
    <xdr:to>
      <xdr:col>81</xdr:col>
      <xdr:colOff>101600</xdr:colOff>
      <xdr:row>39</xdr:row>
      <xdr:rowOff>128318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119445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27677</xdr:rowOff>
    </xdr:from>
    <xdr:to>
      <xdr:col>76</xdr:col>
      <xdr:colOff>165100</xdr:colOff>
      <xdr:row>39</xdr:row>
      <xdr:rowOff>129277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120404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32076</xdr:rowOff>
    </xdr:from>
    <xdr:to>
      <xdr:col>72</xdr:col>
      <xdr:colOff>38100</xdr:colOff>
      <xdr:row>39</xdr:row>
      <xdr:rowOff>133676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124803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159015</xdr:rowOff>
    </xdr:from>
    <xdr:to>
      <xdr:col>67</xdr:col>
      <xdr:colOff>101600</xdr:colOff>
      <xdr:row>39</xdr:row>
      <xdr:rowOff>89165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105692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86206</xdr:rowOff>
    </xdr:from>
    <xdr:to>
      <xdr:col>85</xdr:col>
      <xdr:colOff>127000</xdr:colOff>
      <xdr:row>78</xdr:row>
      <xdr:rowOff>101485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59306"/>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101485</xdr:rowOff>
    </xdr:from>
    <xdr:to>
      <xdr:col>81</xdr:col>
      <xdr:colOff>50800</xdr:colOff>
      <xdr:row>78</xdr:row>
      <xdr:rowOff>103544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74585"/>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103544</xdr:rowOff>
    </xdr:from>
    <xdr:to>
      <xdr:col>76</xdr:col>
      <xdr:colOff>114300</xdr:colOff>
      <xdr:row>78</xdr:row>
      <xdr:rowOff>109086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76644"/>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109086</xdr:rowOff>
    </xdr:from>
    <xdr:to>
      <xdr:col>71</xdr:col>
      <xdr:colOff>177800</xdr:colOff>
      <xdr:row>78</xdr:row>
      <xdr:rowOff>112590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82186"/>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35406</xdr:rowOff>
    </xdr:from>
    <xdr:to>
      <xdr:col>85</xdr:col>
      <xdr:colOff>177800</xdr:colOff>
      <xdr:row>78</xdr:row>
      <xdr:rowOff>137006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58283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50685</xdr:rowOff>
    </xdr:from>
    <xdr:to>
      <xdr:col>81</xdr:col>
      <xdr:colOff>101600</xdr:colOff>
      <xdr:row>78</xdr:row>
      <xdr:rowOff>152285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168812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52744</xdr:rowOff>
    </xdr:from>
    <xdr:to>
      <xdr:col>76</xdr:col>
      <xdr:colOff>165100</xdr:colOff>
      <xdr:row>78</xdr:row>
      <xdr:rowOff>154344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145471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58286</xdr:rowOff>
    </xdr:from>
    <xdr:to>
      <xdr:col>72</xdr:col>
      <xdr:colOff>38100</xdr:colOff>
      <xdr:row>78</xdr:row>
      <xdr:rowOff>159886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151013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2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61790</xdr:rowOff>
    </xdr:from>
    <xdr:to>
      <xdr:col>67</xdr:col>
      <xdr:colOff>101600</xdr:colOff>
      <xdr:row>78</xdr:row>
      <xdr:rowOff>163390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154517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2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7592</xdr:rowOff>
    </xdr:from>
    <xdr:to>
      <xdr:col>85</xdr:col>
      <xdr:colOff>127000</xdr:colOff>
      <xdr:row>98</xdr:row>
      <xdr:rowOff>51941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09692"/>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51941</xdr:rowOff>
    </xdr:from>
    <xdr:to>
      <xdr:col>81</xdr:col>
      <xdr:colOff>50800</xdr:colOff>
      <xdr:row>98</xdr:row>
      <xdr:rowOff>71935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4041"/>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71935</xdr:rowOff>
    </xdr:from>
    <xdr:to>
      <xdr:col>76</xdr:col>
      <xdr:colOff>114300</xdr:colOff>
      <xdr:row>98</xdr:row>
      <xdr:rowOff>99343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4035"/>
          <a:ext cx="889000" cy="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147478</xdr:rowOff>
    </xdr:from>
    <xdr:to>
      <xdr:col>71</xdr:col>
      <xdr:colOff>177800</xdr:colOff>
      <xdr:row>98</xdr:row>
      <xdr:rowOff>99343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78128"/>
          <a:ext cx="889000" cy="12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128242</xdr:rowOff>
    </xdr:from>
    <xdr:to>
      <xdr:col>85</xdr:col>
      <xdr:colOff>177800</xdr:colOff>
      <xdr:row>98</xdr:row>
      <xdr:rowOff>58392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106669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1141</xdr:rowOff>
    </xdr:from>
    <xdr:to>
      <xdr:col>81</xdr:col>
      <xdr:colOff>101600</xdr:colOff>
      <xdr:row>98</xdr:row>
      <xdr:rowOff>102741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93868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21135</xdr:rowOff>
    </xdr:from>
    <xdr:to>
      <xdr:col>76</xdr:col>
      <xdr:colOff>165100</xdr:colOff>
      <xdr:row>98</xdr:row>
      <xdr:rowOff>122735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113862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48543</xdr:rowOff>
    </xdr:from>
    <xdr:to>
      <xdr:col>72</xdr:col>
      <xdr:colOff>38100</xdr:colOff>
      <xdr:row>98</xdr:row>
      <xdr:rowOff>150143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141270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96678</xdr:rowOff>
    </xdr:from>
    <xdr:to>
      <xdr:col>67</xdr:col>
      <xdr:colOff>101600</xdr:colOff>
      <xdr:row>98</xdr:row>
      <xdr:rowOff>26828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43355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0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138602</xdr:rowOff>
    </xdr:from>
    <xdr:to>
      <xdr:col>107</xdr:col>
      <xdr:colOff>50800</xdr:colOff>
      <xdr:row>38</xdr:row>
      <xdr:rowOff>139151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3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131287</xdr:rowOff>
    </xdr:from>
    <xdr:to>
      <xdr:col>102</xdr:col>
      <xdr:colOff>114300</xdr:colOff>
      <xdr:row>38</xdr:row>
      <xdr:rowOff>138602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4638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88351</xdr:rowOff>
    </xdr:from>
    <xdr:to>
      <xdr:col>107</xdr:col>
      <xdr:colOff>101600</xdr:colOff>
      <xdr:row>39</xdr:row>
      <xdr:rowOff>18501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9628</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87802</xdr:rowOff>
    </xdr:from>
    <xdr:to>
      <xdr:col>102</xdr:col>
      <xdr:colOff>165100</xdr:colOff>
      <xdr:row>39</xdr:row>
      <xdr:rowOff>17952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9079</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80487</xdr:rowOff>
    </xdr:from>
    <xdr:to>
      <xdr:col>98</xdr:col>
      <xdr:colOff>38100</xdr:colOff>
      <xdr:row>39</xdr:row>
      <xdr:rowOff>10637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1764</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688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131274</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5374"/>
          <a:ext cx="8382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131274</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5374"/>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98520</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80474</xdr:rowOff>
    </xdr:from>
    <xdr:to>
      <xdr:col>112</xdr:col>
      <xdr:colOff>38100</xdr:colOff>
      <xdr:row>59</xdr:row>
      <xdr:rowOff>10624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27151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47720</xdr:rowOff>
    </xdr:from>
    <xdr:to>
      <xdr:col>98</xdr:col>
      <xdr:colOff>38100</xdr:colOff>
      <xdr:row>59</xdr:row>
      <xdr:rowOff>149320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140447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96672</xdr:rowOff>
    </xdr:from>
    <xdr:to>
      <xdr:col>116</xdr:col>
      <xdr:colOff>63500</xdr:colOff>
      <xdr:row>76</xdr:row>
      <xdr:rowOff>132176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26872"/>
          <a:ext cx="838200" cy="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128453</xdr:rowOff>
    </xdr:from>
    <xdr:to>
      <xdr:col>111</xdr:col>
      <xdr:colOff>177800</xdr:colOff>
      <xdr:row>76</xdr:row>
      <xdr:rowOff>132176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58653"/>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128453</xdr:rowOff>
    </xdr:from>
    <xdr:to>
      <xdr:col>107</xdr:col>
      <xdr:colOff>50800</xdr:colOff>
      <xdr:row>76</xdr:row>
      <xdr:rowOff>152322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58653"/>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163233</xdr:rowOff>
    </xdr:from>
    <xdr:to>
      <xdr:col>102</xdr:col>
      <xdr:colOff>114300</xdr:colOff>
      <xdr:row>76</xdr:row>
      <xdr:rowOff>152322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336183"/>
          <a:ext cx="889000" cy="84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45872</xdr:rowOff>
    </xdr:from>
    <xdr:to>
      <xdr:col>116</xdr:col>
      <xdr:colOff>114300</xdr:colOff>
      <xdr:row>76</xdr:row>
      <xdr:rowOff>147472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68748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2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81376</xdr:rowOff>
    </xdr:from>
    <xdr:to>
      <xdr:col>112</xdr:col>
      <xdr:colOff>38100</xdr:colOff>
      <xdr:row>77</xdr:row>
      <xdr:rowOff>11526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28053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8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77653</xdr:rowOff>
    </xdr:from>
    <xdr:to>
      <xdr:col>107</xdr:col>
      <xdr:colOff>101600</xdr:colOff>
      <xdr:row>77</xdr:row>
      <xdr:rowOff>7803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24330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101522</xdr:rowOff>
    </xdr:from>
    <xdr:to>
      <xdr:col>102</xdr:col>
      <xdr:colOff>165100</xdr:colOff>
      <xdr:row>77</xdr:row>
      <xdr:rowOff>31672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48199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0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112433</xdr:rowOff>
    </xdr:from>
    <xdr:to>
      <xdr:col>98</xdr:col>
      <xdr:colOff>38100</xdr:colOff>
      <xdr:row>72</xdr:row>
      <xdr:rowOff>42583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59110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0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年度の歳出総額は、前年度と比較して</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3,513</a:t>
          </a:r>
          <a:r>
            <a:rPr kumimoji="1" lang="ja-JP" altLang="en-US" sz="1300">
              <a:latin typeface="ＭＳ Ｐゴシック" panose="020B0600070205080204" pitchFamily="50" charset="-128"/>
              <a:ea typeface="ＭＳ Ｐゴシック" panose="020B0600070205080204" pitchFamily="50" charset="-128"/>
            </a:rPr>
            <a:t>百万円となった。大きく減少したのは普通建設事業費と扶助費で、それぞれ新庁舎建設事業費が減少したことと、施設入所者の減少で障害福祉サービスが減少したことが主な理由となっている。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人件費・物件費・維持補修費・補助費等が低く、扶助費・繰出金が高い傾向となっている。また、公債費については公共施設等適正管理推進事業債や過疎債などの償還金の増加で高くなった。他は各年度の事情も考えられるため、単純に比較はできない。</a:t>
          </a:r>
        </a:p>
        <a:p>
          <a:r>
            <a:rPr kumimoji="1" lang="ja-JP" altLang="en-US" sz="1300">
              <a:latin typeface="ＭＳ Ｐゴシック" panose="020B0600070205080204" pitchFamily="50" charset="-128"/>
              <a:ea typeface="ＭＳ Ｐゴシック" panose="020B0600070205080204" pitchFamily="50" charset="-128"/>
            </a:rPr>
            <a:t>　少子高齢の町として、高齢者や子どもに対する支援は重要であり、真に住民のためになっているか精査しながら行っていきたい。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2,386
34.69
3,682,534
3,512,917
141,149
1,966,867
3,698,557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142372</xdr:rowOff>
    </xdr:from>
    <xdr:to>
      <xdr:col>24</xdr:col>
      <xdr:colOff>63500</xdr:colOff>
      <xdr:row>37</xdr:row>
      <xdr:rowOff>151573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86022"/>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151573</xdr:rowOff>
    </xdr:from>
    <xdr:to>
      <xdr:col>19</xdr:col>
      <xdr:colOff>177800</xdr:colOff>
      <xdr:row>37</xdr:row>
      <xdr:rowOff>166675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95223"/>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163988</xdr:rowOff>
    </xdr:from>
    <xdr:to>
      <xdr:col>15</xdr:col>
      <xdr:colOff>50800</xdr:colOff>
      <xdr:row>37</xdr:row>
      <xdr:rowOff>166675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07638"/>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163988</xdr:rowOff>
    </xdr:from>
    <xdr:to>
      <xdr:col>10</xdr:col>
      <xdr:colOff>114300</xdr:colOff>
      <xdr:row>38</xdr:row>
      <xdr:rowOff>5841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07638"/>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91572</xdr:rowOff>
    </xdr:from>
    <xdr:to>
      <xdr:col>24</xdr:col>
      <xdr:colOff>114300</xdr:colOff>
      <xdr:row>38</xdr:row>
      <xdr:rowOff>21722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114449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100773</xdr:rowOff>
    </xdr:from>
    <xdr:to>
      <xdr:col>20</xdr:col>
      <xdr:colOff>38100</xdr:colOff>
      <xdr:row>38</xdr:row>
      <xdr:rowOff>30923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47450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115875</xdr:rowOff>
    </xdr:from>
    <xdr:to>
      <xdr:col>15</xdr:col>
      <xdr:colOff>101600</xdr:colOff>
      <xdr:row>38</xdr:row>
      <xdr:rowOff>46025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62552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113189</xdr:rowOff>
    </xdr:from>
    <xdr:to>
      <xdr:col>10</xdr:col>
      <xdr:colOff>165100</xdr:colOff>
      <xdr:row>38</xdr:row>
      <xdr:rowOff>43338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568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59866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126490</xdr:rowOff>
    </xdr:from>
    <xdr:to>
      <xdr:col>6</xdr:col>
      <xdr:colOff>38100</xdr:colOff>
      <xdr:row>38</xdr:row>
      <xdr:rowOff>56640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73167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162975</xdr:rowOff>
    </xdr:from>
    <xdr:to>
      <xdr:col>24</xdr:col>
      <xdr:colOff>63500</xdr:colOff>
      <xdr:row>58</xdr:row>
      <xdr:rowOff>57532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35625"/>
          <a:ext cx="838200" cy="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162975</xdr:rowOff>
    </xdr:from>
    <xdr:to>
      <xdr:col>19</xdr:col>
      <xdr:colOff>177800</xdr:colOff>
      <xdr:row>58</xdr:row>
      <xdr:rowOff>18283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35625"/>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18283</xdr:rowOff>
    </xdr:from>
    <xdr:to>
      <xdr:col>15</xdr:col>
      <xdr:colOff>50800</xdr:colOff>
      <xdr:row>58</xdr:row>
      <xdr:rowOff>123537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62383"/>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91406</xdr:rowOff>
    </xdr:from>
    <xdr:to>
      <xdr:col>10</xdr:col>
      <xdr:colOff>114300</xdr:colOff>
      <xdr:row>58</xdr:row>
      <xdr:rowOff>123537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35506"/>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6732</xdr:rowOff>
    </xdr:from>
    <xdr:to>
      <xdr:col>24</xdr:col>
      <xdr:colOff>114300</xdr:colOff>
      <xdr:row>58</xdr:row>
      <xdr:rowOff>108332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112175</xdr:rowOff>
    </xdr:from>
    <xdr:to>
      <xdr:col>20</xdr:col>
      <xdr:colOff>38100</xdr:colOff>
      <xdr:row>58</xdr:row>
      <xdr:rowOff>42325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58852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138933</xdr:rowOff>
    </xdr:from>
    <xdr:to>
      <xdr:col>15</xdr:col>
      <xdr:colOff>101600</xdr:colOff>
      <xdr:row>58</xdr:row>
      <xdr:rowOff>69083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8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72737</xdr:rowOff>
    </xdr:from>
    <xdr:to>
      <xdr:col>10</xdr:col>
      <xdr:colOff>165100</xdr:colOff>
      <xdr:row>59</xdr:row>
      <xdr:rowOff>2887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165464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0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40606</xdr:rowOff>
    </xdr:from>
    <xdr:to>
      <xdr:col>6</xdr:col>
      <xdr:colOff>38100</xdr:colOff>
      <xdr:row>58</xdr:row>
      <xdr:rowOff>142206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133333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32381</xdr:rowOff>
    </xdr:from>
    <xdr:to>
      <xdr:col>24</xdr:col>
      <xdr:colOff>63500</xdr:colOff>
      <xdr:row>77</xdr:row>
      <xdr:rowOff>85010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34031"/>
          <a:ext cx="8382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32381</xdr:rowOff>
    </xdr:from>
    <xdr:to>
      <xdr:col>19</xdr:col>
      <xdr:colOff>177800</xdr:colOff>
      <xdr:row>77</xdr:row>
      <xdr:rowOff>125637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34031"/>
          <a:ext cx="889000" cy="9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125637</xdr:rowOff>
    </xdr:from>
    <xdr:to>
      <xdr:col>15</xdr:col>
      <xdr:colOff>50800</xdr:colOff>
      <xdr:row>77</xdr:row>
      <xdr:rowOff>151935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27287"/>
          <a:ext cx="889000" cy="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151935</xdr:rowOff>
    </xdr:from>
    <xdr:to>
      <xdr:col>10</xdr:col>
      <xdr:colOff>114300</xdr:colOff>
      <xdr:row>78</xdr:row>
      <xdr:rowOff>7601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3585"/>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34210</xdr:rowOff>
    </xdr:from>
    <xdr:to>
      <xdr:col>24</xdr:col>
      <xdr:colOff>114300</xdr:colOff>
      <xdr:row>77</xdr:row>
      <xdr:rowOff>135810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57087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153031</xdr:rowOff>
    </xdr:from>
    <xdr:to>
      <xdr:col>20</xdr:col>
      <xdr:colOff>38100</xdr:colOff>
      <xdr:row>77</xdr:row>
      <xdr:rowOff>83181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99709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74837</xdr:rowOff>
    </xdr:from>
    <xdr:to>
      <xdr:col>15</xdr:col>
      <xdr:colOff>101600</xdr:colOff>
      <xdr:row>78</xdr:row>
      <xdr:rowOff>4987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21514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5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101135</xdr:rowOff>
    </xdr:from>
    <xdr:to>
      <xdr:col>10</xdr:col>
      <xdr:colOff>165100</xdr:colOff>
      <xdr:row>78</xdr:row>
      <xdr:rowOff>31285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47812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7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128251</xdr:rowOff>
    </xdr:from>
    <xdr:to>
      <xdr:col>6</xdr:col>
      <xdr:colOff>38100</xdr:colOff>
      <xdr:row>78</xdr:row>
      <xdr:rowOff>58401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74928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51755</xdr:rowOff>
    </xdr:from>
    <xdr:to>
      <xdr:col>24</xdr:col>
      <xdr:colOff>63500</xdr:colOff>
      <xdr:row>97</xdr:row>
      <xdr:rowOff>66784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82405"/>
          <a:ext cx="838200" cy="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66784</xdr:rowOff>
    </xdr:from>
    <xdr:to>
      <xdr:col>19</xdr:col>
      <xdr:colOff>177800</xdr:colOff>
      <xdr:row>97</xdr:row>
      <xdr:rowOff>100603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97434"/>
          <a:ext cx="889000" cy="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100603</xdr:rowOff>
    </xdr:from>
    <xdr:to>
      <xdr:col>15</xdr:col>
      <xdr:colOff>50800</xdr:colOff>
      <xdr:row>97</xdr:row>
      <xdr:rowOff>149028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1253"/>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139054</xdr:rowOff>
    </xdr:from>
    <xdr:to>
      <xdr:col>10</xdr:col>
      <xdr:colOff>114300</xdr:colOff>
      <xdr:row>97</xdr:row>
      <xdr:rowOff>149028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69704"/>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955</xdr:rowOff>
    </xdr:from>
    <xdr:to>
      <xdr:col>24</xdr:col>
      <xdr:colOff>114300</xdr:colOff>
      <xdr:row>97</xdr:row>
      <xdr:rowOff>102555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23832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15984</xdr:rowOff>
    </xdr:from>
    <xdr:to>
      <xdr:col>20</xdr:col>
      <xdr:colOff>38100</xdr:colOff>
      <xdr:row>97</xdr:row>
      <xdr:rowOff>117584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134111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2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49803</xdr:rowOff>
    </xdr:from>
    <xdr:to>
      <xdr:col>15</xdr:col>
      <xdr:colOff>101600</xdr:colOff>
      <xdr:row>97</xdr:row>
      <xdr:rowOff>151403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167930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98228</xdr:rowOff>
    </xdr:from>
    <xdr:to>
      <xdr:col>10</xdr:col>
      <xdr:colOff>165100</xdr:colOff>
      <xdr:row>98</xdr:row>
      <xdr:rowOff>28378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19505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2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88254</xdr:rowOff>
    </xdr:from>
    <xdr:to>
      <xdr:col>6</xdr:col>
      <xdr:colOff>38100</xdr:colOff>
      <xdr:row>98</xdr:row>
      <xdr:rowOff>18404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9531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44259</xdr:rowOff>
    </xdr:from>
    <xdr:to>
      <xdr:col>55</xdr:col>
      <xdr:colOff>0</xdr:colOff>
      <xdr:row>39</xdr:row>
      <xdr:rowOff>44259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44259</xdr:rowOff>
    </xdr:from>
    <xdr:to>
      <xdr:col>50</xdr:col>
      <xdr:colOff>114300</xdr:colOff>
      <xdr:row>39</xdr:row>
      <xdr:rowOff>44279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80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44279</xdr:rowOff>
    </xdr:from>
    <xdr:to>
      <xdr:col>45</xdr:col>
      <xdr:colOff>177800</xdr:colOff>
      <xdr:row>39</xdr:row>
      <xdr:rowOff>44279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44279</xdr:rowOff>
    </xdr:from>
    <xdr:to>
      <xdr:col>41</xdr:col>
      <xdr:colOff>50800</xdr:colOff>
      <xdr:row>39</xdr:row>
      <xdr:rowOff>44279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164909</xdr:rowOff>
    </xdr:from>
    <xdr:to>
      <xdr:col>50</xdr:col>
      <xdr:colOff>165100</xdr:colOff>
      <xdr:row>39</xdr:row>
      <xdr:rowOff>95059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86186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164929</xdr:rowOff>
    </xdr:from>
    <xdr:to>
      <xdr:col>46</xdr:col>
      <xdr:colOff>38100</xdr:colOff>
      <xdr:row>39</xdr:row>
      <xdr:rowOff>95079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86206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164929</xdr:rowOff>
    </xdr:from>
    <xdr:to>
      <xdr:col>41</xdr:col>
      <xdr:colOff>101600</xdr:colOff>
      <xdr:row>39</xdr:row>
      <xdr:rowOff>95079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86206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164929</xdr:rowOff>
    </xdr:from>
    <xdr:to>
      <xdr:col>36</xdr:col>
      <xdr:colOff>165100</xdr:colOff>
      <xdr:row>39</xdr:row>
      <xdr:rowOff>95079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86206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135324</xdr:rowOff>
    </xdr:from>
    <xdr:to>
      <xdr:col>55</xdr:col>
      <xdr:colOff>0</xdr:colOff>
      <xdr:row>58</xdr:row>
      <xdr:rowOff>26447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07974"/>
          <a:ext cx="8382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105145</xdr:rowOff>
    </xdr:from>
    <xdr:to>
      <xdr:col>50</xdr:col>
      <xdr:colOff>114300</xdr:colOff>
      <xdr:row>58</xdr:row>
      <xdr:rowOff>26447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77795"/>
          <a:ext cx="889000" cy="9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105145</xdr:rowOff>
    </xdr:from>
    <xdr:to>
      <xdr:col>45</xdr:col>
      <xdr:colOff>177800</xdr:colOff>
      <xdr:row>57</xdr:row>
      <xdr:rowOff>133955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7795"/>
          <a:ext cx="889000" cy="2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132986</xdr:rowOff>
    </xdr:from>
    <xdr:to>
      <xdr:col>41</xdr:col>
      <xdr:colOff>50800</xdr:colOff>
      <xdr:row>57</xdr:row>
      <xdr:rowOff>133955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5636"/>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84524</xdr:rowOff>
    </xdr:from>
    <xdr:to>
      <xdr:col>55</xdr:col>
      <xdr:colOff>50800</xdr:colOff>
      <xdr:row>58</xdr:row>
      <xdr:rowOff>14674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62951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147097</xdr:rowOff>
    </xdr:from>
    <xdr:to>
      <xdr:col>50</xdr:col>
      <xdr:colOff>165100</xdr:colOff>
      <xdr:row>58</xdr:row>
      <xdr:rowOff>77247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68374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54345</xdr:rowOff>
    </xdr:from>
    <xdr:to>
      <xdr:col>46</xdr:col>
      <xdr:colOff>38100</xdr:colOff>
      <xdr:row>57</xdr:row>
      <xdr:rowOff>155945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147072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83155</xdr:rowOff>
    </xdr:from>
    <xdr:to>
      <xdr:col>41</xdr:col>
      <xdr:colOff>101600</xdr:colOff>
      <xdr:row>58</xdr:row>
      <xdr:rowOff>13305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82186</xdr:rowOff>
    </xdr:from>
    <xdr:to>
      <xdr:col>36</xdr:col>
      <xdr:colOff>165100</xdr:colOff>
      <xdr:row>58</xdr:row>
      <xdr:rowOff>12336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61069</xdr:rowOff>
    </xdr:from>
    <xdr:to>
      <xdr:col>55</xdr:col>
      <xdr:colOff>0</xdr:colOff>
      <xdr:row>78</xdr:row>
      <xdr:rowOff>99143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34169"/>
          <a:ext cx="8382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99143</xdr:rowOff>
    </xdr:from>
    <xdr:to>
      <xdr:col>50</xdr:col>
      <xdr:colOff>114300</xdr:colOff>
      <xdr:row>78</xdr:row>
      <xdr:rowOff>130773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72243"/>
          <a:ext cx="889000" cy="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124219</xdr:rowOff>
    </xdr:from>
    <xdr:to>
      <xdr:col>45</xdr:col>
      <xdr:colOff>177800</xdr:colOff>
      <xdr:row>78</xdr:row>
      <xdr:rowOff>130773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97319"/>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124219</xdr:rowOff>
    </xdr:from>
    <xdr:to>
      <xdr:col>41</xdr:col>
      <xdr:colOff>50800</xdr:colOff>
      <xdr:row>78</xdr:row>
      <xdr:rowOff>142861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7319"/>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10269</xdr:rowOff>
    </xdr:from>
    <xdr:to>
      <xdr:col>55</xdr:col>
      <xdr:colOff>50800</xdr:colOff>
      <xdr:row>78</xdr:row>
      <xdr:rowOff>111869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160146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48343</xdr:rowOff>
    </xdr:from>
    <xdr:to>
      <xdr:col>50</xdr:col>
      <xdr:colOff>165100</xdr:colOff>
      <xdr:row>78</xdr:row>
      <xdr:rowOff>149943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141070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79973</xdr:rowOff>
    </xdr:from>
    <xdr:to>
      <xdr:col>46</xdr:col>
      <xdr:colOff>38100</xdr:colOff>
      <xdr:row>79</xdr:row>
      <xdr:rowOff>10123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73419</xdr:rowOff>
    </xdr:from>
    <xdr:to>
      <xdr:col>41</xdr:col>
      <xdr:colOff>101600</xdr:colOff>
      <xdr:row>79</xdr:row>
      <xdr:rowOff>3569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166146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92061</xdr:rowOff>
    </xdr:from>
    <xdr:to>
      <xdr:col>36</xdr:col>
      <xdr:colOff>165100</xdr:colOff>
      <xdr:row>79</xdr:row>
      <xdr:rowOff>22211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13338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141332</xdr:rowOff>
    </xdr:from>
    <xdr:to>
      <xdr:col>55</xdr:col>
      <xdr:colOff>0</xdr:colOff>
      <xdr:row>97</xdr:row>
      <xdr:rowOff>142325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71982"/>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141332</xdr:rowOff>
    </xdr:from>
    <xdr:to>
      <xdr:col>50</xdr:col>
      <xdr:colOff>114300</xdr:colOff>
      <xdr:row>97</xdr:row>
      <xdr:rowOff>147861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7198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123282</xdr:rowOff>
    </xdr:from>
    <xdr:to>
      <xdr:col>45</xdr:col>
      <xdr:colOff>177800</xdr:colOff>
      <xdr:row>97</xdr:row>
      <xdr:rowOff>147861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53932"/>
          <a:ext cx="889000" cy="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92904</xdr:rowOff>
    </xdr:from>
    <xdr:to>
      <xdr:col>41</xdr:col>
      <xdr:colOff>50800</xdr:colOff>
      <xdr:row>97</xdr:row>
      <xdr:rowOff>123282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23554"/>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91525</xdr:rowOff>
    </xdr:from>
    <xdr:to>
      <xdr:col>55</xdr:col>
      <xdr:colOff>50800</xdr:colOff>
      <xdr:row>98</xdr:row>
      <xdr:rowOff>21675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90532</xdr:rowOff>
    </xdr:from>
    <xdr:to>
      <xdr:col>50</xdr:col>
      <xdr:colOff>165100</xdr:colOff>
      <xdr:row>98</xdr:row>
      <xdr:rowOff>20682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11809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97061</xdr:rowOff>
    </xdr:from>
    <xdr:to>
      <xdr:col>46</xdr:col>
      <xdr:colOff>38100</xdr:colOff>
      <xdr:row>98</xdr:row>
      <xdr:rowOff>27211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18338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72482</xdr:rowOff>
    </xdr:from>
    <xdr:to>
      <xdr:col>41</xdr:col>
      <xdr:colOff>101600</xdr:colOff>
      <xdr:row>98</xdr:row>
      <xdr:rowOff>2632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165209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42104</xdr:rowOff>
    </xdr:from>
    <xdr:to>
      <xdr:col>36</xdr:col>
      <xdr:colOff>165100</xdr:colOff>
      <xdr:row>97</xdr:row>
      <xdr:rowOff>143704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160231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50023</xdr:rowOff>
    </xdr:from>
    <xdr:to>
      <xdr:col>85</xdr:col>
      <xdr:colOff>127000</xdr:colOff>
      <xdr:row>38</xdr:row>
      <xdr:rowOff>140526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65123"/>
          <a:ext cx="8382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50023</xdr:rowOff>
    </xdr:from>
    <xdr:to>
      <xdr:col>81</xdr:col>
      <xdr:colOff>50800</xdr:colOff>
      <xdr:row>38</xdr:row>
      <xdr:rowOff>85695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65123"/>
          <a:ext cx="889000" cy="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85695</xdr:rowOff>
    </xdr:from>
    <xdr:to>
      <xdr:col>76</xdr:col>
      <xdr:colOff>114300</xdr:colOff>
      <xdr:row>38</xdr:row>
      <xdr:rowOff>160140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00795"/>
          <a:ext cx="889000" cy="7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160140</xdr:rowOff>
    </xdr:from>
    <xdr:to>
      <xdr:col>71</xdr:col>
      <xdr:colOff>177800</xdr:colOff>
      <xdr:row>38</xdr:row>
      <xdr:rowOff>167729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7524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89726</xdr:rowOff>
    </xdr:from>
    <xdr:to>
      <xdr:col>85</xdr:col>
      <xdr:colOff>177800</xdr:colOff>
      <xdr:row>39</xdr:row>
      <xdr:rowOff>19876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170673</xdr:rowOff>
    </xdr:from>
    <xdr:to>
      <xdr:col>81</xdr:col>
      <xdr:colOff>101600</xdr:colOff>
      <xdr:row>38</xdr:row>
      <xdr:rowOff>100823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1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117350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34895</xdr:rowOff>
    </xdr:from>
    <xdr:to>
      <xdr:col>76</xdr:col>
      <xdr:colOff>165100</xdr:colOff>
      <xdr:row>38</xdr:row>
      <xdr:rowOff>136495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109340</xdr:rowOff>
    </xdr:from>
    <xdr:to>
      <xdr:col>72</xdr:col>
      <xdr:colOff>38100</xdr:colOff>
      <xdr:row>39</xdr:row>
      <xdr:rowOff>39490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30617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116929</xdr:rowOff>
    </xdr:from>
    <xdr:to>
      <xdr:col>67</xdr:col>
      <xdr:colOff>101600</xdr:colOff>
      <xdr:row>39</xdr:row>
      <xdr:rowOff>47079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38206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2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95402</xdr:rowOff>
    </xdr:from>
    <xdr:to>
      <xdr:col>85</xdr:col>
      <xdr:colOff>127000</xdr:colOff>
      <xdr:row>58</xdr:row>
      <xdr:rowOff>122849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39502"/>
          <a:ext cx="8382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66432</xdr:rowOff>
    </xdr:from>
    <xdr:to>
      <xdr:col>81</xdr:col>
      <xdr:colOff>50800</xdr:colOff>
      <xdr:row>58</xdr:row>
      <xdr:rowOff>95402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10532"/>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66432</xdr:rowOff>
    </xdr:from>
    <xdr:to>
      <xdr:col>76</xdr:col>
      <xdr:colOff>114300</xdr:colOff>
      <xdr:row>58</xdr:row>
      <xdr:rowOff>109969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10532"/>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109969</xdr:rowOff>
    </xdr:from>
    <xdr:to>
      <xdr:col>71</xdr:col>
      <xdr:colOff>177800</xdr:colOff>
      <xdr:row>58</xdr:row>
      <xdr:rowOff>134625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5406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72049</xdr:rowOff>
    </xdr:from>
    <xdr:to>
      <xdr:col>85</xdr:col>
      <xdr:colOff>177800</xdr:colOff>
      <xdr:row>59</xdr:row>
      <xdr:rowOff>2199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158426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44602</xdr:rowOff>
    </xdr:from>
    <xdr:to>
      <xdr:col>81</xdr:col>
      <xdr:colOff>101600</xdr:colOff>
      <xdr:row>58</xdr:row>
      <xdr:rowOff>146202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137329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8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15632</xdr:rowOff>
    </xdr:from>
    <xdr:to>
      <xdr:col>76</xdr:col>
      <xdr:colOff>165100</xdr:colOff>
      <xdr:row>58</xdr:row>
      <xdr:rowOff>117232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108359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5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59169</xdr:rowOff>
    </xdr:from>
    <xdr:to>
      <xdr:col>72</xdr:col>
      <xdr:colOff>38100</xdr:colOff>
      <xdr:row>58</xdr:row>
      <xdr:rowOff>160769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151896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83825</xdr:rowOff>
    </xdr:from>
    <xdr:to>
      <xdr:col>67</xdr:col>
      <xdr:colOff>101600</xdr:colOff>
      <xdr:row>59</xdr:row>
      <xdr:rowOff>13975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77518</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2068"/>
          <a:ext cx="8382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77518</xdr:rowOff>
    </xdr:from>
    <xdr:to>
      <xdr:col>81</xdr:col>
      <xdr:colOff>50800</xdr:colOff>
      <xdr:row>79</xdr:row>
      <xdr:rowOff>78477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22068"/>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78477</xdr:rowOff>
    </xdr:from>
    <xdr:to>
      <xdr:col>76</xdr:col>
      <xdr:colOff>114300</xdr:colOff>
      <xdr:row>79</xdr:row>
      <xdr:rowOff>82877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2302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38365</xdr:rowOff>
    </xdr:from>
    <xdr:to>
      <xdr:col>71</xdr:col>
      <xdr:colOff>177800</xdr:colOff>
      <xdr:row>79</xdr:row>
      <xdr:rowOff>82877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2915"/>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26718</xdr:rowOff>
    </xdr:from>
    <xdr:to>
      <xdr:col>81</xdr:col>
      <xdr:colOff>101600</xdr:colOff>
      <xdr:row>79</xdr:row>
      <xdr:rowOff>128318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119445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27677</xdr:rowOff>
    </xdr:from>
    <xdr:to>
      <xdr:col>76</xdr:col>
      <xdr:colOff>165100</xdr:colOff>
      <xdr:row>79</xdr:row>
      <xdr:rowOff>129277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120404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32077</xdr:rowOff>
    </xdr:from>
    <xdr:to>
      <xdr:col>72</xdr:col>
      <xdr:colOff>38100</xdr:colOff>
      <xdr:row>79</xdr:row>
      <xdr:rowOff>133677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124804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159015</xdr:rowOff>
    </xdr:from>
    <xdr:to>
      <xdr:col>67</xdr:col>
      <xdr:colOff>101600</xdr:colOff>
      <xdr:row>79</xdr:row>
      <xdr:rowOff>89165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105692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3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86206</xdr:rowOff>
    </xdr:from>
    <xdr:to>
      <xdr:col>85</xdr:col>
      <xdr:colOff>127000</xdr:colOff>
      <xdr:row>98</xdr:row>
      <xdr:rowOff>101485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88306"/>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101485</xdr:rowOff>
    </xdr:from>
    <xdr:to>
      <xdr:col>81</xdr:col>
      <xdr:colOff>50800</xdr:colOff>
      <xdr:row>98</xdr:row>
      <xdr:rowOff>103544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03585"/>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103544</xdr:rowOff>
    </xdr:from>
    <xdr:to>
      <xdr:col>76</xdr:col>
      <xdr:colOff>114300</xdr:colOff>
      <xdr:row>98</xdr:row>
      <xdr:rowOff>109086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5644"/>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109086</xdr:rowOff>
    </xdr:from>
    <xdr:to>
      <xdr:col>71</xdr:col>
      <xdr:colOff>177800</xdr:colOff>
      <xdr:row>98</xdr:row>
      <xdr:rowOff>112590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11186"/>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35406</xdr:rowOff>
    </xdr:from>
    <xdr:to>
      <xdr:col>85</xdr:col>
      <xdr:colOff>177800</xdr:colOff>
      <xdr:row>98</xdr:row>
      <xdr:rowOff>137006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3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58283</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50685</xdr:rowOff>
    </xdr:from>
    <xdr:to>
      <xdr:col>81</xdr:col>
      <xdr:colOff>101600</xdr:colOff>
      <xdr:row>98</xdr:row>
      <xdr:rowOff>152285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168812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2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52744</xdr:rowOff>
    </xdr:from>
    <xdr:to>
      <xdr:col>76</xdr:col>
      <xdr:colOff>165100</xdr:colOff>
      <xdr:row>98</xdr:row>
      <xdr:rowOff>154344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145471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4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58286</xdr:rowOff>
    </xdr:from>
    <xdr:to>
      <xdr:col>72</xdr:col>
      <xdr:colOff>38100</xdr:colOff>
      <xdr:row>98</xdr:row>
      <xdr:rowOff>159886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151013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5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61790</xdr:rowOff>
    </xdr:from>
    <xdr:to>
      <xdr:col>67</xdr:col>
      <xdr:colOff>101600</xdr:colOff>
      <xdr:row>98</xdr:row>
      <xdr:rowOff>163390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154517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5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3770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833070"/>
          <a:ext cx="1269" cy="821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14542</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121897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60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3770</xdr:rowOff>
    </xdr:from>
    <xdr:to>
      <xdr:col>116</xdr:col>
      <xdr:colOff>152400</xdr:colOff>
      <xdr:row>34</xdr:row>
      <xdr:rowOff>3770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8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132997</xdr:rowOff>
    </xdr:from>
    <xdr:to>
      <xdr:col>116</xdr:col>
      <xdr:colOff>63500</xdr:colOff>
      <xdr:row>38</xdr:row>
      <xdr:rowOff>133308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48097"/>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103442</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80566</xdr:rowOff>
    </xdr:from>
    <xdr:to>
      <xdr:col>116</xdr:col>
      <xdr:colOff>114300</xdr:colOff>
      <xdr:row>39</xdr:row>
      <xdr:rowOff>10716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132997</xdr:rowOff>
    </xdr:from>
    <xdr:to>
      <xdr:col>111</xdr:col>
      <xdr:colOff>177800</xdr:colOff>
      <xdr:row>38</xdr:row>
      <xdr:rowOff>135320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648097"/>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81480</xdr:rowOff>
    </xdr:from>
    <xdr:to>
      <xdr:col>112</xdr:col>
      <xdr:colOff>38100</xdr:colOff>
      <xdr:row>39</xdr:row>
      <xdr:rowOff>11630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28157</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37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134415</xdr:rowOff>
    </xdr:from>
    <xdr:to>
      <xdr:col>107</xdr:col>
      <xdr:colOff>50800</xdr:colOff>
      <xdr:row>38</xdr:row>
      <xdr:rowOff>135320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49515"/>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83459</xdr:rowOff>
    </xdr:from>
    <xdr:to>
      <xdr:col>107</xdr:col>
      <xdr:colOff>101600</xdr:colOff>
      <xdr:row>39</xdr:row>
      <xdr:rowOff>13609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30136</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37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3541</xdr:rowOff>
    </xdr:from>
    <xdr:to>
      <xdr:col>102</xdr:col>
      <xdr:colOff>114300</xdr:colOff>
      <xdr:row>38</xdr:row>
      <xdr:rowOff>134415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489941"/>
          <a:ext cx="889000" cy="11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85677</xdr:rowOff>
    </xdr:from>
    <xdr:to>
      <xdr:col>102</xdr:col>
      <xdr:colOff>165100</xdr:colOff>
      <xdr:row>39</xdr:row>
      <xdr:rowOff>15827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6954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53947</xdr:rowOff>
    </xdr:from>
    <xdr:to>
      <xdr:col>98</xdr:col>
      <xdr:colOff>38100</xdr:colOff>
      <xdr:row>38</xdr:row>
      <xdr:rowOff>155547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146674</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66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82508</xdr:rowOff>
    </xdr:from>
    <xdr:to>
      <xdr:col>116</xdr:col>
      <xdr:colOff>114300</xdr:colOff>
      <xdr:row>39</xdr:row>
      <xdr:rowOff>12658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5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58992</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82197</xdr:rowOff>
    </xdr:from>
    <xdr:to>
      <xdr:col>112</xdr:col>
      <xdr:colOff>38100</xdr:colOff>
      <xdr:row>39</xdr:row>
      <xdr:rowOff>12347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5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3474</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6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84520</xdr:rowOff>
    </xdr:from>
    <xdr:to>
      <xdr:col>107</xdr:col>
      <xdr:colOff>101600</xdr:colOff>
      <xdr:row>39</xdr:row>
      <xdr:rowOff>14670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692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83615</xdr:rowOff>
    </xdr:from>
    <xdr:to>
      <xdr:col>102</xdr:col>
      <xdr:colOff>165100</xdr:colOff>
      <xdr:row>39</xdr:row>
      <xdr:rowOff>13765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30292</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7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124191</xdr:rowOff>
    </xdr:from>
    <xdr:to>
      <xdr:col>98</xdr:col>
      <xdr:colOff>38100</xdr:colOff>
      <xdr:row>32</xdr:row>
      <xdr:rowOff>54341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4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30</xdr:row>
      <xdr:rowOff>70868</xdr:rowOff>
    </xdr:from>
    <xdr:ext cx="59901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56795" y="521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類似団体と比較すると、議会費・民生費・衛生費・公債費が高い。少子高齢化の進んだ過疎地域であることで発生する社会福祉法人への補助金や診療所に要する経費、過疎債の償還金などが類似団体より高い要因になっている。</a:t>
          </a:r>
        </a:p>
        <a:p>
          <a:r>
            <a:rPr kumimoji="1" lang="ja-JP" altLang="en-US" sz="1300">
              <a:latin typeface="ＭＳ Ｐゴシック" panose="020B0600070205080204" pitchFamily="50" charset="-128"/>
              <a:ea typeface="ＭＳ Ｐゴシック" panose="020B0600070205080204" pitchFamily="50" charset="-128"/>
            </a:rPr>
            <a:t>　その他の目的別歳出は、概ね類似団体より低い数値で推移している。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昨年度と比較すると、総務費は新庁舎建設事業の本格工事が終了したことなどをうけて前年度から大きく減少した。農林水産業費は水産物機能保全機能保全事業が令和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年度から繰越となったため増加した。消防費は、非常用発電機と防災行政無線の更新工事が終了したため減少した。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以降財政調整基金の取崩はない。</a:t>
          </a:r>
        </a:p>
        <a:p>
          <a:r>
            <a:rPr kumimoji="1" lang="ja-JP" altLang="en-US" sz="1300">
              <a:latin typeface="ＭＳ ゴシック" pitchFamily="49" charset="-128"/>
              <a:ea typeface="ＭＳ ゴシック" pitchFamily="49" charset="-128"/>
            </a:rPr>
            <a:t>実質収支額：普通交付税がやや減少し、数値は減少した。</a:t>
          </a:r>
        </a:p>
        <a:p>
          <a:r>
            <a:rPr kumimoji="1" lang="ja-JP" altLang="en-US" sz="1300">
              <a:latin typeface="ＭＳ ゴシック" pitchFamily="49" charset="-128"/>
              <a:ea typeface="ＭＳ ゴシック" pitchFamily="49" charset="-128"/>
            </a:rPr>
            <a:t>実質単年度収支：前年度は普通交付税の伸びで大きく増加した。令和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年度は余剰財源を特目基金へ積立てたため数値は落ち着いた。</a:t>
          </a:r>
        </a:p>
        <a:p>
          <a:r>
            <a:rPr kumimoji="1" lang="ja-JP" altLang="en-US" sz="1300">
              <a:latin typeface="ＭＳ ゴシック" pitchFamily="49" charset="-128"/>
              <a:ea typeface="ＭＳ ゴシック" pitchFamily="49" charset="-128"/>
            </a:rPr>
            <a:t>今後の対応：依存財源の占める割合の多い当町は、地方交付税の動向に実質単年度収支が大きな影響を受けている。自主財源の確保が難しいなか、算定基礎数値の国調人口を確保する必要がある。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各会計：一般会計及び全ての特別会計で赤字は生じていない。風力発電事業からの一般会計へ繰出金があり一般財源の助けになっている。</a:t>
          </a:r>
        </a:p>
        <a:p>
          <a:r>
            <a:rPr kumimoji="1" lang="ja-JP" altLang="en-US" sz="1400">
              <a:latin typeface="ＭＳ ゴシック" pitchFamily="49" charset="-128"/>
              <a:ea typeface="ＭＳ ゴシック" pitchFamily="49" charset="-128"/>
            </a:rPr>
            <a:t>今後の対応：今後も赤字とならないよう、適正な財政運営を行っていく。特別会計の収支の悪化は一般会計の繰出金の増加に繋がることが多いため、全会計において経費は適切であるか注視していく。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3682534</v>
      </c>
      <c r="BO4" s="358"/>
      <c r="BP4" s="358"/>
      <c r="BQ4" s="358"/>
      <c r="BR4" s="358"/>
      <c r="BS4" s="358"/>
      <c r="BT4" s="358"/>
      <c r="BU4" s="359"/>
      <c r="BV4" s="357">
        <v>4419006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7.2</v>
      </c>
      <c r="CU4" s="364"/>
      <c r="CV4" s="364"/>
      <c r="CW4" s="364"/>
      <c r="CX4" s="364"/>
      <c r="CY4" s="364"/>
      <c r="CZ4" s="364"/>
      <c r="DA4" s="365"/>
      <c r="DB4" s="363">
        <v>14.1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3512917</v>
      </c>
      <c r="BO5" s="395"/>
      <c r="BP5" s="395"/>
      <c r="BQ5" s="395"/>
      <c r="BR5" s="395"/>
      <c r="BS5" s="395"/>
      <c r="BT5" s="395"/>
      <c r="BU5" s="396"/>
      <c r="BV5" s="394">
        <v>4115795</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91.1</v>
      </c>
      <c r="CU5" s="392"/>
      <c r="CV5" s="392"/>
      <c r="CW5" s="392"/>
      <c r="CX5" s="392"/>
      <c r="CY5" s="392"/>
      <c r="CZ5" s="392"/>
      <c r="DA5" s="393"/>
      <c r="DB5" s="391">
        <v>83.2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169617</v>
      </c>
      <c r="BO6" s="395"/>
      <c r="BP6" s="395"/>
      <c r="BQ6" s="395"/>
      <c r="BR6" s="395"/>
      <c r="BS6" s="395"/>
      <c r="BT6" s="395"/>
      <c r="BU6" s="396"/>
      <c r="BV6" s="394">
        <v>303211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91.8</v>
      </c>
      <c r="CU6" s="432"/>
      <c r="CV6" s="432"/>
      <c r="CW6" s="432"/>
      <c r="CX6" s="432"/>
      <c r="CY6" s="432"/>
      <c r="CZ6" s="432"/>
      <c r="DA6" s="433"/>
      <c r="DB6" s="431">
        <v>84.9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28468</v>
      </c>
      <c r="BO7" s="395"/>
      <c r="BP7" s="395"/>
      <c r="BQ7" s="395"/>
      <c r="BR7" s="395"/>
      <c r="BS7" s="395"/>
      <c r="BT7" s="395"/>
      <c r="BU7" s="396"/>
      <c r="BV7" s="394">
        <v>15161</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1966867</v>
      </c>
      <c r="CU7" s="395"/>
      <c r="CV7" s="395"/>
      <c r="CW7" s="395"/>
      <c r="CX7" s="395"/>
      <c r="CY7" s="395"/>
      <c r="CZ7" s="395"/>
      <c r="DA7" s="396"/>
      <c r="DB7" s="394">
        <v>2047359</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141149</v>
      </c>
      <c r="BO8" s="395"/>
      <c r="BP8" s="395"/>
      <c r="BQ8" s="395"/>
      <c r="BR8" s="395"/>
      <c r="BS8" s="395"/>
      <c r="BT8" s="395"/>
      <c r="BU8" s="396"/>
      <c r="BV8" s="394">
        <v>288050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0.11</v>
      </c>
      <c r="CU8" s="435"/>
      <c r="CV8" s="435"/>
      <c r="CW8" s="435"/>
      <c r="CX8" s="435"/>
      <c r="CY8" s="435"/>
      <c r="CZ8" s="435"/>
      <c r="DA8" s="436"/>
      <c r="DB8" s="434">
        <v>0.12</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2342</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-146901</v>
      </c>
      <c r="BO9" s="395"/>
      <c r="BP9" s="395"/>
      <c r="BQ9" s="395"/>
      <c r="BR9" s="395"/>
      <c r="BS9" s="395"/>
      <c r="BT9" s="395"/>
      <c r="BU9" s="396"/>
      <c r="BV9" s="394">
        <v>115549</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14.2</v>
      </c>
      <c r="CU9" s="392"/>
      <c r="CV9" s="392"/>
      <c r="CW9" s="392"/>
      <c r="CX9" s="392"/>
      <c r="CY9" s="392"/>
      <c r="CZ9" s="392"/>
      <c r="DA9" s="393"/>
      <c r="DB9" s="391">
        <v>13.2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2803</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220029</v>
      </c>
      <c r="BO10" s="395"/>
      <c r="BP10" s="395"/>
      <c r="BQ10" s="395"/>
      <c r="BR10" s="395"/>
      <c r="BS10" s="395"/>
      <c r="BT10" s="395"/>
      <c r="BU10" s="396"/>
      <c r="BV10" s="394">
        <v>140039</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96</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2390</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141</v>
      </c>
      <c r="N13" s="486"/>
      <c r="O13" s="486"/>
      <c r="P13" s="486"/>
      <c r="Q13" s="487"/>
      <c r="R13" s="478">
        <v>2386</v>
      </c>
      <c r="S13" s="479"/>
      <c r="T13" s="479"/>
      <c r="U13" s="479"/>
      <c r="V13" s="480"/>
      <c r="W13" s="410" t="s">
        <v>142</v>
      </c>
      <c r="X13" s="411"/>
      <c r="Y13" s="411"/>
      <c r="Z13" s="411"/>
      <c r="AA13" s="411"/>
      <c r="AB13" s="401"/>
      <c r="AC13" s="445">
        <v>151</v>
      </c>
      <c r="AD13" s="446"/>
      <c r="AE13" s="446"/>
      <c r="AF13" s="446"/>
      <c r="AG13" s="488"/>
      <c r="AH13" s="445">
        <v>219</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73128</v>
      </c>
      <c r="BO13" s="395"/>
      <c r="BP13" s="395"/>
      <c r="BQ13" s="395"/>
      <c r="BR13" s="395"/>
      <c r="BS13" s="395"/>
      <c r="BT13" s="395"/>
      <c r="BU13" s="396"/>
      <c r="BV13" s="394">
        <v>255588</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8.4</v>
      </c>
      <c r="CU13" s="392"/>
      <c r="CV13" s="392"/>
      <c r="CW13" s="392"/>
      <c r="CX13" s="392"/>
      <c r="CY13" s="392"/>
      <c r="CZ13" s="392"/>
      <c r="DA13" s="393"/>
      <c r="DB13" s="391">
        <v>8.1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2505</v>
      </c>
      <c r="S14" s="479"/>
      <c r="T14" s="479"/>
      <c r="U14" s="479"/>
      <c r="V14" s="480"/>
      <c r="W14" s="384"/>
      <c r="X14" s="385"/>
      <c r="Y14" s="385"/>
      <c r="Z14" s="385"/>
      <c r="AA14" s="385"/>
      <c r="AB14" s="374"/>
      <c r="AC14" s="481">
        <v>14.4</v>
      </c>
      <c r="AD14" s="482"/>
      <c r="AE14" s="482"/>
      <c r="AF14" s="482"/>
      <c r="AG14" s="483"/>
      <c r="AH14" s="481">
        <v>17.899999999999999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149</v>
      </c>
      <c r="N15" s="486"/>
      <c r="O15" s="486"/>
      <c r="P15" s="486"/>
      <c r="Q15" s="487"/>
      <c r="R15" s="478">
        <v>2503</v>
      </c>
      <c r="S15" s="479"/>
      <c r="T15" s="479"/>
      <c r="U15" s="479"/>
      <c r="V15" s="480"/>
      <c r="W15" s="410" t="s">
        <v>150</v>
      </c>
      <c r="X15" s="411"/>
      <c r="Y15" s="411"/>
      <c r="Z15" s="411"/>
      <c r="AA15" s="411"/>
      <c r="AB15" s="401"/>
      <c r="AC15" s="445">
        <v>200</v>
      </c>
      <c r="AD15" s="446"/>
      <c r="AE15" s="446"/>
      <c r="AF15" s="446"/>
      <c r="AG15" s="488"/>
      <c r="AH15" s="445">
        <v>232</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206588</v>
      </c>
      <c r="BO15" s="358"/>
      <c r="BP15" s="358"/>
      <c r="BQ15" s="358"/>
      <c r="BR15" s="358"/>
      <c r="BS15" s="358"/>
      <c r="BT15" s="358"/>
      <c r="BU15" s="359"/>
      <c r="BV15" s="357">
        <v>210879</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19.100000000000001</v>
      </c>
      <c r="AD16" s="482"/>
      <c r="AE16" s="482"/>
      <c r="AF16" s="482"/>
      <c r="AG16" s="483"/>
      <c r="AH16" s="481">
        <v>19</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1903204</v>
      </c>
      <c r="BO16" s="395"/>
      <c r="BP16" s="395"/>
      <c r="BQ16" s="395"/>
      <c r="BR16" s="395"/>
      <c r="BS16" s="395"/>
      <c r="BT16" s="395"/>
      <c r="BU16" s="396"/>
      <c r="BV16" s="394">
        <v>1936861</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694</v>
      </c>
      <c r="AD17" s="446"/>
      <c r="AE17" s="446"/>
      <c r="AF17" s="446"/>
      <c r="AG17" s="488"/>
      <c r="AH17" s="445">
        <v>771</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255230</v>
      </c>
      <c r="BO17" s="395"/>
      <c r="BP17" s="395"/>
      <c r="BQ17" s="395"/>
      <c r="BR17" s="395"/>
      <c r="BS17" s="395"/>
      <c r="BT17" s="395"/>
      <c r="BU17" s="396"/>
      <c r="BV17" s="394">
        <v>259389</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160</v>
      </c>
      <c r="C18" s="437"/>
      <c r="D18" s="437"/>
      <c r="E18" s="517"/>
      <c r="F18" s="517"/>
      <c r="G18" s="517"/>
      <c r="H18" s="517"/>
      <c r="I18" s="517"/>
      <c r="J18" s="517"/>
      <c r="K18" s="517"/>
      <c r="L18" s="518">
        <v>34.69</v>
      </c>
      <c r="M18" s="518"/>
      <c r="N18" s="518"/>
      <c r="O18" s="518"/>
      <c r="P18" s="518"/>
      <c r="Q18" s="518"/>
      <c r="R18" s="519"/>
      <c r="S18" s="519"/>
      <c r="T18" s="519"/>
      <c r="U18" s="519"/>
      <c r="V18" s="520"/>
      <c r="W18" s="412"/>
      <c r="X18" s="413"/>
      <c r="Y18" s="413"/>
      <c r="Z18" s="413"/>
      <c r="AA18" s="413"/>
      <c r="AB18" s="404"/>
      <c r="AC18" s="521">
        <v>66.400000000000006</v>
      </c>
      <c r="AD18" s="522"/>
      <c r="AE18" s="522"/>
      <c r="AF18" s="522"/>
      <c r="AG18" s="523"/>
      <c r="AH18" s="521">
        <v>63.1</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1802566</v>
      </c>
      <c r="BO18" s="395"/>
      <c r="BP18" s="395"/>
      <c r="BQ18" s="395"/>
      <c r="BR18" s="395"/>
      <c r="BS18" s="395"/>
      <c r="BT18" s="395"/>
      <c r="BU18" s="396"/>
      <c r="BV18" s="394">
        <v>1694842</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162</v>
      </c>
      <c r="C19" s="437"/>
      <c r="D19" s="437"/>
      <c r="E19" s="517"/>
      <c r="F19" s="517"/>
      <c r="G19" s="517"/>
      <c r="H19" s="517"/>
      <c r="I19" s="517"/>
      <c r="J19" s="517"/>
      <c r="K19" s="517"/>
      <c r="L19" s="525">
        <v>68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2783751</v>
      </c>
      <c r="BO19" s="395"/>
      <c r="BP19" s="395"/>
      <c r="BQ19" s="395"/>
      <c r="BR19" s="395"/>
      <c r="BS19" s="395"/>
      <c r="BT19" s="395"/>
      <c r="BU19" s="396"/>
      <c r="BV19" s="394">
        <v>2757755</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164</v>
      </c>
      <c r="C20" s="437"/>
      <c r="D20" s="437"/>
      <c r="E20" s="517"/>
      <c r="F20" s="517"/>
      <c r="G20" s="517"/>
      <c r="H20" s="517"/>
      <c r="I20" s="517"/>
      <c r="J20" s="517"/>
      <c r="K20" s="517"/>
      <c r="L20" s="525">
        <v>1251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3698557</v>
      </c>
      <c r="BO22" s="358"/>
      <c r="BP22" s="358"/>
      <c r="BQ22" s="358"/>
      <c r="BR22" s="358"/>
      <c r="BS22" s="358"/>
      <c r="BT22" s="358"/>
      <c r="BU22" s="359"/>
      <c r="BV22" s="357">
        <v>3876416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2848007</v>
      </c>
      <c r="BO23" s="395"/>
      <c r="BP23" s="395"/>
      <c r="BQ23" s="395"/>
      <c r="BR23" s="395"/>
      <c r="BS23" s="395"/>
      <c r="BT23" s="395"/>
      <c r="BU23" s="396"/>
      <c r="BV23" s="394">
        <v>3029996</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174</v>
      </c>
      <c r="F24" s="424"/>
      <c r="G24" s="424"/>
      <c r="H24" s="424"/>
      <c r="I24" s="424"/>
      <c r="J24" s="424"/>
      <c r="K24" s="425"/>
      <c r="L24" s="445">
        <v>1</v>
      </c>
      <c r="M24" s="446"/>
      <c r="N24" s="446"/>
      <c r="O24" s="446"/>
      <c r="P24" s="488"/>
      <c r="Q24" s="445">
        <v>7100</v>
      </c>
      <c r="R24" s="446"/>
      <c r="S24" s="446"/>
      <c r="T24" s="446"/>
      <c r="U24" s="446"/>
      <c r="V24" s="488"/>
      <c r="W24" s="540"/>
      <c r="X24" s="541"/>
      <c r="Y24" s="542"/>
      <c r="Z24" s="444" t="s">
        <v>175</v>
      </c>
      <c r="AA24" s="424"/>
      <c r="AB24" s="424"/>
      <c r="AC24" s="424"/>
      <c r="AD24" s="424"/>
      <c r="AE24" s="424"/>
      <c r="AF24" s="424"/>
      <c r="AG24" s="425"/>
      <c r="AH24" s="445">
        <v>60</v>
      </c>
      <c r="AI24" s="446"/>
      <c r="AJ24" s="446"/>
      <c r="AK24" s="446"/>
      <c r="AL24" s="488"/>
      <c r="AM24" s="445">
        <v>178980</v>
      </c>
      <c r="AN24" s="446"/>
      <c r="AO24" s="446"/>
      <c r="AP24" s="446"/>
      <c r="AQ24" s="446"/>
      <c r="AR24" s="488"/>
      <c r="AS24" s="445">
        <v>2983</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2788436</v>
      </c>
      <c r="BO24" s="395"/>
      <c r="BP24" s="395"/>
      <c r="BQ24" s="395"/>
      <c r="BR24" s="395"/>
      <c r="BS24" s="395"/>
      <c r="BT24" s="395"/>
      <c r="BU24" s="396"/>
      <c r="BV24" s="394">
        <v>2872153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177</v>
      </c>
      <c r="F25" s="424"/>
      <c r="G25" s="424"/>
      <c r="H25" s="424"/>
      <c r="I25" s="424"/>
      <c r="J25" s="424"/>
      <c r="K25" s="425"/>
      <c r="L25" s="445">
        <v>1</v>
      </c>
      <c r="M25" s="446"/>
      <c r="N25" s="446"/>
      <c r="O25" s="446"/>
      <c r="P25" s="488"/>
      <c r="Q25" s="445">
        <v>5820</v>
      </c>
      <c r="R25" s="446"/>
      <c r="S25" s="446"/>
      <c r="T25" s="446"/>
      <c r="U25" s="446"/>
      <c r="V25" s="488"/>
      <c r="W25" s="540"/>
      <c r="X25" s="541"/>
      <c r="Y25" s="542"/>
      <c r="Z25" s="444" t="s">
        <v>178</v>
      </c>
      <c r="AA25" s="424"/>
      <c r="AB25" s="424"/>
      <c r="AC25" s="424"/>
      <c r="AD25" s="424"/>
      <c r="AE25" s="424"/>
      <c r="AF25" s="424"/>
      <c r="AG25" s="425"/>
      <c r="AH25" s="445" t="s">
        <v>140</v>
      </c>
      <c r="AI25" s="446"/>
      <c r="AJ25" s="446"/>
      <c r="AK25" s="446"/>
      <c r="AL25" s="488"/>
      <c r="AM25" s="445" t="s">
        <v>140</v>
      </c>
      <c r="AN25" s="446"/>
      <c r="AO25" s="446"/>
      <c r="AP25" s="446"/>
      <c r="AQ25" s="446"/>
      <c r="AR25" s="488"/>
      <c r="AS25" s="445" t="s">
        <v>140</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21409</v>
      </c>
      <c r="BO25" s="358"/>
      <c r="BP25" s="358"/>
      <c r="BQ25" s="358"/>
      <c r="BR25" s="358"/>
      <c r="BS25" s="358"/>
      <c r="BT25" s="358"/>
      <c r="BU25" s="359"/>
      <c r="BV25" s="357">
        <v>158850</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5350</v>
      </c>
      <c r="R26" s="446"/>
      <c r="S26" s="446"/>
      <c r="T26" s="446"/>
      <c r="U26" s="446"/>
      <c r="V26" s="488"/>
      <c r="W26" s="540"/>
      <c r="X26" s="541"/>
      <c r="Y26" s="542"/>
      <c r="Z26" s="444" t="s">
        <v>181</v>
      </c>
      <c r="AA26" s="546"/>
      <c r="AB26" s="546"/>
      <c r="AC26" s="546"/>
      <c r="AD26" s="546"/>
      <c r="AE26" s="546"/>
      <c r="AF26" s="546"/>
      <c r="AG26" s="547"/>
      <c r="AH26" s="445" t="s">
        <v>140</v>
      </c>
      <c r="AI26" s="446"/>
      <c r="AJ26" s="446"/>
      <c r="AK26" s="446"/>
      <c r="AL26" s="488"/>
      <c r="AM26" s="445" t="s">
        <v>140</v>
      </c>
      <c r="AN26" s="446"/>
      <c r="AO26" s="446"/>
      <c r="AP26" s="446"/>
      <c r="AQ26" s="446"/>
      <c r="AR26" s="488"/>
      <c r="AS26" s="445" t="s">
        <v>140</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2540</v>
      </c>
      <c r="R27" s="446"/>
      <c r="S27" s="446"/>
      <c r="T27" s="446"/>
      <c r="U27" s="446"/>
      <c r="V27" s="488"/>
      <c r="W27" s="540"/>
      <c r="X27" s="541"/>
      <c r="Y27" s="542"/>
      <c r="Z27" s="444" t="s">
        <v>184</v>
      </c>
      <c r="AA27" s="424"/>
      <c r="AB27" s="424"/>
      <c r="AC27" s="424"/>
      <c r="AD27" s="424"/>
      <c r="AE27" s="424"/>
      <c r="AF27" s="424"/>
      <c r="AG27" s="425"/>
      <c r="AH27" s="445" t="s">
        <v>140</v>
      </c>
      <c r="AI27" s="446"/>
      <c r="AJ27" s="446"/>
      <c r="AK27" s="446"/>
      <c r="AL27" s="488"/>
      <c r="AM27" s="445" t="s">
        <v>140</v>
      </c>
      <c r="AN27" s="446"/>
      <c r="AO27" s="446"/>
      <c r="AP27" s="446"/>
      <c r="AQ27" s="446"/>
      <c r="AR27" s="488"/>
      <c r="AS27" s="445" t="s">
        <v>140</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100000</v>
      </c>
      <c r="BO27" s="514"/>
      <c r="BP27" s="514"/>
      <c r="BQ27" s="514"/>
      <c r="BR27" s="514"/>
      <c r="BS27" s="514"/>
      <c r="BT27" s="514"/>
      <c r="BU27" s="515"/>
      <c r="BV27" s="513">
        <v>100000</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2040</v>
      </c>
      <c r="R28" s="446"/>
      <c r="S28" s="446"/>
      <c r="T28" s="446"/>
      <c r="U28" s="446"/>
      <c r="V28" s="488"/>
      <c r="W28" s="540"/>
      <c r="X28" s="541"/>
      <c r="Y28" s="542"/>
      <c r="Z28" s="444" t="s">
        <v>187</v>
      </c>
      <c r="AA28" s="424"/>
      <c r="AB28" s="424"/>
      <c r="AC28" s="424"/>
      <c r="AD28" s="424"/>
      <c r="AE28" s="424"/>
      <c r="AF28" s="424"/>
      <c r="AG28" s="425"/>
      <c r="AH28" s="445" t="s">
        <v>140</v>
      </c>
      <c r="AI28" s="446"/>
      <c r="AJ28" s="446"/>
      <c r="AK28" s="446"/>
      <c r="AL28" s="488"/>
      <c r="AM28" s="445" t="s">
        <v>140</v>
      </c>
      <c r="AN28" s="446"/>
      <c r="AO28" s="446"/>
      <c r="AP28" s="446"/>
      <c r="AQ28" s="446"/>
      <c r="AR28" s="488"/>
      <c r="AS28" s="445" t="s">
        <v>140</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936203</v>
      </c>
      <c r="BO28" s="358"/>
      <c r="BP28" s="358"/>
      <c r="BQ28" s="358"/>
      <c r="BR28" s="358"/>
      <c r="BS28" s="358"/>
      <c r="BT28" s="358"/>
      <c r="BU28" s="359"/>
      <c r="BV28" s="357">
        <v>716174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189</v>
      </c>
      <c r="F29" s="424"/>
      <c r="G29" s="424"/>
      <c r="H29" s="424"/>
      <c r="I29" s="424"/>
      <c r="J29" s="424"/>
      <c r="K29" s="425"/>
      <c r="L29" s="445">
        <v>8</v>
      </c>
      <c r="M29" s="446"/>
      <c r="N29" s="446"/>
      <c r="O29" s="446"/>
      <c r="P29" s="488"/>
      <c r="Q29" s="445">
        <v>1850</v>
      </c>
      <c r="R29" s="446"/>
      <c r="S29" s="446"/>
      <c r="T29" s="446"/>
      <c r="U29" s="446"/>
      <c r="V29" s="488"/>
      <c r="W29" s="543"/>
      <c r="X29" s="544"/>
      <c r="Y29" s="545"/>
      <c r="Z29" s="444" t="s">
        <v>190</v>
      </c>
      <c r="AA29" s="424"/>
      <c r="AB29" s="424"/>
      <c r="AC29" s="424"/>
      <c r="AD29" s="424"/>
      <c r="AE29" s="424"/>
      <c r="AF29" s="424"/>
      <c r="AG29" s="425"/>
      <c r="AH29" s="445">
        <v>60</v>
      </c>
      <c r="AI29" s="446"/>
      <c r="AJ29" s="446"/>
      <c r="AK29" s="446"/>
      <c r="AL29" s="488"/>
      <c r="AM29" s="445">
        <v>178980</v>
      </c>
      <c r="AN29" s="446"/>
      <c r="AO29" s="446"/>
      <c r="AP29" s="446"/>
      <c r="AQ29" s="446"/>
      <c r="AR29" s="488"/>
      <c r="AS29" s="445">
        <v>2983</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85723</v>
      </c>
      <c r="BO29" s="395"/>
      <c r="BP29" s="395"/>
      <c r="BQ29" s="395"/>
      <c r="BR29" s="395"/>
      <c r="BS29" s="395"/>
      <c r="BT29" s="395"/>
      <c r="BU29" s="396"/>
      <c r="BV29" s="394">
        <v>85721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93.3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1813272</v>
      </c>
      <c r="BO30" s="514"/>
      <c r="BP30" s="514"/>
      <c r="BQ30" s="514"/>
      <c r="BR30" s="514"/>
      <c r="BS30" s="514"/>
      <c r="BT30" s="514"/>
      <c r="BU30" s="515"/>
      <c r="BV30" s="513">
        <v>1805989</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199</v>
      </c>
      <c r="D33" s="418"/>
      <c r="E33" s="383" t="s">
        <v>200</v>
      </c>
      <c r="F33" s="383"/>
      <c r="G33" s="383"/>
      <c r="H33" s="383"/>
      <c r="I33" s="383"/>
      <c r="J33" s="383"/>
      <c r="K33" s="383"/>
      <c r="L33" s="383"/>
      <c r="M33" s="383"/>
      <c r="N33" s="383"/>
      <c r="O33" s="383"/>
      <c r="P33" s="383"/>
      <c r="Q33" s="383"/>
      <c r="R33" s="383"/>
      <c r="S33" s="383"/>
      <c r="T33" s="200"/>
      <c r="U33" s="418" t="s">
        <v>199</v>
      </c>
      <c r="V33" s="418"/>
      <c r="W33" s="383" t="s">
        <v>200</v>
      </c>
      <c r="X33" s="383"/>
      <c r="Y33" s="383"/>
      <c r="Z33" s="383"/>
      <c r="AA33" s="383"/>
      <c r="AB33" s="383"/>
      <c r="AC33" s="383"/>
      <c r="AD33" s="383"/>
      <c r="AE33" s="383"/>
      <c r="AF33" s="383"/>
      <c r="AG33" s="383"/>
      <c r="AH33" s="383"/>
      <c r="AI33" s="383"/>
      <c r="AJ33" s="383"/>
      <c r="AK33" s="383"/>
      <c r="AL33" s="200"/>
      <c r="AM33" s="418" t="s">
        <v>199</v>
      </c>
      <c r="AN33" s="418"/>
      <c r="AO33" s="383" t="s">
        <v>200</v>
      </c>
      <c r="AP33" s="383"/>
      <c r="AQ33" s="383"/>
      <c r="AR33" s="383"/>
      <c r="AS33" s="383"/>
      <c r="AT33" s="383"/>
      <c r="AU33" s="383"/>
      <c r="AV33" s="383"/>
      <c r="AW33" s="383"/>
      <c r="AX33" s="383"/>
      <c r="AY33" s="383"/>
      <c r="AZ33" s="383"/>
      <c r="BA33" s="383"/>
      <c r="BB33" s="383"/>
      <c r="BC33" s="383"/>
      <c r="BD33" s="201"/>
      <c r="BE33" s="383" t="s">
        <v>201</v>
      </c>
      <c r="BF33" s="383"/>
      <c r="BG33" s="383" t="s">
        <v>202</v>
      </c>
      <c r="BH33" s="383"/>
      <c r="BI33" s="383"/>
      <c r="BJ33" s="383"/>
      <c r="BK33" s="383"/>
      <c r="BL33" s="383"/>
      <c r="BM33" s="383"/>
      <c r="BN33" s="383"/>
      <c r="BO33" s="383"/>
      <c r="BP33" s="383"/>
      <c r="BQ33" s="383"/>
      <c r="BR33" s="383"/>
      <c r="BS33" s="383"/>
      <c r="BT33" s="383"/>
      <c r="BU33" s="383"/>
      <c r="BV33" s="201"/>
      <c r="BW33" s="418" t="s">
        <v>201</v>
      </c>
      <c r="BX33" s="418"/>
      <c r="BY33" s="383" t="s">
        <v>203</v>
      </c>
      <c r="BZ33" s="383"/>
      <c r="CA33" s="383"/>
      <c r="CB33" s="383"/>
      <c r="CC33" s="383"/>
      <c r="CD33" s="383"/>
      <c r="CE33" s="383"/>
      <c r="CF33" s="383"/>
      <c r="CG33" s="383"/>
      <c r="CH33" s="383"/>
      <c r="CI33" s="383"/>
      <c r="CJ33" s="383"/>
      <c r="CK33" s="383"/>
      <c r="CL33" s="383"/>
      <c r="CM33" s="383"/>
      <c r="CN33" s="200"/>
      <c r="CO33" s="418" t="s">
        <v>199</v>
      </c>
      <c r="CP33" s="418"/>
      <c r="CQ33" s="383" t="s">
        <v>204</v>
      </c>
      <c r="CR33" s="383"/>
      <c r="CS33" s="383"/>
      <c r="CT33" s="383"/>
      <c r="CU33" s="383"/>
      <c r="CV33" s="383"/>
      <c r="CW33" s="383"/>
      <c r="CX33" s="383"/>
      <c r="CY33" s="383"/>
      <c r="CZ33" s="383"/>
      <c r="DA33" s="383"/>
      <c r="DB33" s="383"/>
      <c r="DC33" s="383"/>
      <c r="DD33" s="383"/>
      <c r="DE33" s="383"/>
      <c r="DF33" s="200"/>
      <c r="DG33" s="583" t="s">
        <v>205</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6</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15</v>
      </c>
      <c r="BX34" s="584"/>
      <c r="BY34" s="585" t="str">
        <f>IF('各会計、関係団体の財政状況及び健全化判断比率'!B68="","",'各会計、関係団体の財政状況及び健全化判断比率'!B68)</f>
        <v>周東環境衛生組合（一般会計）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25</v>
      </c>
      <c r="CP34" s="584"/>
      <c r="CQ34" s="585" t="str">
        <f>IF('各会計、関係団体の財政状況及び健全化判断比率'!BS7="","",'各会計、関係団体の財政状況及び健全化判断比率'!BS7)</f>
        <v>上関航運</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〇</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診療所事業特別会計</v>
      </c>
      <c r="F35" s="585"/>
      <c r="G35" s="585"/>
      <c r="H35" s="585"/>
      <c r="I35" s="585"/>
      <c r="J35" s="585"/>
      <c r="K35" s="585"/>
      <c r="L35" s="585"/>
      <c r="M35" s="585"/>
      <c r="N35" s="585"/>
      <c r="O35" s="585"/>
      <c r="P35" s="585"/>
      <c r="Q35" s="585"/>
      <c r="R35" s="585"/>
      <c r="S35" s="585"/>
      <c r="T35" s="175"/>
      <c r="U35" s="584">
        <f>IF(W35="","",U34+1)</f>
        <v>7</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11</v>
      </c>
      <c r="BF35" s="584"/>
      <c r="BG35" s="585" t="str">
        <f>IF('各会計、関係団体の財政状況及び健全化判断比率'!B33="","",'各会計、関係団体の財政状況及び健全化判断比率'!B33)</f>
        <v>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16</v>
      </c>
      <c r="BX35" s="584"/>
      <c r="BY35" s="585" t="str">
        <f>IF('各会計、関係団体の財政状況及び健全化判断比率'!B69="","",'各会計、関係団体の財政状況及び健全化判断比率'!B69)</f>
        <v>柳井地区広域消防組合（一般会計）</v>
      </c>
      <c r="BZ35" s="585"/>
      <c r="CA35" s="585"/>
      <c r="CB35" s="585"/>
      <c r="CC35" s="585"/>
      <c r="CD35" s="585"/>
      <c r="CE35" s="585"/>
      <c r="CF35" s="585"/>
      <c r="CG35" s="585"/>
      <c r="CH35" s="585"/>
      <c r="CI35" s="585"/>
      <c r="CJ35" s="585"/>
      <c r="CK35" s="585"/>
      <c r="CL35" s="585"/>
      <c r="CM35" s="585"/>
      <c r="CN35" s="175"/>
      <c r="CO35" s="584">
        <f t="shared" ref="CO35:CO43" si="3">IF(CQ35="","",CO34+1)</f>
        <v>26</v>
      </c>
      <c r="CP35" s="584"/>
      <c r="CQ35" s="585" t="str">
        <f>IF('各会計、関係団体の財政状況及び健全化判断比率'!BS8="","",'各会計、関係団体の財政状況及び健全化判断比率'!BS8)</f>
        <v>上関町土地開発公社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〇</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へき地診療所事業特別会計</v>
      </c>
      <c r="F36" s="585"/>
      <c r="G36" s="585"/>
      <c r="H36" s="585"/>
      <c r="I36" s="585"/>
      <c r="J36" s="585"/>
      <c r="K36" s="585"/>
      <c r="L36" s="585"/>
      <c r="M36" s="585"/>
      <c r="N36" s="585"/>
      <c r="O36" s="585"/>
      <c r="P36" s="585"/>
      <c r="Q36" s="585"/>
      <c r="R36" s="585"/>
      <c r="S36" s="585"/>
      <c r="T36" s="175"/>
      <c r="U36" s="584">
        <f t="shared" ref="U36:U43" si="4">IF(W36="","",U35+1)</f>
        <v>8</v>
      </c>
      <c r="V36" s="584"/>
      <c r="W36" s="585" t="str">
        <f>IF('各会計、関係団体の財政状況及び健全化判断比率'!B30="","",'各会計、関係団体の財政状況及び健全化判断比率'!B30)</f>
        <v>介護保険特別会計（保険事業勘定）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12</v>
      </c>
      <c r="BF36" s="584"/>
      <c r="BG36" s="585" t="str">
        <f>IF('各会計、関係団体の財政状況及び健全化判断比率'!B34="","",'各会計、関係団体の財政状況及び健全化判断比率'!B34)</f>
        <v>漁業集落排水事業特別会計</v>
      </c>
      <c r="BH36" s="585"/>
      <c r="BI36" s="585"/>
      <c r="BJ36" s="585"/>
      <c r="BK36" s="585"/>
      <c r="BL36" s="585"/>
      <c r="BM36" s="585"/>
      <c r="BN36" s="585"/>
      <c r="BO36" s="585"/>
      <c r="BP36" s="585"/>
      <c r="BQ36" s="585"/>
      <c r="BR36" s="585"/>
      <c r="BS36" s="585"/>
      <c r="BT36" s="585"/>
      <c r="BU36" s="585"/>
      <c r="BV36" s="175"/>
      <c r="BW36" s="584">
        <f t="shared" si="2"/>
        <v>17</v>
      </c>
      <c r="BX36" s="584"/>
      <c r="BY36" s="585" t="str">
        <f>IF('各会計、関係団体の財政状況及び健全化判断比率'!B70="","",'各会計、関係団体の財政状況及び健全化判断比率'!B70)</f>
        <v>柳井地域広域水道企業団（水道用水供給事業会計）</v>
      </c>
      <c r="BZ36" s="585"/>
      <c r="CA36" s="585"/>
      <c r="CB36" s="585"/>
      <c r="CC36" s="585"/>
      <c r="CD36" s="585"/>
      <c r="CE36" s="585"/>
      <c r="CF36" s="585"/>
      <c r="CG36" s="585"/>
      <c r="CH36" s="585"/>
      <c r="CI36" s="585"/>
      <c r="CJ36" s="585"/>
      <c r="CK36" s="585"/>
      <c r="CL36" s="585"/>
      <c r="CM36" s="585"/>
      <c r="CN36" s="175"/>
      <c r="CO36" s="584">
        <f t="shared" si="3"/>
        <v>27</v>
      </c>
      <c r="CP36" s="584"/>
      <c r="CQ36" s="585" t="str">
        <f>IF('各会計、関係団体の財政状況及び健全化判断比率'!BS9="","",'各会計、関係団体の財政状況及び健全化判断比率'!BS9)</f>
        <v>なごみ</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f>IF(E37="","",C36+1)</f>
        <v>4</v>
      </c>
      <c r="D37" s="584"/>
      <c r="E37" s="585" t="str">
        <f>IF('各会計、関係団体の財政状況及び健全化判断比率'!B10="","",'各会計、関係団体の財政状況及び健全化判断比率'!B10)</f>
        <v>へき地歯科診療所事業特別会計</v>
      </c>
      <c r="F37" s="585"/>
      <c r="G37" s="585"/>
      <c r="H37" s="585"/>
      <c r="I37" s="585"/>
      <c r="J37" s="585"/>
      <c r="K37" s="585"/>
      <c r="L37" s="585"/>
      <c r="M37" s="585"/>
      <c r="N37" s="585"/>
      <c r="O37" s="585"/>
      <c r="P37" s="585"/>
      <c r="Q37" s="585"/>
      <c r="R37" s="585"/>
      <c r="S37" s="585"/>
      <c r="T37" s="175"/>
      <c r="U37" s="584">
        <f t="shared" si="4"/>
        <v>9</v>
      </c>
      <c r="V37" s="584"/>
      <c r="W37" s="585" t="str">
        <f>IF('各会計、関係団体の財政状況及び健全化判断比率'!B31="","",'各会計、関係団体の財政状況及び健全化判断比率'!B31)</f>
        <v>介護保険特別会計（介護サービス事業勘定）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13</v>
      </c>
      <c r="BF37" s="584"/>
      <c r="BG37" s="585" t="str">
        <f>IF('各会計、関係団体の財政状況及び健全化判断比率'!B35="","",'各会計、関係団体の財政状況及び健全化判断比率'!B35)</f>
        <v>航運事業特別会計</v>
      </c>
      <c r="BH37" s="585"/>
      <c r="BI37" s="585"/>
      <c r="BJ37" s="585"/>
      <c r="BK37" s="585"/>
      <c r="BL37" s="585"/>
      <c r="BM37" s="585"/>
      <c r="BN37" s="585"/>
      <c r="BO37" s="585"/>
      <c r="BP37" s="585"/>
      <c r="BQ37" s="585"/>
      <c r="BR37" s="585"/>
      <c r="BS37" s="585"/>
      <c r="BT37" s="585"/>
      <c r="BU37" s="585"/>
      <c r="BV37" s="175"/>
      <c r="BW37" s="584">
        <f t="shared" si="2"/>
        <v>18</v>
      </c>
      <c r="BX37" s="584"/>
      <c r="BY37" s="585" t="str">
        <f>IF('各会計、関係団体の財政状況及び健全化判断比率'!B71="","",'各会計、関係団体の財政状況及び健全化判断比率'!B71)</f>
        <v>山口県市町総合事務組合（一般会計）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f t="shared" ref="C38:C43" si="5">IF(E38="","",C37+1)</f>
        <v>5</v>
      </c>
      <c r="D38" s="584"/>
      <c r="E38" s="585" t="str">
        <f>IF('各会計、関係団体の財政状況及び健全化判断比率'!B11="","",'各会計、関係団体の財政状況及び健全化判断比率'!B11)</f>
        <v>用地取得事業特別会計</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f t="shared" si="1"/>
        <v>14</v>
      </c>
      <c r="BF38" s="584"/>
      <c r="BG38" s="585" t="str">
        <f>IF('各会計、関係団体の財政状況及び健全化判断比率'!B36="","",'各会計、関係団体の財政状況及び健全化判断比率'!B36)</f>
        <v>風力発電事業特別会計</v>
      </c>
      <c r="BH38" s="585"/>
      <c r="BI38" s="585"/>
      <c r="BJ38" s="585"/>
      <c r="BK38" s="585"/>
      <c r="BL38" s="585"/>
      <c r="BM38" s="585"/>
      <c r="BN38" s="585"/>
      <c r="BO38" s="585"/>
      <c r="BP38" s="585"/>
      <c r="BQ38" s="585"/>
      <c r="BR38" s="585"/>
      <c r="BS38" s="585"/>
      <c r="BT38" s="585"/>
      <c r="BU38" s="585"/>
      <c r="BV38" s="175"/>
      <c r="BW38" s="584">
        <f t="shared" si="2"/>
        <v>19</v>
      </c>
      <c r="BX38" s="584"/>
      <c r="BY38" s="585" t="str">
        <f>IF('各会計、関係団体の財政状況及び健全化判断比率'!B72="","",'各会計、関係団体の財政状況及び健全化判断比率'!B72)</f>
        <v>山口県市町総合事務組合（退職手当特別会計）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20</v>
      </c>
      <c r="BX39" s="584"/>
      <c r="BY39" s="585" t="str">
        <f>IF('各会計、関係団体の財政状況及び健全化判断比率'!B73="","",'各会計、関係団体の財政状況及び健全化判断比率'!B73)</f>
        <v>山口県市町総合事務組合（消防団員補償等特別会計）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21</v>
      </c>
      <c r="BX40" s="584"/>
      <c r="BY40" s="585" t="str">
        <f>IF('各会計、関係団体の財政状況及び健全化判断比率'!B74="","",'各会計、関係団体の財政状況及び健全化判断比率'!B74)</f>
        <v>山口県市町総合事務組合（非常勤職員公務災害補償特別会計）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22</v>
      </c>
      <c r="BX41" s="584"/>
      <c r="BY41" s="585" t="str">
        <f>IF('各会計、関係団体の財政状況及び健全化判断比率'!B75="","",'各会計、関係団体の財政状況及び健全化判断比率'!B75)</f>
        <v>山口県市町総合事務組合（山口県市町公平委員会特別会計）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23</v>
      </c>
      <c r="BX42" s="584"/>
      <c r="BY42" s="585" t="str">
        <f>IF('各会計、関係団体の財政状況及び健全化判断比率'!B76="","",'各会計、関係団体の財政状況及び健全化判断比率'!B76)</f>
        <v>山口県市町総合事務組合（交通災害共済特別会計）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24</v>
      </c>
      <c r="BX43" s="584"/>
      <c r="BY43" s="585" t="str">
        <f>IF('各会計、関係団体の財政状況及び健全化判断比率'!B77="","",'各会計、関係団体の財政状況及び健全化判断比率'!B77)</f>
        <v>山口県市町総合事務組合（山口県自治会館管理特別会計）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xFimKessx8j5x6Nzq5TLXSyhr1up4CLMz1YYH+9g69h39EzdBu2eoUiNL1Qz6MoUfLngPZwnoLCTx3ALR2I8Pg==" saltValue="+bdeDuTDZT66WtlnM+bs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36" t="s">
        <v>578</v>
      </c>
      <c r="D34" s="1136"/>
      <c r="E34" s="1137"/>
      <c r="F34" s="32">
        <v>5.75</v>
      </c>
      <c r="G34" s="33">
        <v>10.34</v>
      </c>
      <c r="H34" s="33">
        <v>9.35</v>
      </c>
      <c r="I34" s="33">
        <v>14.06</v>
      </c>
      <c r="J34" s="34">
        <v>7.17</v>
      </c>
      <c r="K34" s="22"/>
      <c r="L34" s="22"/>
      <c r="M34" s="22"/>
      <c r="N34" s="22"/>
      <c r="O34" s="22"/>
      <c r="P34" s="22"/>
    </row>
    <row r="35" spans="1:16" ht="39" customHeight="1" x14ac:dyDescent="0.15">
      <c r="A35" s="22"/>
      <c r="B35" s="35"/>
      <c r="C35" s="1132" t="s">
        <v>579</v>
      </c>
      <c r="D35" s="1132"/>
      <c r="E35" s="1133"/>
      <c r="F35" s="36">
        <v>1.6</v>
      </c>
      <c r="G35" s="37">
        <v>1.7</v>
      </c>
      <c r="H35" s="37">
        <v>1.89</v>
      </c>
      <c r="I35" s="37">
        <v>1.72</v>
      </c>
      <c r="J35" s="38">
        <v>1.05</v>
      </c>
      <c r="K35" s="22"/>
      <c r="L35" s="22"/>
      <c r="M35" s="22"/>
      <c r="N35" s="22"/>
      <c r="O35" s="22"/>
      <c r="P35" s="22"/>
    </row>
    <row r="36" spans="1:16" ht="39" customHeight="1" x14ac:dyDescent="0.15">
      <c r="A36" s="22"/>
      <c r="B36" s="35"/>
      <c r="C36" s="1132" t="s">
        <v>580</v>
      </c>
      <c r="D36" s="1132"/>
      <c r="E36" s="1133"/>
      <c r="F36" s="36">
        <v>0.68</v>
      </c>
      <c r="G36" s="37">
        <v>0.91</v>
      </c>
      <c r="H36" s="37">
        <v>1.1000000000000001</v>
      </c>
      <c r="I36" s="37">
        <v>0.67</v>
      </c>
      <c r="J36" s="38">
        <v>0.9</v>
      </c>
      <c r="K36" s="22"/>
      <c r="L36" s="22"/>
      <c r="M36" s="22"/>
      <c r="N36" s="22"/>
      <c r="O36" s="22"/>
      <c r="P36" s="22"/>
    </row>
    <row r="37" spans="1:16" ht="39" customHeight="1" x14ac:dyDescent="0.15">
      <c r="A37" s="22"/>
      <c r="B37" s="35"/>
      <c r="C37" s="1132" t="s">
        <v>581</v>
      </c>
      <c r="D37" s="1132"/>
      <c r="E37" s="1133"/>
      <c r="F37" s="36">
        <v>1.59</v>
      </c>
      <c r="G37" s="37">
        <v>1.72</v>
      </c>
      <c r="H37" s="37">
        <v>0.89</v>
      </c>
      <c r="I37" s="37">
        <v>0.82</v>
      </c>
      <c r="J37" s="38">
        <v>0.88</v>
      </c>
      <c r="K37" s="22"/>
      <c r="L37" s="22"/>
      <c r="M37" s="22"/>
      <c r="N37" s="22"/>
      <c r="O37" s="22"/>
      <c r="P37" s="22"/>
    </row>
    <row r="38" spans="1:16" ht="39" customHeight="1" x14ac:dyDescent="0.15">
      <c r="A38" s="22"/>
      <c r="B38" s="35"/>
      <c r="C38" s="1132" t="s">
        <v>582</v>
      </c>
      <c r="D38" s="1132"/>
      <c r="E38" s="1133"/>
      <c r="F38" s="36">
        <v>0.73</v>
      </c>
      <c r="G38" s="37">
        <v>0.71</v>
      </c>
      <c r="H38" s="37">
        <v>0.35</v>
      </c>
      <c r="I38" s="37">
        <v>0.23</v>
      </c>
      <c r="J38" s="38">
        <v>0.02</v>
      </c>
      <c r="K38" s="22"/>
      <c r="L38" s="22"/>
      <c r="M38" s="22"/>
      <c r="N38" s="22"/>
      <c r="O38" s="22"/>
      <c r="P38" s="22"/>
    </row>
    <row r="39" spans="1:16" ht="39" customHeight="1" x14ac:dyDescent="0.15">
      <c r="A39" s="22"/>
      <c r="B39" s="35"/>
      <c r="C39" s="1132" t="s">
        <v>583</v>
      </c>
      <c r="D39" s="1132"/>
      <c r="E39" s="1133"/>
      <c r="F39" s="36">
        <v>0.02</v>
      </c>
      <c r="G39" s="37">
        <v>0.01</v>
      </c>
      <c r="H39" s="37">
        <v>0</v>
      </c>
      <c r="I39" s="37">
        <v>0.01</v>
      </c>
      <c r="J39" s="38">
        <v>0</v>
      </c>
      <c r="K39" s="22"/>
      <c r="L39" s="22"/>
      <c r="M39" s="22"/>
      <c r="N39" s="22"/>
      <c r="O39" s="22"/>
      <c r="P39" s="22"/>
    </row>
    <row r="40" spans="1:16" ht="39" customHeight="1" x14ac:dyDescent="0.15">
      <c r="A40" s="22"/>
      <c r="B40" s="35"/>
      <c r="C40" s="1132" t="s">
        <v>584</v>
      </c>
      <c r="D40" s="1132"/>
      <c r="E40" s="1133"/>
      <c r="F40" s="36">
        <v>0.05</v>
      </c>
      <c r="G40" s="37">
        <v>0.02</v>
      </c>
      <c r="H40" s="37">
        <v>0</v>
      </c>
      <c r="I40" s="37">
        <v>0</v>
      </c>
      <c r="J40" s="38">
        <v>0</v>
      </c>
      <c r="K40" s="22"/>
      <c r="L40" s="22"/>
      <c r="M40" s="22"/>
      <c r="N40" s="22"/>
      <c r="O40" s="22"/>
      <c r="P40" s="22"/>
    </row>
    <row r="41" spans="1:16" ht="39" customHeight="1" x14ac:dyDescent="0.15">
      <c r="A41" s="22"/>
      <c r="B41" s="35"/>
      <c r="C41" s="1132" t="s">
        <v>585</v>
      </c>
      <c r="D41" s="1132"/>
      <c r="E41" s="1133"/>
      <c r="F41" s="36" t="s">
        <v>531</v>
      </c>
      <c r="G41" s="37" t="s">
        <v>531</v>
      </c>
      <c r="H41" s="37">
        <v>0</v>
      </c>
      <c r="I41" s="37">
        <v>0</v>
      </c>
      <c r="J41" s="38">
        <v>0</v>
      </c>
      <c r="K41" s="22"/>
      <c r="L41" s="22"/>
      <c r="M41" s="22"/>
      <c r="N41" s="22"/>
      <c r="O41" s="22"/>
      <c r="P41" s="22"/>
    </row>
    <row r="42" spans="1:16" ht="39" customHeight="1" x14ac:dyDescent="0.15">
      <c r="A42" s="22"/>
      <c r="B42" s="39"/>
      <c r="C42" s="1132" t="s">
        <v>586</v>
      </c>
      <c r="D42" s="1132"/>
      <c r="E42" s="1133"/>
      <c r="F42" s="36" t="s">
        <v>531</v>
      </c>
      <c r="G42" s="37" t="s">
        <v>531</v>
      </c>
      <c r="H42" s="37" t="s">
        <v>531</v>
      </c>
      <c r="I42" s="37" t="s">
        <v>531</v>
      </c>
      <c r="J42" s="38" t="s">
        <v>531</v>
      </c>
      <c r="K42" s="22"/>
      <c r="L42" s="22"/>
      <c r="M42" s="22"/>
      <c r="N42" s="22"/>
      <c r="O42" s="22"/>
      <c r="P42" s="22"/>
    </row>
    <row r="43" spans="1:16" ht="39" customHeight="1" thickBot="1" x14ac:dyDescent="0.2">
      <c r="A43" s="22"/>
      <c r="B43" s="40"/>
      <c r="C43" s="1134" t="s">
        <v>587</v>
      </c>
      <c r="D43" s="1134"/>
      <c r="E43" s="1135"/>
      <c r="F43" s="41">
        <v>0.02</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SSsyEp18xogji/sTkNjRHssskVUOgtVxjeFHS47jEhxNQJZEI62432HxPajWrobALJBU6z6/oYhtfOIO0Qncg==" saltValue="z1EbH46U0BamsCfDqCu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573</v>
      </c>
      <c r="L44" s="54" t="s">
        <v>574</v>
      </c>
      <c r="M44" s="54" t="s">
        <v>575</v>
      </c>
      <c r="N44" s="54" t="s">
        <v>576</v>
      </c>
      <c r="O44" s="55" t="s">
        <v>577</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373</v>
      </c>
      <c r="L45" s="58">
        <v>374</v>
      </c>
      <c r="M45" s="58">
        <v>382</v>
      </c>
      <c r="N45" s="58">
        <v>376</v>
      </c>
      <c r="O45" s="59">
        <v>406</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531</v>
      </c>
      <c r="L46" s="62" t="s">
        <v>531</v>
      </c>
      <c r="M46" s="62" t="s">
        <v>531</v>
      </c>
      <c r="N46" s="62" t="s">
        <v>531</v>
      </c>
      <c r="O46" s="63" t="s">
        <v>531</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531</v>
      </c>
      <c r="L47" s="62" t="s">
        <v>531</v>
      </c>
      <c r="M47" s="62" t="s">
        <v>531</v>
      </c>
      <c r="N47" s="62" t="s">
        <v>531</v>
      </c>
      <c r="O47" s="63" t="s">
        <v>531</v>
      </c>
      <c r="P47" s="46"/>
      <c r="Q47" s="46"/>
      <c r="R47" s="46"/>
      <c r="S47" s="46"/>
      <c r="T47" s="46"/>
      <c r="U47" s="46"/>
    </row>
    <row r="48" spans="1:21" ht="30.75" customHeight="1" x14ac:dyDescent="0.15">
      <c r="A48" s="46"/>
      <c r="B48" s="1140"/>
      <c r="C48" s="1141"/>
      <c r="D48" s="60"/>
      <c r="E48" s="1146" t="s">
        <v>15</v>
      </c>
      <c r="F48" s="1146"/>
      <c r="G48" s="1146"/>
      <c r="H48" s="1146"/>
      <c r="I48" s="1146"/>
      <c r="J48" s="1147"/>
      <c r="K48" s="61">
        <v>41</v>
      </c>
      <c r="L48" s="62">
        <v>42</v>
      </c>
      <c r="M48" s="62">
        <v>42</v>
      </c>
      <c r="N48" s="62">
        <v>42</v>
      </c>
      <c r="O48" s="63">
        <v>42</v>
      </c>
      <c r="P48" s="46"/>
      <c r="Q48" s="46"/>
      <c r="R48" s="46"/>
      <c r="S48" s="46"/>
      <c r="T48" s="46"/>
      <c r="U48" s="46"/>
    </row>
    <row r="49" spans="1:21" ht="30.75" customHeight="1" x14ac:dyDescent="0.15">
      <c r="A49" s="46"/>
      <c r="B49" s="1140"/>
      <c r="C49" s="1141"/>
      <c r="D49" s="60"/>
      <c r="E49" s="1146" t="s">
        <v>16</v>
      </c>
      <c r="F49" s="1146"/>
      <c r="G49" s="1146"/>
      <c r="H49" s="1146"/>
      <c r="I49" s="1146"/>
      <c r="J49" s="1147"/>
      <c r="K49" s="61">
        <v>9</v>
      </c>
      <c r="L49" s="62">
        <v>9</v>
      </c>
      <c r="M49" s="62">
        <v>8</v>
      </c>
      <c r="N49" s="62">
        <v>8</v>
      </c>
      <c r="O49" s="63">
        <v>7</v>
      </c>
      <c r="P49" s="46"/>
      <c r="Q49" s="46"/>
      <c r="R49" s="46"/>
      <c r="S49" s="46"/>
      <c r="T49" s="46"/>
      <c r="U49" s="46"/>
    </row>
    <row r="50" spans="1:21" ht="30.75" customHeight="1" x14ac:dyDescent="0.15">
      <c r="A50" s="46"/>
      <c r="B50" s="1140"/>
      <c r="C50" s="1141"/>
      <c r="D50" s="60"/>
      <c r="E50" s="1146" t="s">
        <v>17</v>
      </c>
      <c r="F50" s="1146"/>
      <c r="G50" s="1146"/>
      <c r="H50" s="1146"/>
      <c r="I50" s="1146"/>
      <c r="J50" s="1147"/>
      <c r="K50" s="61">
        <v>5</v>
      </c>
      <c r="L50" s="62">
        <v>0</v>
      </c>
      <c r="M50" s="62">
        <v>0</v>
      </c>
      <c r="N50" s="62">
        <v>0</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v>1</v>
      </c>
      <c r="L51" s="62">
        <v>0</v>
      </c>
      <c r="M51" s="62">
        <v>0</v>
      </c>
      <c r="N51" s="62">
        <v>0</v>
      </c>
      <c r="O51" s="63">
        <v>1</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300</v>
      </c>
      <c r="L52" s="62">
        <v>299</v>
      </c>
      <c r="M52" s="62">
        <v>305</v>
      </c>
      <c r="N52" s="62">
        <v>290</v>
      </c>
      <c r="O52" s="63">
        <v>299</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129</v>
      </c>
      <c r="L53" s="67">
        <v>126</v>
      </c>
      <c r="M53" s="67">
        <v>127</v>
      </c>
      <c r="N53" s="67">
        <v>136</v>
      </c>
      <c r="O53" s="68">
        <v>157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612</v>
      </c>
      <c r="L58" s="82" t="s">
        <v>612</v>
      </c>
      <c r="M58" s="82" t="s">
        <v>612</v>
      </c>
      <c r="N58" s="82" t="s">
        <v>612</v>
      </c>
      <c r="O58" s="83" t="s">
        <v>612</v>
      </c>
    </row>
    <row r="59" spans="1:21" ht="31.5" customHeight="1" x14ac:dyDescent="0.15">
      <c r="B59" s="1156"/>
      <c r="C59" s="1157"/>
      <c r="D59" s="1163" t="s">
        <v>28</v>
      </c>
      <c r="E59" s="1164"/>
      <c r="F59" s="1164"/>
      <c r="G59" s="1164"/>
      <c r="H59" s="1164"/>
      <c r="I59" s="1164"/>
      <c r="J59" s="1165"/>
      <c r="K59" s="84" t="s">
        <v>612</v>
      </c>
      <c r="L59" s="85" t="s">
        <v>612</v>
      </c>
      <c r="M59" s="85" t="s">
        <v>612</v>
      </c>
      <c r="N59" s="85" t="s">
        <v>612</v>
      </c>
      <c r="O59" s="86" t="s">
        <v>612</v>
      </c>
    </row>
    <row r="60" spans="1:21" ht="31.5" customHeight="1" thickBot="1" x14ac:dyDescent="0.2">
      <c r="B60" s="1158"/>
      <c r="C60" s="1159"/>
      <c r="D60" s="1166" t="s">
        <v>29</v>
      </c>
      <c r="E60" s="1167"/>
      <c r="F60" s="1167"/>
      <c r="G60" s="1167"/>
      <c r="H60" s="1167"/>
      <c r="I60" s="1167"/>
      <c r="J60" s="1168"/>
      <c r="K60" s="87" t="s">
        <v>612</v>
      </c>
      <c r="L60" s="88" t="s">
        <v>612</v>
      </c>
      <c r="M60" s="88" t="s">
        <v>612</v>
      </c>
      <c r="N60" s="88" t="s">
        <v>612</v>
      </c>
      <c r="O60" s="89" t="s">
        <v>612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k6InUVWgMZ4j6EL9weyTGG3yu2lgHtr5/XQ+ovP99ulu/cyE9VATos/NMvRCPvfad/9WnM3Mi8AHLaye/QJjg==" saltValue="DoBQxxW2aW+C8Avt+O+O9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573</v>
      </c>
      <c r="J40" s="101" t="s">
        <v>574</v>
      </c>
      <c r="K40" s="101" t="s">
        <v>575</v>
      </c>
      <c r="L40" s="101" t="s">
        <v>576</v>
      </c>
      <c r="M40" s="102" t="s">
        <v>577</v>
      </c>
    </row>
    <row r="41" spans="2:13" ht="27.75" customHeight="1" x14ac:dyDescent="0.15">
      <c r="B41" s="1169" t="s">
        <v>32</v>
      </c>
      <c r="C41" s="1170"/>
      <c r="D41" s="103"/>
      <c r="E41" s="1175" t="s">
        <v>33</v>
      </c>
      <c r="F41" s="1175"/>
      <c r="G41" s="1175"/>
      <c r="H41" s="1176"/>
      <c r="I41" s="342">
        <v>3471</v>
      </c>
      <c r="J41" s="343">
        <v>3498</v>
      </c>
      <c r="K41" s="343">
        <v>3643</v>
      </c>
      <c r="L41" s="343">
        <v>3876</v>
      </c>
      <c r="M41" s="344">
        <v>3699</v>
      </c>
    </row>
    <row r="42" spans="2:13" ht="27.75" customHeight="1" x14ac:dyDescent="0.15">
      <c r="B42" s="1171"/>
      <c r="C42" s="1172"/>
      <c r="D42" s="104"/>
      <c r="E42" s="1177" t="s">
        <v>34</v>
      </c>
      <c r="F42" s="1177"/>
      <c r="G42" s="1177"/>
      <c r="H42" s="1178"/>
      <c r="I42" s="345" t="s">
        <v>531</v>
      </c>
      <c r="J42" s="346" t="s">
        <v>531</v>
      </c>
      <c r="K42" s="346" t="s">
        <v>531</v>
      </c>
      <c r="L42" s="346" t="s">
        <v>531</v>
      </c>
      <c r="M42" s="347" t="s">
        <v>531</v>
      </c>
    </row>
    <row r="43" spans="2:13" ht="27.75" customHeight="1" x14ac:dyDescent="0.15">
      <c r="B43" s="1171"/>
      <c r="C43" s="1172"/>
      <c r="D43" s="104"/>
      <c r="E43" s="1177" t="s">
        <v>35</v>
      </c>
      <c r="F43" s="1177"/>
      <c r="G43" s="1177"/>
      <c r="H43" s="1178"/>
      <c r="I43" s="345">
        <v>377</v>
      </c>
      <c r="J43" s="346">
        <v>343</v>
      </c>
      <c r="K43" s="346">
        <v>310</v>
      </c>
      <c r="L43" s="346">
        <v>281</v>
      </c>
      <c r="M43" s="347">
        <v>250</v>
      </c>
    </row>
    <row r="44" spans="2:13" ht="27.75" customHeight="1" x14ac:dyDescent="0.15">
      <c r="B44" s="1171"/>
      <c r="C44" s="1172"/>
      <c r="D44" s="104"/>
      <c r="E44" s="1177" t="s">
        <v>36</v>
      </c>
      <c r="F44" s="1177"/>
      <c r="G44" s="1177"/>
      <c r="H44" s="1178"/>
      <c r="I44" s="345">
        <v>69</v>
      </c>
      <c r="J44" s="346">
        <v>63</v>
      </c>
      <c r="K44" s="346">
        <v>53</v>
      </c>
      <c r="L44" s="346">
        <v>49</v>
      </c>
      <c r="M44" s="347">
        <v>153</v>
      </c>
    </row>
    <row r="45" spans="2:13" ht="27.75" customHeight="1" x14ac:dyDescent="0.15">
      <c r="B45" s="1171"/>
      <c r="C45" s="1172"/>
      <c r="D45" s="104"/>
      <c r="E45" s="1177" t="s">
        <v>37</v>
      </c>
      <c r="F45" s="1177"/>
      <c r="G45" s="1177"/>
      <c r="H45" s="1178"/>
      <c r="I45" s="345">
        <v>431</v>
      </c>
      <c r="J45" s="346">
        <v>333</v>
      </c>
      <c r="K45" s="346">
        <v>439</v>
      </c>
      <c r="L45" s="346">
        <v>419</v>
      </c>
      <c r="M45" s="347">
        <v>421</v>
      </c>
    </row>
    <row r="46" spans="2:13" ht="27.75" customHeight="1" x14ac:dyDescent="0.15">
      <c r="B46" s="1171"/>
      <c r="C46" s="1172"/>
      <c r="D46" s="105"/>
      <c r="E46" s="1177" t="s">
        <v>38</v>
      </c>
      <c r="F46" s="1177"/>
      <c r="G46" s="1177"/>
      <c r="H46" s="1178"/>
      <c r="I46" s="345">
        <v>36</v>
      </c>
      <c r="J46" s="346">
        <v>31</v>
      </c>
      <c r="K46" s="346">
        <v>40</v>
      </c>
      <c r="L46" s="346">
        <v>41</v>
      </c>
      <c r="M46" s="347">
        <v>33</v>
      </c>
    </row>
    <row r="47" spans="2:13" ht="27.75" customHeight="1" x14ac:dyDescent="0.15">
      <c r="B47" s="1171"/>
      <c r="C47" s="1172"/>
      <c r="D47" s="106"/>
      <c r="E47" s="1179" t="s">
        <v>39</v>
      </c>
      <c r="F47" s="1180"/>
      <c r="G47" s="1180"/>
      <c r="H47" s="1181"/>
      <c r="I47" s="345" t="s">
        <v>531</v>
      </c>
      <c r="J47" s="346" t="s">
        <v>531</v>
      </c>
      <c r="K47" s="346" t="s">
        <v>531</v>
      </c>
      <c r="L47" s="346" t="s">
        <v>531</v>
      </c>
      <c r="M47" s="347" t="s">
        <v>531</v>
      </c>
    </row>
    <row r="48" spans="2:13" ht="27.75" customHeight="1" x14ac:dyDescent="0.15">
      <c r="B48" s="1171"/>
      <c r="C48" s="1172"/>
      <c r="D48" s="104"/>
      <c r="E48" s="1177" t="s">
        <v>40</v>
      </c>
      <c r="F48" s="1177"/>
      <c r="G48" s="1177"/>
      <c r="H48" s="1178"/>
      <c r="I48" s="345" t="s">
        <v>531</v>
      </c>
      <c r="J48" s="346" t="s">
        <v>531</v>
      </c>
      <c r="K48" s="346" t="s">
        <v>531</v>
      </c>
      <c r="L48" s="346" t="s">
        <v>531</v>
      </c>
      <c r="M48" s="347" t="s">
        <v>531</v>
      </c>
    </row>
    <row r="49" spans="2:13" ht="27.75" customHeight="1" x14ac:dyDescent="0.15">
      <c r="B49" s="1173"/>
      <c r="C49" s="1174"/>
      <c r="D49" s="104"/>
      <c r="E49" s="1177" t="s">
        <v>41</v>
      </c>
      <c r="F49" s="1177"/>
      <c r="G49" s="1177"/>
      <c r="H49" s="1178"/>
      <c r="I49" s="345" t="s">
        <v>531</v>
      </c>
      <c r="J49" s="346" t="s">
        <v>531</v>
      </c>
      <c r="K49" s="346" t="s">
        <v>531</v>
      </c>
      <c r="L49" s="346" t="s">
        <v>531</v>
      </c>
      <c r="M49" s="347" t="s">
        <v>531</v>
      </c>
    </row>
    <row r="50" spans="2:13" ht="27.75" customHeight="1" x14ac:dyDescent="0.15">
      <c r="B50" s="1182" t="s">
        <v>42</v>
      </c>
      <c r="C50" s="1183"/>
      <c r="D50" s="107"/>
      <c r="E50" s="1177" t="s">
        <v>43</v>
      </c>
      <c r="F50" s="1177"/>
      <c r="G50" s="1177"/>
      <c r="H50" s="1178"/>
      <c r="I50" s="345">
        <v>2624</v>
      </c>
      <c r="J50" s="346">
        <v>2710</v>
      </c>
      <c r="K50" s="346">
        <v>2721</v>
      </c>
      <c r="L50" s="346">
        <v>2595</v>
      </c>
      <c r="M50" s="347">
        <v>2892</v>
      </c>
    </row>
    <row r="51" spans="2:13" ht="27.75" customHeight="1" x14ac:dyDescent="0.15">
      <c r="B51" s="1171"/>
      <c r="C51" s="1172"/>
      <c r="D51" s="104"/>
      <c r="E51" s="1177" t="s">
        <v>44</v>
      </c>
      <c r="F51" s="1177"/>
      <c r="G51" s="1177"/>
      <c r="H51" s="1178"/>
      <c r="I51" s="345">
        <v>111</v>
      </c>
      <c r="J51" s="346">
        <v>101</v>
      </c>
      <c r="K51" s="346">
        <v>91</v>
      </c>
      <c r="L51" s="346">
        <v>94</v>
      </c>
      <c r="M51" s="347">
        <v>69</v>
      </c>
    </row>
    <row r="52" spans="2:13" ht="27.75" customHeight="1" x14ac:dyDescent="0.15">
      <c r="B52" s="1173"/>
      <c r="C52" s="1174"/>
      <c r="D52" s="104"/>
      <c r="E52" s="1177" t="s">
        <v>45</v>
      </c>
      <c r="F52" s="1177"/>
      <c r="G52" s="1177"/>
      <c r="H52" s="1178"/>
      <c r="I52" s="345">
        <v>2762</v>
      </c>
      <c r="J52" s="346">
        <v>2760</v>
      </c>
      <c r="K52" s="346">
        <v>2761</v>
      </c>
      <c r="L52" s="346">
        <v>2740</v>
      </c>
      <c r="M52" s="347">
        <v>2662</v>
      </c>
    </row>
    <row r="53" spans="2:13" ht="27.75" customHeight="1" thickBot="1" x14ac:dyDescent="0.2">
      <c r="B53" s="1184" t="s">
        <v>46</v>
      </c>
      <c r="C53" s="1185"/>
      <c r="D53" s="108"/>
      <c r="E53" s="1186" t="s">
        <v>47</v>
      </c>
      <c r="F53" s="1186"/>
      <c r="G53" s="1186"/>
      <c r="H53" s="1187"/>
      <c r="I53" s="348">
        <v>-1113</v>
      </c>
      <c r="J53" s="349">
        <v>-1304</v>
      </c>
      <c r="K53" s="349">
        <v>-1089</v>
      </c>
      <c r="L53" s="349">
        <v>-762</v>
      </c>
      <c r="M53" s="350">
        <v>-1067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Fhb2Bnpr+EHTrQpr2ToGWNVpayYcDqrCO2o4nxYnEYM9AcEO12bPTUpzQXIcie8uFN5sxbfn3dcLCjiiahey2Q==" saltValue="xlVkuKcq7w5ffJGFOW7L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575</v>
      </c>
      <c r="G54" s="117" t="s">
        <v>576</v>
      </c>
      <c r="H54" s="118" t="s">
        <v>577</v>
      </c>
    </row>
    <row r="55" spans="2:8" ht="52.5" customHeight="1" x14ac:dyDescent="0.15">
      <c r="B55" s="119"/>
      <c r="C55" s="1196" t="s">
        <v>50</v>
      </c>
      <c r="D55" s="1196"/>
      <c r="E55" s="1197"/>
      <c r="F55" s="120">
        <v>576</v>
      </c>
      <c r="G55" s="120">
        <v>716</v>
      </c>
      <c r="H55" s="121">
        <v>936</v>
      </c>
    </row>
    <row r="56" spans="2:8" ht="52.5" customHeight="1" x14ac:dyDescent="0.15">
      <c r="B56" s="122"/>
      <c r="C56" s="1198" t="s">
        <v>51</v>
      </c>
      <c r="D56" s="1198"/>
      <c r="E56" s="1199"/>
      <c r="F56" s="123">
        <v>86</v>
      </c>
      <c r="G56" s="123">
        <v>86</v>
      </c>
      <c r="H56" s="124">
        <v>86</v>
      </c>
    </row>
    <row r="57" spans="2:8" ht="53.25" customHeight="1" x14ac:dyDescent="0.15">
      <c r="B57" s="122"/>
      <c r="C57" s="1200" t="s">
        <v>52</v>
      </c>
      <c r="D57" s="1200"/>
      <c r="E57" s="1201"/>
      <c r="F57" s="125">
        <v>2152</v>
      </c>
      <c r="G57" s="125">
        <v>1806</v>
      </c>
      <c r="H57" s="126">
        <v>1813</v>
      </c>
    </row>
    <row r="58" spans="2:8" ht="45.75" customHeight="1" x14ac:dyDescent="0.15">
      <c r="B58" s="127"/>
      <c r="C58" s="1188" t="s">
        <v>613</v>
      </c>
      <c r="D58" s="1189"/>
      <c r="E58" s="1190"/>
      <c r="F58" s="128">
        <v>407</v>
      </c>
      <c r="G58" s="128">
        <v>407</v>
      </c>
      <c r="H58" s="129">
        <v>517</v>
      </c>
    </row>
    <row r="59" spans="2:8" ht="45.75" customHeight="1" x14ac:dyDescent="0.15">
      <c r="B59" s="127"/>
      <c r="C59" s="1188" t="s">
        <v>614</v>
      </c>
      <c r="D59" s="1189"/>
      <c r="E59" s="1190"/>
      <c r="F59" s="128">
        <v>364</v>
      </c>
      <c r="G59" s="128">
        <v>335</v>
      </c>
      <c r="H59" s="129">
        <v>320</v>
      </c>
    </row>
    <row r="60" spans="2:8" ht="45.75" customHeight="1" x14ac:dyDescent="0.15">
      <c r="B60" s="127"/>
      <c r="C60" s="1188" t="s">
        <v>615</v>
      </c>
      <c r="D60" s="1189"/>
      <c r="E60" s="1190"/>
      <c r="F60" s="128">
        <v>311</v>
      </c>
      <c r="G60" s="128">
        <v>290</v>
      </c>
      <c r="H60" s="129">
        <v>271</v>
      </c>
    </row>
    <row r="61" spans="2:8" ht="45.75" customHeight="1" x14ac:dyDescent="0.15">
      <c r="B61" s="127"/>
      <c r="C61" s="1188" t="s">
        <v>616</v>
      </c>
      <c r="D61" s="1189"/>
      <c r="E61" s="1190"/>
      <c r="F61" s="128">
        <v>587</v>
      </c>
      <c r="G61" s="128">
        <v>252</v>
      </c>
      <c r="H61" s="129">
        <v>233</v>
      </c>
    </row>
    <row r="62" spans="2:8" ht="45.75" customHeight="1" thickBot="1" x14ac:dyDescent="0.2">
      <c r="B62" s="130"/>
      <c r="C62" s="1191" t="s">
        <v>617</v>
      </c>
      <c r="D62" s="1192"/>
      <c r="E62" s="1193"/>
      <c r="F62" s="131">
        <v>102</v>
      </c>
      <c r="G62" s="131">
        <v>141</v>
      </c>
      <c r="H62" s="132">
        <v>133</v>
      </c>
    </row>
    <row r="63" spans="2:8" ht="52.5" customHeight="1" thickBot="1" x14ac:dyDescent="0.2">
      <c r="B63" s="133"/>
      <c r="C63" s="1194" t="s">
        <v>53</v>
      </c>
      <c r="D63" s="1194"/>
      <c r="E63" s="1195"/>
      <c r="F63" s="134">
        <v>2814</v>
      </c>
      <c r="G63" s="134">
        <v>2608</v>
      </c>
      <c r="H63" s="135">
        <v>2835</v>
      </c>
    </row>
    <row r="64" spans="2:8" x14ac:dyDescent="0.15"/>
  </sheetData>
  <sheetProtection algorithmName="SHA-512" hashValue="y10OiZCVAqWwWZfkxbTTZgHYGSjC5pckFGXEU11pbWq7LUr2EXm2ZkmuLgzxTeZJDMXxT4Tbi2mr0lp84KQRrw==" saltValue="+rBn+2dzT30FlhXD+bDl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570</v>
      </c>
      <c r="G2" s="149"/>
      <c r="H2" s="150"/>
    </row>
    <row r="3" spans="1:8" x14ac:dyDescent="0.15">
      <c r="A3" s="146" t="s">
        <v>563</v>
      </c>
      <c r="B3" s="151"/>
      <c r="C3" s="152"/>
      <c r="D3" s="153">
        <v>269599</v>
      </c>
      <c r="E3" s="154"/>
      <c r="F3" s="155">
        <v>289738</v>
      </c>
      <c r="G3" s="156"/>
      <c r="H3" s="157"/>
    </row>
    <row r="4" spans="1:8" x14ac:dyDescent="0.15">
      <c r="A4" s="158"/>
      <c r="B4" s="159"/>
      <c r="C4" s="160"/>
      <c r="D4" s="161">
        <v>209908</v>
      </c>
      <c r="E4" s="162"/>
      <c r="F4" s="163">
        <v>156238</v>
      </c>
      <c r="G4" s="164"/>
      <c r="H4" s="165"/>
    </row>
    <row r="5" spans="1:8" x14ac:dyDescent="0.15">
      <c r="A5" s="146" t="s">
        <v>565</v>
      </c>
      <c r="B5" s="151"/>
      <c r="C5" s="152"/>
      <c r="D5" s="153">
        <v>254106</v>
      </c>
      <c r="E5" s="154"/>
      <c r="F5" s="155">
        <v>316937</v>
      </c>
      <c r="G5" s="156"/>
      <c r="H5" s="157"/>
    </row>
    <row r="6" spans="1:8" x14ac:dyDescent="0.15">
      <c r="A6" s="158"/>
      <c r="B6" s="159"/>
      <c r="C6" s="160"/>
      <c r="D6" s="161">
        <v>148842</v>
      </c>
      <c r="E6" s="162"/>
      <c r="F6" s="163">
        <v>199150</v>
      </c>
      <c r="G6" s="164"/>
      <c r="H6" s="165"/>
    </row>
    <row r="7" spans="1:8" x14ac:dyDescent="0.15">
      <c r="A7" s="146" t="s">
        <v>566</v>
      </c>
      <c r="B7" s="151"/>
      <c r="C7" s="152"/>
      <c r="D7" s="153">
        <v>337201</v>
      </c>
      <c r="E7" s="154"/>
      <c r="F7" s="155">
        <v>332350</v>
      </c>
      <c r="G7" s="156"/>
      <c r="H7" s="157"/>
    </row>
    <row r="8" spans="1:8" x14ac:dyDescent="0.15">
      <c r="A8" s="158"/>
      <c r="B8" s="159"/>
      <c r="C8" s="160"/>
      <c r="D8" s="161">
        <v>280408</v>
      </c>
      <c r="E8" s="162"/>
      <c r="F8" s="163">
        <v>200453</v>
      </c>
      <c r="G8" s="164"/>
      <c r="H8" s="165"/>
    </row>
    <row r="9" spans="1:8" x14ac:dyDescent="0.15">
      <c r="A9" s="146" t="s">
        <v>567</v>
      </c>
      <c r="B9" s="151"/>
      <c r="C9" s="152"/>
      <c r="D9" s="153">
        <v>454268</v>
      </c>
      <c r="E9" s="154"/>
      <c r="F9" s="155">
        <v>362690</v>
      </c>
      <c r="G9" s="156"/>
      <c r="H9" s="157"/>
    </row>
    <row r="10" spans="1:8" x14ac:dyDescent="0.15">
      <c r="A10" s="158"/>
      <c r="B10" s="159"/>
      <c r="C10" s="160"/>
      <c r="D10" s="161">
        <v>437263</v>
      </c>
      <c r="E10" s="162"/>
      <c r="F10" s="163">
        <v>172580</v>
      </c>
      <c r="G10" s="164"/>
      <c r="H10" s="165"/>
    </row>
    <row r="11" spans="1:8" x14ac:dyDescent="0.15">
      <c r="A11" s="146" t="s">
        <v>568</v>
      </c>
      <c r="B11" s="151"/>
      <c r="C11" s="152"/>
      <c r="D11" s="153">
        <v>172187</v>
      </c>
      <c r="E11" s="154"/>
      <c r="F11" s="155">
        <v>296093</v>
      </c>
      <c r="G11" s="156"/>
      <c r="H11" s="157"/>
    </row>
    <row r="12" spans="1:8" x14ac:dyDescent="0.15">
      <c r="A12" s="158"/>
      <c r="B12" s="159"/>
      <c r="C12" s="166"/>
      <c r="D12" s="161">
        <v>121316</v>
      </c>
      <c r="E12" s="162"/>
      <c r="F12" s="163">
        <v>140545</v>
      </c>
      <c r="G12" s="164"/>
      <c r="H12" s="165"/>
    </row>
    <row r="13" spans="1:8" x14ac:dyDescent="0.15">
      <c r="A13" s="146"/>
      <c r="B13" s="151"/>
      <c r="C13" s="152"/>
      <c r="D13" s="153">
        <v>297472</v>
      </c>
      <c r="E13" s="154"/>
      <c r="F13" s="155">
        <v>319562</v>
      </c>
      <c r="G13" s="167"/>
      <c r="H13" s="157"/>
    </row>
    <row r="14" spans="1:8" x14ac:dyDescent="0.15">
      <c r="A14" s="158"/>
      <c r="B14" s="159"/>
      <c r="C14" s="160"/>
      <c r="D14" s="161">
        <v>239547</v>
      </c>
      <c r="E14" s="162"/>
      <c r="F14" s="163">
        <v>173793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5.75</v>
      </c>
      <c r="C19" s="168">
        <f>ROUND(VALUE(SUBSTITUTE(実質収支比率等に係る経年分析!G$48,"▲","-")),2)</f>
        <v>10.34</v>
      </c>
      <c r="D19" s="168">
        <f>ROUND(VALUE(SUBSTITUTE(実質収支比率等に係る経年分析!H$48,"▲","-")),2)</f>
        <v>9.36</v>
      </c>
      <c r="E19" s="168">
        <f>ROUND(VALUE(SUBSTITUTE(実質収支比率等に係る経年分析!I$48,"▲","-")),2)</f>
        <v>14.07</v>
      </c>
      <c r="F19" s="168">
        <f>ROUND(VALUE(SUBSTITUTE(実質収支比率等に係る経年分析!J$48,"▲","-")),2)</f>
        <v>7.18</v>
      </c>
    </row>
    <row r="20" spans="1:11" x14ac:dyDescent="0.15">
      <c r="A20" s="168" t="s">
        <v>57</v>
      </c>
      <c r="B20" s="168">
        <f>ROUND(VALUE(SUBSTITUTE(実質収支比率等に係る経年分析!F$47,"▲","-")),2)</f>
        <v>24.04</v>
      </c>
      <c r="C20" s="168">
        <f>ROUND(VALUE(SUBSTITUTE(実質収支比率等に係る経年分析!G$47,"▲","-")),2)</f>
        <v>27.35</v>
      </c>
      <c r="D20" s="168">
        <f>ROUND(VALUE(SUBSTITUTE(実質収支比率等に係る経年分析!H$47,"▲","-")),2)</f>
        <v>31.25</v>
      </c>
      <c r="E20" s="168">
        <f>ROUND(VALUE(SUBSTITUTE(実質収支比率等に係る経年分析!I$47,"▲","-")),2)</f>
        <v>34.979999999999997</v>
      </c>
      <c r="F20" s="168">
        <f>ROUND(VALUE(SUBSTITUTE(実質収支比率等に係る経年分析!J$47,"▲","-")),2)</f>
        <v>47.6</v>
      </c>
    </row>
    <row r="21" spans="1:11" x14ac:dyDescent="0.15">
      <c r="A21" s="168" t="s">
        <v>58</v>
      </c>
      <c r="B21" s="168">
        <f>IF(ISNUMBER(VALUE(SUBSTITUTE(実質収支比率等に係る経年分析!F$49,"▲","-"))),ROUND(VALUE(SUBSTITUTE(実質収支比率等に係る経年分析!F$49,"▲","-")),2),NA())</f>
        <v>2.82</v>
      </c>
      <c r="C21" s="168">
        <f>IF(ISNUMBER(VALUE(SUBSTITUTE(実質収支比率等に係る経年分析!G$49,"▲","-"))),ROUND(VALUE(SUBSTITUTE(実質収支比率等に係る経年分析!G$49,"▲","-")),2),NA())</f>
        <v>7.45</v>
      </c>
      <c r="D21" s="168">
        <f>IF(ISNUMBER(VALUE(SUBSTITUTE(実質収支比率等に係る経年分析!H$49,"▲","-"))),ROUND(VALUE(SUBSTITUTE(実質収支比率等に係る経年分析!H$49,"▲","-")),2),NA())</f>
        <v>4.42</v>
      </c>
      <c r="E21" s="168">
        <f>IF(ISNUMBER(VALUE(SUBSTITUTE(実質収支比率等に係る経年分析!I$49,"▲","-"))),ROUND(VALUE(SUBSTITUTE(実質収支比率等に係る経年分析!I$49,"▲","-")),2),NA())</f>
        <v>12.48</v>
      </c>
      <c r="F21" s="168">
        <f>IF(ISNUMBER(VALUE(SUBSTITUTE(実質収支比率等に係る経年分析!J$49,"▲","-"))),ROUND(VALUE(SUBSTITUTE(実質収支比率等に係る経年分析!J$49,"▲","-")),2),NA())</f>
        <v>3.72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診療所事業特別会計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0.05</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簡易水道事業特別会計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航運事業特別会計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0.71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1.72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0.89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0.88</v>
      </c>
    </row>
    <row r="34" spans="1:16" x14ac:dyDescent="0.15">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0.91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1.1000000000000001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v>
      </c>
    </row>
    <row r="35" spans="1:16" x14ac:dyDescent="0.15">
      <c r="A35" s="169" t="str">
        <f>IF(連結実質赤字比率に係る赤字・黒字の構成分析!C$35="",NA(),連結実質赤字比率に係る赤字・黒字の構成分析!C$35)</f>
        <v>風力発電事業特別会計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1.89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1.72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10.34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9.35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14.06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7.17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300</v>
      </c>
      <c r="E42" s="170"/>
      <c r="F42" s="170"/>
      <c r="G42" s="170">
        <f>'実質公債費比率（分子）の構造'!L$52</f>
        <v>299</v>
      </c>
      <c r="H42" s="170"/>
      <c r="I42" s="170"/>
      <c r="J42" s="170">
        <f>'実質公債費比率（分子）の構造'!M$52</f>
        <v>305</v>
      </c>
      <c r="K42" s="170"/>
      <c r="L42" s="170"/>
      <c r="M42" s="170">
        <f>'実質公債費比率（分子）の構造'!N$52</f>
        <v>290</v>
      </c>
      <c r="N42" s="170"/>
      <c r="O42" s="170"/>
      <c r="P42" s="170">
        <f>'実質公債費比率（分子）の構造'!O$52</f>
        <v>299</v>
      </c>
    </row>
    <row r="43" spans="1:16" x14ac:dyDescent="0.15">
      <c r="A43" s="170" t="s">
        <v>66</v>
      </c>
      <c r="B43" s="170">
        <f>'実質公債費比率（分子）の構造'!K$51</f>
        <v>1</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15">
      <c r="A44" s="170" t="s">
        <v>67</v>
      </c>
      <c r="B44" s="170">
        <f>'実質公債費比率（分子）の構造'!K$50</f>
        <v>5</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9</v>
      </c>
      <c r="C45" s="170"/>
      <c r="D45" s="170"/>
      <c r="E45" s="170">
        <f>'実質公債費比率（分子）の構造'!L$49</f>
        <v>9</v>
      </c>
      <c r="F45" s="170"/>
      <c r="G45" s="170"/>
      <c r="H45" s="170">
        <f>'実質公債費比率（分子）の構造'!M$49</f>
        <v>8</v>
      </c>
      <c r="I45" s="170"/>
      <c r="J45" s="170"/>
      <c r="K45" s="170">
        <f>'実質公債費比率（分子）の構造'!N$49</f>
        <v>8</v>
      </c>
      <c r="L45" s="170"/>
      <c r="M45" s="170"/>
      <c r="N45" s="170">
        <f>'実質公債費比率（分子）の構造'!O$49</f>
        <v>7</v>
      </c>
      <c r="O45" s="170"/>
      <c r="P45" s="170"/>
    </row>
    <row r="46" spans="1:16" x14ac:dyDescent="0.15">
      <c r="A46" s="170" t="s">
        <v>69</v>
      </c>
      <c r="B46" s="170">
        <f>'実質公債費比率（分子）の構造'!K$48</f>
        <v>41</v>
      </c>
      <c r="C46" s="170"/>
      <c r="D46" s="170"/>
      <c r="E46" s="170">
        <f>'実質公債費比率（分子）の構造'!L$48</f>
        <v>42</v>
      </c>
      <c r="F46" s="170"/>
      <c r="G46" s="170"/>
      <c r="H46" s="170">
        <f>'実質公債費比率（分子）の構造'!M$48</f>
        <v>42</v>
      </c>
      <c r="I46" s="170"/>
      <c r="J46" s="170"/>
      <c r="K46" s="170">
        <f>'実質公債費比率（分子）の構造'!N$48</f>
        <v>42</v>
      </c>
      <c r="L46" s="170"/>
      <c r="M46" s="170"/>
      <c r="N46" s="170">
        <f>'実質公債費比率（分子）の構造'!O$48</f>
        <v>42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373</v>
      </c>
      <c r="C49" s="170"/>
      <c r="D49" s="170"/>
      <c r="E49" s="170">
        <f>'実質公債費比率（分子）の構造'!L$45</f>
        <v>374</v>
      </c>
      <c r="F49" s="170"/>
      <c r="G49" s="170"/>
      <c r="H49" s="170">
        <f>'実質公債費比率（分子）の構造'!M$45</f>
        <v>382</v>
      </c>
      <c r="I49" s="170"/>
      <c r="J49" s="170"/>
      <c r="K49" s="170">
        <f>'実質公債費比率（分子）の構造'!N$45</f>
        <v>376</v>
      </c>
      <c r="L49" s="170"/>
      <c r="M49" s="170"/>
      <c r="N49" s="170">
        <f>'実質公債費比率（分子）の構造'!O$45</f>
        <v>406</v>
      </c>
      <c r="O49" s="170"/>
      <c r="P49" s="170"/>
    </row>
    <row r="50" spans="1:16" x14ac:dyDescent="0.15">
      <c r="A50" s="170" t="s">
        <v>73</v>
      </c>
      <c r="B50" s="170" t="e">
        <f>NA()</f>
        <v>#N/A</v>
      </c>
      <c r="C50" s="170">
        <f>IF(ISNUMBER('実質公債費比率（分子）の構造'!K$53),'実質公債費比率（分子）の構造'!K$53,NA())</f>
        <v>129</v>
      </c>
      <c r="D50" s="170" t="e">
        <f>NA()</f>
        <v>#N/A</v>
      </c>
      <c r="E50" s="170" t="e">
        <f>NA()</f>
        <v>#N/A</v>
      </c>
      <c r="F50" s="170">
        <f>IF(ISNUMBER('実質公債費比率（分子）の構造'!L$53),'実質公債費比率（分子）の構造'!L$53,NA())</f>
        <v>126</v>
      </c>
      <c r="G50" s="170" t="e">
        <f>NA()</f>
        <v>#N/A</v>
      </c>
      <c r="H50" s="170" t="e">
        <f>NA()</f>
        <v>#N/A</v>
      </c>
      <c r="I50" s="170">
        <f>IF(ISNUMBER('実質公債費比率（分子）の構造'!M$53),'実質公債費比率（分子）の構造'!M$53,NA())</f>
        <v>127</v>
      </c>
      <c r="J50" s="170" t="e">
        <f>NA()</f>
        <v>#N/A</v>
      </c>
      <c r="K50" s="170" t="e">
        <f>NA()</f>
        <v>#N/A</v>
      </c>
      <c r="L50" s="170">
        <f>IF(ISNUMBER('実質公債費比率（分子）の構造'!N$53),'実質公債費比率（分子）の構造'!N$53,NA())</f>
        <v>136</v>
      </c>
      <c r="M50" s="170" t="e">
        <f>NA()</f>
        <v>#N/A</v>
      </c>
      <c r="N50" s="170" t="e">
        <f>NA()</f>
        <v>#N/A</v>
      </c>
      <c r="O50" s="170">
        <f>IF(ISNUMBER('実質公債費比率（分子）の構造'!O$53),'実質公債費比率（分子）の構造'!O$53,NA())</f>
        <v>157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2762</v>
      </c>
      <c r="E56" s="169"/>
      <c r="F56" s="169"/>
      <c r="G56" s="169">
        <f>'将来負担比率（分子）の構造'!J$52</f>
        <v>2760</v>
      </c>
      <c r="H56" s="169"/>
      <c r="I56" s="169"/>
      <c r="J56" s="169">
        <f>'将来負担比率（分子）の構造'!K$52</f>
        <v>2761</v>
      </c>
      <c r="K56" s="169"/>
      <c r="L56" s="169"/>
      <c r="M56" s="169">
        <f>'将来負担比率（分子）の構造'!L$52</f>
        <v>2740</v>
      </c>
      <c r="N56" s="169"/>
      <c r="O56" s="169"/>
      <c r="P56" s="169">
        <f>'将来負担比率（分子）の構造'!M$52</f>
        <v>2662</v>
      </c>
    </row>
    <row r="57" spans="1:16" x14ac:dyDescent="0.15">
      <c r="A57" s="169" t="s">
        <v>44</v>
      </c>
      <c r="B57" s="169"/>
      <c r="C57" s="169"/>
      <c r="D57" s="169">
        <f>'将来負担比率（分子）の構造'!I$51</f>
        <v>111</v>
      </c>
      <c r="E57" s="169"/>
      <c r="F57" s="169"/>
      <c r="G57" s="169">
        <f>'将来負担比率（分子）の構造'!J$51</f>
        <v>101</v>
      </c>
      <c r="H57" s="169"/>
      <c r="I57" s="169"/>
      <c r="J57" s="169">
        <f>'将来負担比率（分子）の構造'!K$51</f>
        <v>91</v>
      </c>
      <c r="K57" s="169"/>
      <c r="L57" s="169"/>
      <c r="M57" s="169">
        <f>'将来負担比率（分子）の構造'!L$51</f>
        <v>94</v>
      </c>
      <c r="N57" s="169"/>
      <c r="O57" s="169"/>
      <c r="P57" s="169">
        <f>'将来負担比率（分子）の構造'!M$51</f>
        <v>69</v>
      </c>
    </row>
    <row r="58" spans="1:16" x14ac:dyDescent="0.15">
      <c r="A58" s="169" t="s">
        <v>43</v>
      </c>
      <c r="B58" s="169"/>
      <c r="C58" s="169"/>
      <c r="D58" s="169">
        <f>'将来負担比率（分子）の構造'!I$50</f>
        <v>2624</v>
      </c>
      <c r="E58" s="169"/>
      <c r="F58" s="169"/>
      <c r="G58" s="169">
        <f>'将来負担比率（分子）の構造'!J$50</f>
        <v>2710</v>
      </c>
      <c r="H58" s="169"/>
      <c r="I58" s="169"/>
      <c r="J58" s="169">
        <f>'将来負担比率（分子）の構造'!K$50</f>
        <v>2721</v>
      </c>
      <c r="K58" s="169"/>
      <c r="L58" s="169"/>
      <c r="M58" s="169">
        <f>'将来負担比率（分子）の構造'!L$50</f>
        <v>2595</v>
      </c>
      <c r="N58" s="169"/>
      <c r="O58" s="169"/>
      <c r="P58" s="169">
        <f>'将来負担比率（分子）の構造'!M$50</f>
        <v>2892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36</v>
      </c>
      <c r="C61" s="169"/>
      <c r="D61" s="169"/>
      <c r="E61" s="169">
        <f>'将来負担比率（分子）の構造'!J$46</f>
        <v>31</v>
      </c>
      <c r="F61" s="169"/>
      <c r="G61" s="169"/>
      <c r="H61" s="169">
        <f>'将来負担比率（分子）の構造'!K$46</f>
        <v>40</v>
      </c>
      <c r="I61" s="169"/>
      <c r="J61" s="169"/>
      <c r="K61" s="169">
        <f>'将来負担比率（分子）の構造'!L$46</f>
        <v>41</v>
      </c>
      <c r="L61" s="169"/>
      <c r="M61" s="169"/>
      <c r="N61" s="169">
        <f>'将来負担比率（分子）の構造'!M$46</f>
        <v>33</v>
      </c>
      <c r="O61" s="169"/>
      <c r="P61" s="169"/>
    </row>
    <row r="62" spans="1:16" x14ac:dyDescent="0.15">
      <c r="A62" s="169" t="s">
        <v>37</v>
      </c>
      <c r="B62" s="169">
        <f>'将来負担比率（分子）の構造'!I$45</f>
        <v>431</v>
      </c>
      <c r="C62" s="169"/>
      <c r="D62" s="169"/>
      <c r="E62" s="169">
        <f>'将来負担比率（分子）の構造'!J$45</f>
        <v>333</v>
      </c>
      <c r="F62" s="169"/>
      <c r="G62" s="169"/>
      <c r="H62" s="169">
        <f>'将来負担比率（分子）の構造'!K$45</f>
        <v>439</v>
      </c>
      <c r="I62" s="169"/>
      <c r="J62" s="169"/>
      <c r="K62" s="169">
        <f>'将来負担比率（分子）の構造'!L$45</f>
        <v>419</v>
      </c>
      <c r="L62" s="169"/>
      <c r="M62" s="169"/>
      <c r="N62" s="169">
        <f>'将来負担比率（分子）の構造'!M$45</f>
        <v>421</v>
      </c>
      <c r="O62" s="169"/>
      <c r="P62" s="169"/>
    </row>
    <row r="63" spans="1:16" x14ac:dyDescent="0.15">
      <c r="A63" s="169" t="s">
        <v>36</v>
      </c>
      <c r="B63" s="169">
        <f>'将来負担比率（分子）の構造'!I$44</f>
        <v>69</v>
      </c>
      <c r="C63" s="169"/>
      <c r="D63" s="169"/>
      <c r="E63" s="169">
        <f>'将来負担比率（分子）の構造'!J$44</f>
        <v>63</v>
      </c>
      <c r="F63" s="169"/>
      <c r="G63" s="169"/>
      <c r="H63" s="169">
        <f>'将来負担比率（分子）の構造'!K$44</f>
        <v>53</v>
      </c>
      <c r="I63" s="169"/>
      <c r="J63" s="169"/>
      <c r="K63" s="169">
        <f>'将来負担比率（分子）の構造'!L$44</f>
        <v>49</v>
      </c>
      <c r="L63" s="169"/>
      <c r="M63" s="169"/>
      <c r="N63" s="169">
        <f>'将来負担比率（分子）の構造'!M$44</f>
        <v>153</v>
      </c>
      <c r="O63" s="169"/>
      <c r="P63" s="169"/>
    </row>
    <row r="64" spans="1:16" x14ac:dyDescent="0.15">
      <c r="A64" s="169" t="s">
        <v>35</v>
      </c>
      <c r="B64" s="169">
        <f>'将来負担比率（分子）の構造'!I$43</f>
        <v>377</v>
      </c>
      <c r="C64" s="169"/>
      <c r="D64" s="169"/>
      <c r="E64" s="169">
        <f>'将来負担比率（分子）の構造'!J$43</f>
        <v>343</v>
      </c>
      <c r="F64" s="169"/>
      <c r="G64" s="169"/>
      <c r="H64" s="169">
        <f>'将来負担比率（分子）の構造'!K$43</f>
        <v>310</v>
      </c>
      <c r="I64" s="169"/>
      <c r="J64" s="169"/>
      <c r="K64" s="169">
        <f>'将来負担比率（分子）の構造'!L$43</f>
        <v>281</v>
      </c>
      <c r="L64" s="169"/>
      <c r="M64" s="169"/>
      <c r="N64" s="169">
        <f>'将来負担比率（分子）の構造'!M$43</f>
        <v>250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3471</v>
      </c>
      <c r="C66" s="169"/>
      <c r="D66" s="169"/>
      <c r="E66" s="169">
        <f>'将来負担比率（分子）の構造'!J$41</f>
        <v>3498</v>
      </c>
      <c r="F66" s="169"/>
      <c r="G66" s="169"/>
      <c r="H66" s="169">
        <f>'将来負担比率（分子）の構造'!K$41</f>
        <v>3643</v>
      </c>
      <c r="I66" s="169"/>
      <c r="J66" s="169"/>
      <c r="K66" s="169">
        <f>'将来負担比率（分子）の構造'!L$41</f>
        <v>3876</v>
      </c>
      <c r="L66" s="169"/>
      <c r="M66" s="169"/>
      <c r="N66" s="169">
        <f>'将来負担比率（分子）の構造'!M$41</f>
        <v>3699</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576</v>
      </c>
      <c r="C72" s="173">
        <f>基金残高に係る経年分析!G55</f>
        <v>716</v>
      </c>
      <c r="D72" s="173">
        <f>基金残高に係る経年分析!H55</f>
        <v>936</v>
      </c>
    </row>
    <row r="73" spans="1:16" x14ac:dyDescent="0.15">
      <c r="A73" s="172" t="s">
        <v>80</v>
      </c>
      <c r="B73" s="173">
        <f>基金残高に係る経年分析!F56</f>
        <v>86</v>
      </c>
      <c r="C73" s="173">
        <f>基金残高に係る経年分析!G56</f>
        <v>86</v>
      </c>
      <c r="D73" s="173">
        <f>基金残高に係る経年分析!H56</f>
        <v>86</v>
      </c>
    </row>
    <row r="74" spans="1:16" x14ac:dyDescent="0.15">
      <c r="A74" s="172" t="s">
        <v>81</v>
      </c>
      <c r="B74" s="173">
        <f>基金残高に係る経年分析!F57</f>
        <v>2152</v>
      </c>
      <c r="C74" s="173">
        <f>基金残高に係る経年分析!G57</f>
        <v>1806</v>
      </c>
      <c r="D74" s="173">
        <f>基金残高に係る経年分析!H57</f>
        <v>1813</v>
      </c>
    </row>
  </sheetData>
  <sheetProtection algorithmName="SHA-512" hashValue="1h5Pv25ShODgqF8tDxGWWj4v9cWugAGWFcYbs3nWDGkwvKxKwXI0aebyR7R7DvmGNBEW+y19RmJdolKJPQbLtA==" saltValue="ERR2MOvpXoGNJyMjztLK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183314</v>
      </c>
      <c r="S5" s="600"/>
      <c r="T5" s="600"/>
      <c r="U5" s="600"/>
      <c r="V5" s="600"/>
      <c r="W5" s="600"/>
      <c r="X5" s="600"/>
      <c r="Y5" s="601"/>
      <c r="Z5" s="602">
        <v>5</v>
      </c>
      <c r="AA5" s="602"/>
      <c r="AB5" s="602"/>
      <c r="AC5" s="602"/>
      <c r="AD5" s="603">
        <v>183314</v>
      </c>
      <c r="AE5" s="603"/>
      <c r="AF5" s="603"/>
      <c r="AG5" s="603"/>
      <c r="AH5" s="603"/>
      <c r="AI5" s="603"/>
      <c r="AJ5" s="603"/>
      <c r="AK5" s="603"/>
      <c r="AL5" s="604">
        <v>9.3000000000000007</v>
      </c>
      <c r="AM5" s="605"/>
      <c r="AN5" s="605"/>
      <c r="AO5" s="606"/>
      <c r="AP5" s="596" t="s">
        <v>229</v>
      </c>
      <c r="AQ5" s="597"/>
      <c r="AR5" s="597"/>
      <c r="AS5" s="597"/>
      <c r="AT5" s="597"/>
      <c r="AU5" s="597"/>
      <c r="AV5" s="597"/>
      <c r="AW5" s="597"/>
      <c r="AX5" s="597"/>
      <c r="AY5" s="597"/>
      <c r="AZ5" s="597"/>
      <c r="BA5" s="597"/>
      <c r="BB5" s="597"/>
      <c r="BC5" s="597"/>
      <c r="BD5" s="597"/>
      <c r="BE5" s="597"/>
      <c r="BF5" s="598"/>
      <c r="BG5" s="610">
        <v>183314</v>
      </c>
      <c r="BH5" s="611"/>
      <c r="BI5" s="611"/>
      <c r="BJ5" s="611"/>
      <c r="BK5" s="611"/>
      <c r="BL5" s="611"/>
      <c r="BM5" s="611"/>
      <c r="BN5" s="612"/>
      <c r="BO5" s="613">
        <v>100</v>
      </c>
      <c r="BP5" s="613"/>
      <c r="BQ5" s="613"/>
      <c r="BR5" s="613"/>
      <c r="BS5" s="614">
        <v>1693</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17957</v>
      </c>
      <c r="S6" s="611"/>
      <c r="T6" s="611"/>
      <c r="U6" s="611"/>
      <c r="V6" s="611"/>
      <c r="W6" s="611"/>
      <c r="X6" s="611"/>
      <c r="Y6" s="612"/>
      <c r="Z6" s="613">
        <v>0.5</v>
      </c>
      <c r="AA6" s="613"/>
      <c r="AB6" s="613"/>
      <c r="AC6" s="613"/>
      <c r="AD6" s="614">
        <v>17957</v>
      </c>
      <c r="AE6" s="614"/>
      <c r="AF6" s="614"/>
      <c r="AG6" s="614"/>
      <c r="AH6" s="614"/>
      <c r="AI6" s="614"/>
      <c r="AJ6" s="614"/>
      <c r="AK6" s="614"/>
      <c r="AL6" s="615">
        <v>0.9</v>
      </c>
      <c r="AM6" s="616"/>
      <c r="AN6" s="616"/>
      <c r="AO6" s="617"/>
      <c r="AP6" s="607" t="s">
        <v>234</v>
      </c>
      <c r="AQ6" s="608"/>
      <c r="AR6" s="608"/>
      <c r="AS6" s="608"/>
      <c r="AT6" s="608"/>
      <c r="AU6" s="608"/>
      <c r="AV6" s="608"/>
      <c r="AW6" s="608"/>
      <c r="AX6" s="608"/>
      <c r="AY6" s="608"/>
      <c r="AZ6" s="608"/>
      <c r="BA6" s="608"/>
      <c r="BB6" s="608"/>
      <c r="BC6" s="608"/>
      <c r="BD6" s="608"/>
      <c r="BE6" s="608"/>
      <c r="BF6" s="609"/>
      <c r="BG6" s="610">
        <v>183314</v>
      </c>
      <c r="BH6" s="611"/>
      <c r="BI6" s="611"/>
      <c r="BJ6" s="611"/>
      <c r="BK6" s="611"/>
      <c r="BL6" s="611"/>
      <c r="BM6" s="611"/>
      <c r="BN6" s="612"/>
      <c r="BO6" s="613">
        <v>100</v>
      </c>
      <c r="BP6" s="613"/>
      <c r="BQ6" s="613"/>
      <c r="BR6" s="613"/>
      <c r="BS6" s="614">
        <v>1693</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56912</v>
      </c>
      <c r="CS6" s="611"/>
      <c r="CT6" s="611"/>
      <c r="CU6" s="611"/>
      <c r="CV6" s="611"/>
      <c r="CW6" s="611"/>
      <c r="CX6" s="611"/>
      <c r="CY6" s="612"/>
      <c r="CZ6" s="604">
        <v>1.6</v>
      </c>
      <c r="DA6" s="605"/>
      <c r="DB6" s="605"/>
      <c r="DC6" s="621"/>
      <c r="DD6" s="619" t="s">
        <v>140</v>
      </c>
      <c r="DE6" s="611"/>
      <c r="DF6" s="611"/>
      <c r="DG6" s="611"/>
      <c r="DH6" s="611"/>
      <c r="DI6" s="611"/>
      <c r="DJ6" s="611"/>
      <c r="DK6" s="611"/>
      <c r="DL6" s="611"/>
      <c r="DM6" s="611"/>
      <c r="DN6" s="611"/>
      <c r="DO6" s="611"/>
      <c r="DP6" s="612"/>
      <c r="DQ6" s="619">
        <v>56912</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144</v>
      </c>
      <c r="S7" s="611"/>
      <c r="T7" s="611"/>
      <c r="U7" s="611"/>
      <c r="V7" s="611"/>
      <c r="W7" s="611"/>
      <c r="X7" s="611"/>
      <c r="Y7" s="612"/>
      <c r="Z7" s="613">
        <v>0</v>
      </c>
      <c r="AA7" s="613"/>
      <c r="AB7" s="613"/>
      <c r="AC7" s="613"/>
      <c r="AD7" s="614">
        <v>144</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93901</v>
      </c>
      <c r="BH7" s="611"/>
      <c r="BI7" s="611"/>
      <c r="BJ7" s="611"/>
      <c r="BK7" s="611"/>
      <c r="BL7" s="611"/>
      <c r="BM7" s="611"/>
      <c r="BN7" s="612"/>
      <c r="BO7" s="613">
        <v>51.2</v>
      </c>
      <c r="BP7" s="613"/>
      <c r="BQ7" s="613"/>
      <c r="BR7" s="613"/>
      <c r="BS7" s="614">
        <v>1693</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993436</v>
      </c>
      <c r="CS7" s="611"/>
      <c r="CT7" s="611"/>
      <c r="CU7" s="611"/>
      <c r="CV7" s="611"/>
      <c r="CW7" s="611"/>
      <c r="CX7" s="611"/>
      <c r="CY7" s="612"/>
      <c r="CZ7" s="613">
        <v>28.3</v>
      </c>
      <c r="DA7" s="613"/>
      <c r="DB7" s="613"/>
      <c r="DC7" s="613"/>
      <c r="DD7" s="619">
        <v>61722</v>
      </c>
      <c r="DE7" s="611"/>
      <c r="DF7" s="611"/>
      <c r="DG7" s="611"/>
      <c r="DH7" s="611"/>
      <c r="DI7" s="611"/>
      <c r="DJ7" s="611"/>
      <c r="DK7" s="611"/>
      <c r="DL7" s="611"/>
      <c r="DM7" s="611"/>
      <c r="DN7" s="611"/>
      <c r="DO7" s="611"/>
      <c r="DP7" s="612"/>
      <c r="DQ7" s="619">
        <v>852574</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1045</v>
      </c>
      <c r="S8" s="611"/>
      <c r="T8" s="611"/>
      <c r="U8" s="611"/>
      <c r="V8" s="611"/>
      <c r="W8" s="611"/>
      <c r="X8" s="611"/>
      <c r="Y8" s="612"/>
      <c r="Z8" s="613">
        <v>0</v>
      </c>
      <c r="AA8" s="613"/>
      <c r="AB8" s="613"/>
      <c r="AC8" s="613"/>
      <c r="AD8" s="614">
        <v>1045</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3328</v>
      </c>
      <c r="BH8" s="611"/>
      <c r="BI8" s="611"/>
      <c r="BJ8" s="611"/>
      <c r="BK8" s="611"/>
      <c r="BL8" s="611"/>
      <c r="BM8" s="611"/>
      <c r="BN8" s="612"/>
      <c r="BO8" s="613">
        <v>1.8</v>
      </c>
      <c r="BP8" s="613"/>
      <c r="BQ8" s="613"/>
      <c r="BR8" s="613"/>
      <c r="BS8" s="614" t="s">
        <v>140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714428</v>
      </c>
      <c r="CS8" s="611"/>
      <c r="CT8" s="611"/>
      <c r="CU8" s="611"/>
      <c r="CV8" s="611"/>
      <c r="CW8" s="611"/>
      <c r="CX8" s="611"/>
      <c r="CY8" s="612"/>
      <c r="CZ8" s="613">
        <v>20.3</v>
      </c>
      <c r="DA8" s="613"/>
      <c r="DB8" s="613"/>
      <c r="DC8" s="613"/>
      <c r="DD8" s="619" t="s">
        <v>140</v>
      </c>
      <c r="DE8" s="611"/>
      <c r="DF8" s="611"/>
      <c r="DG8" s="611"/>
      <c r="DH8" s="611"/>
      <c r="DI8" s="611"/>
      <c r="DJ8" s="611"/>
      <c r="DK8" s="611"/>
      <c r="DL8" s="611"/>
      <c r="DM8" s="611"/>
      <c r="DN8" s="611"/>
      <c r="DO8" s="611"/>
      <c r="DP8" s="612"/>
      <c r="DQ8" s="619">
        <v>384123</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769</v>
      </c>
      <c r="S9" s="611"/>
      <c r="T9" s="611"/>
      <c r="U9" s="611"/>
      <c r="V9" s="611"/>
      <c r="W9" s="611"/>
      <c r="X9" s="611"/>
      <c r="Y9" s="612"/>
      <c r="Z9" s="613">
        <v>0</v>
      </c>
      <c r="AA9" s="613"/>
      <c r="AB9" s="613"/>
      <c r="AC9" s="613"/>
      <c r="AD9" s="614">
        <v>769</v>
      </c>
      <c r="AE9" s="614"/>
      <c r="AF9" s="614"/>
      <c r="AG9" s="614"/>
      <c r="AH9" s="614"/>
      <c r="AI9" s="614"/>
      <c r="AJ9" s="614"/>
      <c r="AK9" s="614"/>
      <c r="AL9" s="615">
        <v>0</v>
      </c>
      <c r="AM9" s="616"/>
      <c r="AN9" s="616"/>
      <c r="AO9" s="617"/>
      <c r="AP9" s="607" t="s">
        <v>243</v>
      </c>
      <c r="AQ9" s="608"/>
      <c r="AR9" s="608"/>
      <c r="AS9" s="608"/>
      <c r="AT9" s="608"/>
      <c r="AU9" s="608"/>
      <c r="AV9" s="608"/>
      <c r="AW9" s="608"/>
      <c r="AX9" s="608"/>
      <c r="AY9" s="608"/>
      <c r="AZ9" s="608"/>
      <c r="BA9" s="608"/>
      <c r="BB9" s="608"/>
      <c r="BC9" s="608"/>
      <c r="BD9" s="608"/>
      <c r="BE9" s="608"/>
      <c r="BF9" s="609"/>
      <c r="BG9" s="610">
        <v>76009</v>
      </c>
      <c r="BH9" s="611"/>
      <c r="BI9" s="611"/>
      <c r="BJ9" s="611"/>
      <c r="BK9" s="611"/>
      <c r="BL9" s="611"/>
      <c r="BM9" s="611"/>
      <c r="BN9" s="612"/>
      <c r="BO9" s="613">
        <v>41.5</v>
      </c>
      <c r="BP9" s="613"/>
      <c r="BQ9" s="613"/>
      <c r="BR9" s="613"/>
      <c r="BS9" s="614" t="s">
        <v>140</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421034</v>
      </c>
      <c r="CS9" s="611"/>
      <c r="CT9" s="611"/>
      <c r="CU9" s="611"/>
      <c r="CV9" s="611"/>
      <c r="CW9" s="611"/>
      <c r="CX9" s="611"/>
      <c r="CY9" s="612"/>
      <c r="CZ9" s="613">
        <v>12</v>
      </c>
      <c r="DA9" s="613"/>
      <c r="DB9" s="613"/>
      <c r="DC9" s="613"/>
      <c r="DD9" s="619">
        <v>15774</v>
      </c>
      <c r="DE9" s="611"/>
      <c r="DF9" s="611"/>
      <c r="DG9" s="611"/>
      <c r="DH9" s="611"/>
      <c r="DI9" s="611"/>
      <c r="DJ9" s="611"/>
      <c r="DK9" s="611"/>
      <c r="DL9" s="611"/>
      <c r="DM9" s="611"/>
      <c r="DN9" s="611"/>
      <c r="DO9" s="611"/>
      <c r="DP9" s="612"/>
      <c r="DQ9" s="619">
        <v>311367</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140</v>
      </c>
      <c r="AA10" s="613"/>
      <c r="AB10" s="613"/>
      <c r="AC10" s="613"/>
      <c r="AD10" s="614" t="s">
        <v>140</v>
      </c>
      <c r="AE10" s="614"/>
      <c r="AF10" s="614"/>
      <c r="AG10" s="614"/>
      <c r="AH10" s="614"/>
      <c r="AI10" s="614"/>
      <c r="AJ10" s="614"/>
      <c r="AK10" s="614"/>
      <c r="AL10" s="615" t="s">
        <v>140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8635</v>
      </c>
      <c r="BH10" s="611"/>
      <c r="BI10" s="611"/>
      <c r="BJ10" s="611"/>
      <c r="BK10" s="611"/>
      <c r="BL10" s="611"/>
      <c r="BM10" s="611"/>
      <c r="BN10" s="612"/>
      <c r="BO10" s="613">
        <v>4.7</v>
      </c>
      <c r="BP10" s="613"/>
      <c r="BQ10" s="613"/>
      <c r="BR10" s="613"/>
      <c r="BS10" s="614" t="s">
        <v>247</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24</v>
      </c>
      <c r="CS10" s="611"/>
      <c r="CT10" s="611"/>
      <c r="CU10" s="611"/>
      <c r="CV10" s="611"/>
      <c r="CW10" s="611"/>
      <c r="CX10" s="611"/>
      <c r="CY10" s="612"/>
      <c r="CZ10" s="613">
        <v>0</v>
      </c>
      <c r="DA10" s="613"/>
      <c r="DB10" s="613"/>
      <c r="DC10" s="613"/>
      <c r="DD10" s="619" t="s">
        <v>131</v>
      </c>
      <c r="DE10" s="611"/>
      <c r="DF10" s="611"/>
      <c r="DG10" s="611"/>
      <c r="DH10" s="611"/>
      <c r="DI10" s="611"/>
      <c r="DJ10" s="611"/>
      <c r="DK10" s="611"/>
      <c r="DL10" s="611"/>
      <c r="DM10" s="611"/>
      <c r="DN10" s="611"/>
      <c r="DO10" s="611"/>
      <c r="DP10" s="612"/>
      <c r="DQ10" s="619">
        <v>24</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56785</v>
      </c>
      <c r="S11" s="611"/>
      <c r="T11" s="611"/>
      <c r="U11" s="611"/>
      <c r="V11" s="611"/>
      <c r="W11" s="611"/>
      <c r="X11" s="611"/>
      <c r="Y11" s="612"/>
      <c r="Z11" s="615">
        <v>1.5</v>
      </c>
      <c r="AA11" s="616"/>
      <c r="AB11" s="616"/>
      <c r="AC11" s="622"/>
      <c r="AD11" s="619">
        <v>56785</v>
      </c>
      <c r="AE11" s="611"/>
      <c r="AF11" s="611"/>
      <c r="AG11" s="611"/>
      <c r="AH11" s="611"/>
      <c r="AI11" s="611"/>
      <c r="AJ11" s="611"/>
      <c r="AK11" s="612"/>
      <c r="AL11" s="615">
        <v>2.9</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5929</v>
      </c>
      <c r="BH11" s="611"/>
      <c r="BI11" s="611"/>
      <c r="BJ11" s="611"/>
      <c r="BK11" s="611"/>
      <c r="BL11" s="611"/>
      <c r="BM11" s="611"/>
      <c r="BN11" s="612"/>
      <c r="BO11" s="613">
        <v>3.2</v>
      </c>
      <c r="BP11" s="613"/>
      <c r="BQ11" s="613"/>
      <c r="BR11" s="613"/>
      <c r="BS11" s="614">
        <v>1693</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183825</v>
      </c>
      <c r="CS11" s="611"/>
      <c r="CT11" s="611"/>
      <c r="CU11" s="611"/>
      <c r="CV11" s="611"/>
      <c r="CW11" s="611"/>
      <c r="CX11" s="611"/>
      <c r="CY11" s="612"/>
      <c r="CZ11" s="613">
        <v>5.2</v>
      </c>
      <c r="DA11" s="613"/>
      <c r="DB11" s="613"/>
      <c r="DC11" s="613"/>
      <c r="DD11" s="619">
        <v>97691</v>
      </c>
      <c r="DE11" s="611"/>
      <c r="DF11" s="611"/>
      <c r="DG11" s="611"/>
      <c r="DH11" s="611"/>
      <c r="DI11" s="611"/>
      <c r="DJ11" s="611"/>
      <c r="DK11" s="611"/>
      <c r="DL11" s="611"/>
      <c r="DM11" s="611"/>
      <c r="DN11" s="611"/>
      <c r="DO11" s="611"/>
      <c r="DP11" s="612"/>
      <c r="DQ11" s="619">
        <v>99451</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140</v>
      </c>
      <c r="S12" s="611"/>
      <c r="T12" s="611"/>
      <c r="U12" s="611"/>
      <c r="V12" s="611"/>
      <c r="W12" s="611"/>
      <c r="X12" s="611"/>
      <c r="Y12" s="612"/>
      <c r="Z12" s="613" t="s">
        <v>140</v>
      </c>
      <c r="AA12" s="613"/>
      <c r="AB12" s="613"/>
      <c r="AC12" s="613"/>
      <c r="AD12" s="614" t="s">
        <v>247</v>
      </c>
      <c r="AE12" s="614"/>
      <c r="AF12" s="614"/>
      <c r="AG12" s="614"/>
      <c r="AH12" s="614"/>
      <c r="AI12" s="614"/>
      <c r="AJ12" s="614"/>
      <c r="AK12" s="614"/>
      <c r="AL12" s="615" t="s">
        <v>140</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77426</v>
      </c>
      <c r="BH12" s="611"/>
      <c r="BI12" s="611"/>
      <c r="BJ12" s="611"/>
      <c r="BK12" s="611"/>
      <c r="BL12" s="611"/>
      <c r="BM12" s="611"/>
      <c r="BN12" s="612"/>
      <c r="BO12" s="613">
        <v>42.2</v>
      </c>
      <c r="BP12" s="613"/>
      <c r="BQ12" s="613"/>
      <c r="BR12" s="613"/>
      <c r="BS12" s="614" t="s">
        <v>247</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194250</v>
      </c>
      <c r="CS12" s="611"/>
      <c r="CT12" s="611"/>
      <c r="CU12" s="611"/>
      <c r="CV12" s="611"/>
      <c r="CW12" s="611"/>
      <c r="CX12" s="611"/>
      <c r="CY12" s="612"/>
      <c r="CZ12" s="613">
        <v>5.5</v>
      </c>
      <c r="DA12" s="613"/>
      <c r="DB12" s="613"/>
      <c r="DC12" s="613"/>
      <c r="DD12" s="619">
        <v>48737</v>
      </c>
      <c r="DE12" s="611"/>
      <c r="DF12" s="611"/>
      <c r="DG12" s="611"/>
      <c r="DH12" s="611"/>
      <c r="DI12" s="611"/>
      <c r="DJ12" s="611"/>
      <c r="DK12" s="611"/>
      <c r="DL12" s="611"/>
      <c r="DM12" s="611"/>
      <c r="DN12" s="611"/>
      <c r="DO12" s="611"/>
      <c r="DP12" s="612"/>
      <c r="DQ12" s="619">
        <v>112320</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247</v>
      </c>
      <c r="S13" s="611"/>
      <c r="T13" s="611"/>
      <c r="U13" s="611"/>
      <c r="V13" s="611"/>
      <c r="W13" s="611"/>
      <c r="X13" s="611"/>
      <c r="Y13" s="612"/>
      <c r="Z13" s="613" t="s">
        <v>140</v>
      </c>
      <c r="AA13" s="613"/>
      <c r="AB13" s="613"/>
      <c r="AC13" s="613"/>
      <c r="AD13" s="614" t="s">
        <v>247</v>
      </c>
      <c r="AE13" s="614"/>
      <c r="AF13" s="614"/>
      <c r="AG13" s="614"/>
      <c r="AH13" s="614"/>
      <c r="AI13" s="614"/>
      <c r="AJ13" s="614"/>
      <c r="AK13" s="614"/>
      <c r="AL13" s="615" t="s">
        <v>247</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77426</v>
      </c>
      <c r="BH13" s="611"/>
      <c r="BI13" s="611"/>
      <c r="BJ13" s="611"/>
      <c r="BK13" s="611"/>
      <c r="BL13" s="611"/>
      <c r="BM13" s="611"/>
      <c r="BN13" s="612"/>
      <c r="BO13" s="613">
        <v>42.2</v>
      </c>
      <c r="BP13" s="613"/>
      <c r="BQ13" s="613"/>
      <c r="BR13" s="613"/>
      <c r="BS13" s="614" t="s">
        <v>131</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228023</v>
      </c>
      <c r="CS13" s="611"/>
      <c r="CT13" s="611"/>
      <c r="CU13" s="611"/>
      <c r="CV13" s="611"/>
      <c r="CW13" s="611"/>
      <c r="CX13" s="611"/>
      <c r="CY13" s="612"/>
      <c r="CZ13" s="613">
        <v>6.5</v>
      </c>
      <c r="DA13" s="613"/>
      <c r="DB13" s="613"/>
      <c r="DC13" s="613"/>
      <c r="DD13" s="619">
        <v>156675</v>
      </c>
      <c r="DE13" s="611"/>
      <c r="DF13" s="611"/>
      <c r="DG13" s="611"/>
      <c r="DH13" s="611"/>
      <c r="DI13" s="611"/>
      <c r="DJ13" s="611"/>
      <c r="DK13" s="611"/>
      <c r="DL13" s="611"/>
      <c r="DM13" s="611"/>
      <c r="DN13" s="611"/>
      <c r="DO13" s="611"/>
      <c r="DP13" s="612"/>
      <c r="DQ13" s="619">
        <v>107644</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t="s">
        <v>247</v>
      </c>
      <c r="S14" s="611"/>
      <c r="T14" s="611"/>
      <c r="U14" s="611"/>
      <c r="V14" s="611"/>
      <c r="W14" s="611"/>
      <c r="X14" s="611"/>
      <c r="Y14" s="612"/>
      <c r="Z14" s="613" t="s">
        <v>131</v>
      </c>
      <c r="AA14" s="613"/>
      <c r="AB14" s="613"/>
      <c r="AC14" s="613"/>
      <c r="AD14" s="614" t="s">
        <v>247</v>
      </c>
      <c r="AE14" s="614"/>
      <c r="AF14" s="614"/>
      <c r="AG14" s="614"/>
      <c r="AH14" s="614"/>
      <c r="AI14" s="614"/>
      <c r="AJ14" s="614"/>
      <c r="AK14" s="614"/>
      <c r="AL14" s="615" t="s">
        <v>131</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8473</v>
      </c>
      <c r="BH14" s="611"/>
      <c r="BI14" s="611"/>
      <c r="BJ14" s="611"/>
      <c r="BK14" s="611"/>
      <c r="BL14" s="611"/>
      <c r="BM14" s="611"/>
      <c r="BN14" s="612"/>
      <c r="BO14" s="613">
        <v>4.5999999999999996</v>
      </c>
      <c r="BP14" s="613"/>
      <c r="BQ14" s="613"/>
      <c r="BR14" s="613"/>
      <c r="BS14" s="614" t="s">
        <v>131</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94996</v>
      </c>
      <c r="CS14" s="611"/>
      <c r="CT14" s="611"/>
      <c r="CU14" s="611"/>
      <c r="CV14" s="611"/>
      <c r="CW14" s="611"/>
      <c r="CX14" s="611"/>
      <c r="CY14" s="612"/>
      <c r="CZ14" s="613">
        <v>2.7</v>
      </c>
      <c r="DA14" s="613"/>
      <c r="DB14" s="613"/>
      <c r="DC14" s="613"/>
      <c r="DD14" s="619">
        <v>798</v>
      </c>
      <c r="DE14" s="611"/>
      <c r="DF14" s="611"/>
      <c r="DG14" s="611"/>
      <c r="DH14" s="611"/>
      <c r="DI14" s="611"/>
      <c r="DJ14" s="611"/>
      <c r="DK14" s="611"/>
      <c r="DL14" s="611"/>
      <c r="DM14" s="611"/>
      <c r="DN14" s="611"/>
      <c r="DO14" s="611"/>
      <c r="DP14" s="612"/>
      <c r="DQ14" s="619">
        <v>92640</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247</v>
      </c>
      <c r="AA15" s="613"/>
      <c r="AB15" s="613"/>
      <c r="AC15" s="613"/>
      <c r="AD15" s="614" t="s">
        <v>247</v>
      </c>
      <c r="AE15" s="614"/>
      <c r="AF15" s="614"/>
      <c r="AG15" s="614"/>
      <c r="AH15" s="614"/>
      <c r="AI15" s="614"/>
      <c r="AJ15" s="614"/>
      <c r="AK15" s="614"/>
      <c r="AL15" s="615" t="s">
        <v>247</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3514</v>
      </c>
      <c r="BH15" s="611"/>
      <c r="BI15" s="611"/>
      <c r="BJ15" s="611"/>
      <c r="BK15" s="611"/>
      <c r="BL15" s="611"/>
      <c r="BM15" s="611"/>
      <c r="BN15" s="612"/>
      <c r="BO15" s="613">
        <v>1.9</v>
      </c>
      <c r="BP15" s="613"/>
      <c r="BQ15" s="613"/>
      <c r="BR15" s="613"/>
      <c r="BS15" s="614" t="s">
        <v>131</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215864</v>
      </c>
      <c r="CS15" s="611"/>
      <c r="CT15" s="611"/>
      <c r="CU15" s="611"/>
      <c r="CV15" s="611"/>
      <c r="CW15" s="611"/>
      <c r="CX15" s="611"/>
      <c r="CY15" s="612"/>
      <c r="CZ15" s="613">
        <v>6.1</v>
      </c>
      <c r="DA15" s="613"/>
      <c r="DB15" s="613"/>
      <c r="DC15" s="613"/>
      <c r="DD15" s="619">
        <v>30130</v>
      </c>
      <c r="DE15" s="611"/>
      <c r="DF15" s="611"/>
      <c r="DG15" s="611"/>
      <c r="DH15" s="611"/>
      <c r="DI15" s="611"/>
      <c r="DJ15" s="611"/>
      <c r="DK15" s="611"/>
      <c r="DL15" s="611"/>
      <c r="DM15" s="611"/>
      <c r="DN15" s="611"/>
      <c r="DO15" s="611"/>
      <c r="DP15" s="612"/>
      <c r="DQ15" s="619">
        <v>198364</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2039</v>
      </c>
      <c r="S16" s="611"/>
      <c r="T16" s="611"/>
      <c r="U16" s="611"/>
      <c r="V16" s="611"/>
      <c r="W16" s="611"/>
      <c r="X16" s="611"/>
      <c r="Y16" s="612"/>
      <c r="Z16" s="613">
        <v>0.1</v>
      </c>
      <c r="AA16" s="613"/>
      <c r="AB16" s="613"/>
      <c r="AC16" s="613"/>
      <c r="AD16" s="614">
        <v>2039</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247</v>
      </c>
      <c r="BH16" s="611"/>
      <c r="BI16" s="611"/>
      <c r="BJ16" s="611"/>
      <c r="BK16" s="611"/>
      <c r="BL16" s="611"/>
      <c r="BM16" s="611"/>
      <c r="BN16" s="612"/>
      <c r="BO16" s="613" t="s">
        <v>140</v>
      </c>
      <c r="BP16" s="613"/>
      <c r="BQ16" s="613"/>
      <c r="BR16" s="613"/>
      <c r="BS16" s="614" t="s">
        <v>247</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t="s">
        <v>247</v>
      </c>
      <c r="CS16" s="611"/>
      <c r="CT16" s="611"/>
      <c r="CU16" s="611"/>
      <c r="CV16" s="611"/>
      <c r="CW16" s="611"/>
      <c r="CX16" s="611"/>
      <c r="CY16" s="612"/>
      <c r="CZ16" s="613" t="s">
        <v>140</v>
      </c>
      <c r="DA16" s="613"/>
      <c r="DB16" s="613"/>
      <c r="DC16" s="613"/>
      <c r="DD16" s="619" t="s">
        <v>247</v>
      </c>
      <c r="DE16" s="611"/>
      <c r="DF16" s="611"/>
      <c r="DG16" s="611"/>
      <c r="DH16" s="611"/>
      <c r="DI16" s="611"/>
      <c r="DJ16" s="611"/>
      <c r="DK16" s="611"/>
      <c r="DL16" s="611"/>
      <c r="DM16" s="611"/>
      <c r="DN16" s="611"/>
      <c r="DO16" s="611"/>
      <c r="DP16" s="612"/>
      <c r="DQ16" s="619" t="s">
        <v>140</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5017</v>
      </c>
      <c r="S17" s="611"/>
      <c r="T17" s="611"/>
      <c r="U17" s="611"/>
      <c r="V17" s="611"/>
      <c r="W17" s="611"/>
      <c r="X17" s="611"/>
      <c r="Y17" s="612"/>
      <c r="Z17" s="613">
        <v>0.1</v>
      </c>
      <c r="AA17" s="613"/>
      <c r="AB17" s="613"/>
      <c r="AC17" s="613"/>
      <c r="AD17" s="614">
        <v>5017</v>
      </c>
      <c r="AE17" s="614"/>
      <c r="AF17" s="614"/>
      <c r="AG17" s="614"/>
      <c r="AH17" s="614"/>
      <c r="AI17" s="614"/>
      <c r="AJ17" s="614"/>
      <c r="AK17" s="614"/>
      <c r="AL17" s="615">
        <v>0.3</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140</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406783</v>
      </c>
      <c r="CS17" s="611"/>
      <c r="CT17" s="611"/>
      <c r="CU17" s="611"/>
      <c r="CV17" s="611"/>
      <c r="CW17" s="611"/>
      <c r="CX17" s="611"/>
      <c r="CY17" s="612"/>
      <c r="CZ17" s="613">
        <v>11.6</v>
      </c>
      <c r="DA17" s="613"/>
      <c r="DB17" s="613"/>
      <c r="DC17" s="613"/>
      <c r="DD17" s="619" t="s">
        <v>247</v>
      </c>
      <c r="DE17" s="611"/>
      <c r="DF17" s="611"/>
      <c r="DG17" s="611"/>
      <c r="DH17" s="611"/>
      <c r="DI17" s="611"/>
      <c r="DJ17" s="611"/>
      <c r="DK17" s="611"/>
      <c r="DL17" s="611"/>
      <c r="DM17" s="611"/>
      <c r="DN17" s="611"/>
      <c r="DO17" s="611"/>
      <c r="DP17" s="612"/>
      <c r="DQ17" s="619">
        <v>395373</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20</v>
      </c>
      <c r="S18" s="611"/>
      <c r="T18" s="611"/>
      <c r="U18" s="611"/>
      <c r="V18" s="611"/>
      <c r="W18" s="611"/>
      <c r="X18" s="611"/>
      <c r="Y18" s="612"/>
      <c r="Z18" s="613">
        <v>0</v>
      </c>
      <c r="AA18" s="613"/>
      <c r="AB18" s="613"/>
      <c r="AC18" s="613"/>
      <c r="AD18" s="614">
        <v>20</v>
      </c>
      <c r="AE18" s="614"/>
      <c r="AF18" s="614"/>
      <c r="AG18" s="614"/>
      <c r="AH18" s="614"/>
      <c r="AI18" s="614"/>
      <c r="AJ18" s="614"/>
      <c r="AK18" s="614"/>
      <c r="AL18" s="615">
        <v>0</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247</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v>3342</v>
      </c>
      <c r="CS18" s="611"/>
      <c r="CT18" s="611"/>
      <c r="CU18" s="611"/>
      <c r="CV18" s="611"/>
      <c r="CW18" s="611"/>
      <c r="CX18" s="611"/>
      <c r="CY18" s="612"/>
      <c r="CZ18" s="613">
        <v>0.1</v>
      </c>
      <c r="DA18" s="613"/>
      <c r="DB18" s="613"/>
      <c r="DC18" s="613"/>
      <c r="DD18" s="619" t="s">
        <v>247</v>
      </c>
      <c r="DE18" s="611"/>
      <c r="DF18" s="611"/>
      <c r="DG18" s="611"/>
      <c r="DH18" s="611"/>
      <c r="DI18" s="611"/>
      <c r="DJ18" s="611"/>
      <c r="DK18" s="611"/>
      <c r="DL18" s="611"/>
      <c r="DM18" s="611"/>
      <c r="DN18" s="611"/>
      <c r="DO18" s="611"/>
      <c r="DP18" s="612"/>
      <c r="DQ18" s="619">
        <v>3342</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20</v>
      </c>
      <c r="S19" s="611"/>
      <c r="T19" s="611"/>
      <c r="U19" s="611"/>
      <c r="V19" s="611"/>
      <c r="W19" s="611"/>
      <c r="X19" s="611"/>
      <c r="Y19" s="612"/>
      <c r="Z19" s="613">
        <v>0</v>
      </c>
      <c r="AA19" s="613"/>
      <c r="AB19" s="613"/>
      <c r="AC19" s="613"/>
      <c r="AD19" s="614">
        <v>20</v>
      </c>
      <c r="AE19" s="614"/>
      <c r="AF19" s="614"/>
      <c r="AG19" s="614"/>
      <c r="AH19" s="614"/>
      <c r="AI19" s="614"/>
      <c r="AJ19" s="614"/>
      <c r="AK19" s="614"/>
      <c r="AL19" s="615">
        <v>0</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t="s">
        <v>140</v>
      </c>
      <c r="BH19" s="611"/>
      <c r="BI19" s="611"/>
      <c r="BJ19" s="611"/>
      <c r="BK19" s="611"/>
      <c r="BL19" s="611"/>
      <c r="BM19" s="611"/>
      <c r="BN19" s="612"/>
      <c r="BO19" s="613" t="s">
        <v>140</v>
      </c>
      <c r="BP19" s="613"/>
      <c r="BQ19" s="613"/>
      <c r="BR19" s="613"/>
      <c r="BS19" s="614" t="s">
        <v>131</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247</v>
      </c>
      <c r="CS19" s="611"/>
      <c r="CT19" s="611"/>
      <c r="CU19" s="611"/>
      <c r="CV19" s="611"/>
      <c r="CW19" s="611"/>
      <c r="CX19" s="611"/>
      <c r="CY19" s="612"/>
      <c r="CZ19" s="613" t="s">
        <v>140</v>
      </c>
      <c r="DA19" s="613"/>
      <c r="DB19" s="613"/>
      <c r="DC19" s="613"/>
      <c r="DD19" s="619" t="s">
        <v>140</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t="s">
        <v>247</v>
      </c>
      <c r="S20" s="611"/>
      <c r="T20" s="611"/>
      <c r="U20" s="611"/>
      <c r="V20" s="611"/>
      <c r="W20" s="611"/>
      <c r="X20" s="611"/>
      <c r="Y20" s="612"/>
      <c r="Z20" s="613" t="s">
        <v>247</v>
      </c>
      <c r="AA20" s="613"/>
      <c r="AB20" s="613"/>
      <c r="AC20" s="613"/>
      <c r="AD20" s="614" t="s">
        <v>247</v>
      </c>
      <c r="AE20" s="614"/>
      <c r="AF20" s="614"/>
      <c r="AG20" s="614"/>
      <c r="AH20" s="614"/>
      <c r="AI20" s="614"/>
      <c r="AJ20" s="614"/>
      <c r="AK20" s="614"/>
      <c r="AL20" s="615" t="s">
        <v>247</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t="s">
        <v>247</v>
      </c>
      <c r="BH20" s="611"/>
      <c r="BI20" s="611"/>
      <c r="BJ20" s="611"/>
      <c r="BK20" s="611"/>
      <c r="BL20" s="611"/>
      <c r="BM20" s="611"/>
      <c r="BN20" s="612"/>
      <c r="BO20" s="613" t="s">
        <v>140</v>
      </c>
      <c r="BP20" s="613"/>
      <c r="BQ20" s="613"/>
      <c r="BR20" s="613"/>
      <c r="BS20" s="614" t="s">
        <v>140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3512917</v>
      </c>
      <c r="CS20" s="611"/>
      <c r="CT20" s="611"/>
      <c r="CU20" s="611"/>
      <c r="CV20" s="611"/>
      <c r="CW20" s="611"/>
      <c r="CX20" s="611"/>
      <c r="CY20" s="612"/>
      <c r="CZ20" s="613">
        <v>100</v>
      </c>
      <c r="DA20" s="613"/>
      <c r="DB20" s="613"/>
      <c r="DC20" s="613"/>
      <c r="DD20" s="619">
        <v>411527</v>
      </c>
      <c r="DE20" s="611"/>
      <c r="DF20" s="611"/>
      <c r="DG20" s="611"/>
      <c r="DH20" s="611"/>
      <c r="DI20" s="611"/>
      <c r="DJ20" s="611"/>
      <c r="DK20" s="611"/>
      <c r="DL20" s="611"/>
      <c r="DM20" s="611"/>
      <c r="DN20" s="611"/>
      <c r="DO20" s="611"/>
      <c r="DP20" s="612"/>
      <c r="DQ20" s="619">
        <v>2614134</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1888347</v>
      </c>
      <c r="S21" s="611"/>
      <c r="T21" s="611"/>
      <c r="U21" s="611"/>
      <c r="V21" s="611"/>
      <c r="W21" s="611"/>
      <c r="X21" s="611"/>
      <c r="Y21" s="612"/>
      <c r="Z21" s="613">
        <v>51.3</v>
      </c>
      <c r="AA21" s="613"/>
      <c r="AB21" s="613"/>
      <c r="AC21" s="613"/>
      <c r="AD21" s="614">
        <v>1696616</v>
      </c>
      <c r="AE21" s="614"/>
      <c r="AF21" s="614"/>
      <c r="AG21" s="614"/>
      <c r="AH21" s="614"/>
      <c r="AI21" s="614"/>
      <c r="AJ21" s="614"/>
      <c r="AK21" s="614"/>
      <c r="AL21" s="615">
        <v>86.4</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140</v>
      </c>
      <c r="BP21" s="613"/>
      <c r="BQ21" s="613"/>
      <c r="BR21" s="613"/>
      <c r="BS21" s="614" t="s">
        <v>247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1696616</v>
      </c>
      <c r="S22" s="611"/>
      <c r="T22" s="611"/>
      <c r="U22" s="611"/>
      <c r="V22" s="611"/>
      <c r="W22" s="611"/>
      <c r="X22" s="611"/>
      <c r="Y22" s="612"/>
      <c r="Z22" s="613">
        <v>46.1</v>
      </c>
      <c r="AA22" s="613"/>
      <c r="AB22" s="613"/>
      <c r="AC22" s="613"/>
      <c r="AD22" s="614">
        <v>1696616</v>
      </c>
      <c r="AE22" s="614"/>
      <c r="AF22" s="614"/>
      <c r="AG22" s="614"/>
      <c r="AH22" s="614"/>
      <c r="AI22" s="614"/>
      <c r="AJ22" s="614"/>
      <c r="AK22" s="614"/>
      <c r="AL22" s="615">
        <v>86.4</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140</v>
      </c>
      <c r="BH22" s="611"/>
      <c r="BI22" s="611"/>
      <c r="BJ22" s="611"/>
      <c r="BK22" s="611"/>
      <c r="BL22" s="611"/>
      <c r="BM22" s="611"/>
      <c r="BN22" s="612"/>
      <c r="BO22" s="613" t="s">
        <v>140</v>
      </c>
      <c r="BP22" s="613"/>
      <c r="BQ22" s="613"/>
      <c r="BR22" s="613"/>
      <c r="BS22" s="614" t="s">
        <v>247</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191731</v>
      </c>
      <c r="S23" s="611"/>
      <c r="T23" s="611"/>
      <c r="U23" s="611"/>
      <c r="V23" s="611"/>
      <c r="W23" s="611"/>
      <c r="X23" s="611"/>
      <c r="Y23" s="612"/>
      <c r="Z23" s="613">
        <v>5.2</v>
      </c>
      <c r="AA23" s="613"/>
      <c r="AB23" s="613"/>
      <c r="AC23" s="613"/>
      <c r="AD23" s="614" t="s">
        <v>140</v>
      </c>
      <c r="AE23" s="614"/>
      <c r="AF23" s="614"/>
      <c r="AG23" s="614"/>
      <c r="AH23" s="614"/>
      <c r="AI23" s="614"/>
      <c r="AJ23" s="614"/>
      <c r="AK23" s="614"/>
      <c r="AL23" s="615" t="s">
        <v>131</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140</v>
      </c>
      <c r="BH23" s="611"/>
      <c r="BI23" s="611"/>
      <c r="BJ23" s="611"/>
      <c r="BK23" s="611"/>
      <c r="BL23" s="611"/>
      <c r="BM23" s="611"/>
      <c r="BN23" s="612"/>
      <c r="BO23" s="613" t="s">
        <v>140</v>
      </c>
      <c r="BP23" s="613"/>
      <c r="BQ23" s="613"/>
      <c r="BR23" s="613"/>
      <c r="BS23" s="614" t="s">
        <v>131</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t="s">
        <v>247</v>
      </c>
      <c r="S24" s="611"/>
      <c r="T24" s="611"/>
      <c r="U24" s="611"/>
      <c r="V24" s="611"/>
      <c r="W24" s="611"/>
      <c r="X24" s="611"/>
      <c r="Y24" s="612"/>
      <c r="Z24" s="613" t="s">
        <v>140</v>
      </c>
      <c r="AA24" s="613"/>
      <c r="AB24" s="613"/>
      <c r="AC24" s="613"/>
      <c r="AD24" s="614" t="s">
        <v>247</v>
      </c>
      <c r="AE24" s="614"/>
      <c r="AF24" s="614"/>
      <c r="AG24" s="614"/>
      <c r="AH24" s="614"/>
      <c r="AI24" s="614"/>
      <c r="AJ24" s="614"/>
      <c r="AK24" s="614"/>
      <c r="AL24" s="615" t="s">
        <v>247</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140</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1295394</v>
      </c>
      <c r="CS24" s="600"/>
      <c r="CT24" s="600"/>
      <c r="CU24" s="600"/>
      <c r="CV24" s="600"/>
      <c r="CW24" s="600"/>
      <c r="CX24" s="600"/>
      <c r="CY24" s="601"/>
      <c r="CZ24" s="604">
        <v>36.9</v>
      </c>
      <c r="DA24" s="605"/>
      <c r="DB24" s="605"/>
      <c r="DC24" s="621"/>
      <c r="DD24" s="645">
        <v>1041280</v>
      </c>
      <c r="DE24" s="600"/>
      <c r="DF24" s="600"/>
      <c r="DG24" s="600"/>
      <c r="DH24" s="600"/>
      <c r="DI24" s="600"/>
      <c r="DJ24" s="600"/>
      <c r="DK24" s="601"/>
      <c r="DL24" s="645">
        <v>1038749</v>
      </c>
      <c r="DM24" s="600"/>
      <c r="DN24" s="600"/>
      <c r="DO24" s="600"/>
      <c r="DP24" s="600"/>
      <c r="DQ24" s="600"/>
      <c r="DR24" s="600"/>
      <c r="DS24" s="600"/>
      <c r="DT24" s="600"/>
      <c r="DU24" s="600"/>
      <c r="DV24" s="601"/>
      <c r="DW24" s="604">
        <v>52.5</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2155437</v>
      </c>
      <c r="S25" s="611"/>
      <c r="T25" s="611"/>
      <c r="U25" s="611"/>
      <c r="V25" s="611"/>
      <c r="W25" s="611"/>
      <c r="X25" s="611"/>
      <c r="Y25" s="612"/>
      <c r="Z25" s="613">
        <v>58.5</v>
      </c>
      <c r="AA25" s="613"/>
      <c r="AB25" s="613"/>
      <c r="AC25" s="613"/>
      <c r="AD25" s="614">
        <v>1963706</v>
      </c>
      <c r="AE25" s="614"/>
      <c r="AF25" s="614"/>
      <c r="AG25" s="614"/>
      <c r="AH25" s="614"/>
      <c r="AI25" s="614"/>
      <c r="AJ25" s="614"/>
      <c r="AK25" s="614"/>
      <c r="AL25" s="615">
        <v>100</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140</v>
      </c>
      <c r="BH25" s="611"/>
      <c r="BI25" s="611"/>
      <c r="BJ25" s="611"/>
      <c r="BK25" s="611"/>
      <c r="BL25" s="611"/>
      <c r="BM25" s="611"/>
      <c r="BN25" s="612"/>
      <c r="BO25" s="613" t="s">
        <v>131</v>
      </c>
      <c r="BP25" s="613"/>
      <c r="BQ25" s="613"/>
      <c r="BR25" s="613"/>
      <c r="BS25" s="614" t="s">
        <v>247</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606189</v>
      </c>
      <c r="CS25" s="642"/>
      <c r="CT25" s="642"/>
      <c r="CU25" s="642"/>
      <c r="CV25" s="642"/>
      <c r="CW25" s="642"/>
      <c r="CX25" s="642"/>
      <c r="CY25" s="643"/>
      <c r="CZ25" s="615">
        <v>17.3</v>
      </c>
      <c r="DA25" s="640"/>
      <c r="DB25" s="640"/>
      <c r="DC25" s="644"/>
      <c r="DD25" s="619">
        <v>576536</v>
      </c>
      <c r="DE25" s="642"/>
      <c r="DF25" s="642"/>
      <c r="DG25" s="642"/>
      <c r="DH25" s="642"/>
      <c r="DI25" s="642"/>
      <c r="DJ25" s="642"/>
      <c r="DK25" s="643"/>
      <c r="DL25" s="619">
        <v>574005</v>
      </c>
      <c r="DM25" s="642"/>
      <c r="DN25" s="642"/>
      <c r="DO25" s="642"/>
      <c r="DP25" s="642"/>
      <c r="DQ25" s="642"/>
      <c r="DR25" s="642"/>
      <c r="DS25" s="642"/>
      <c r="DT25" s="642"/>
      <c r="DU25" s="642"/>
      <c r="DV25" s="643"/>
      <c r="DW25" s="615">
        <v>29</v>
      </c>
      <c r="DX25" s="640"/>
      <c r="DY25" s="640"/>
      <c r="DZ25" s="640"/>
      <c r="EA25" s="640"/>
      <c r="EB25" s="640"/>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t="s">
        <v>140</v>
      </c>
      <c r="S26" s="611"/>
      <c r="T26" s="611"/>
      <c r="U26" s="611"/>
      <c r="V26" s="611"/>
      <c r="W26" s="611"/>
      <c r="X26" s="611"/>
      <c r="Y26" s="612"/>
      <c r="Z26" s="613" t="s">
        <v>131</v>
      </c>
      <c r="AA26" s="613"/>
      <c r="AB26" s="613"/>
      <c r="AC26" s="613"/>
      <c r="AD26" s="614" t="s">
        <v>140</v>
      </c>
      <c r="AE26" s="614"/>
      <c r="AF26" s="614"/>
      <c r="AG26" s="614"/>
      <c r="AH26" s="614"/>
      <c r="AI26" s="614"/>
      <c r="AJ26" s="614"/>
      <c r="AK26" s="614"/>
      <c r="AL26" s="615" t="s">
        <v>247</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140</v>
      </c>
      <c r="BH26" s="611"/>
      <c r="BI26" s="611"/>
      <c r="BJ26" s="611"/>
      <c r="BK26" s="611"/>
      <c r="BL26" s="611"/>
      <c r="BM26" s="611"/>
      <c r="BN26" s="612"/>
      <c r="BO26" s="613" t="s">
        <v>140</v>
      </c>
      <c r="BP26" s="613"/>
      <c r="BQ26" s="613"/>
      <c r="BR26" s="613"/>
      <c r="BS26" s="614" t="s">
        <v>140</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352376</v>
      </c>
      <c r="CS26" s="611"/>
      <c r="CT26" s="611"/>
      <c r="CU26" s="611"/>
      <c r="CV26" s="611"/>
      <c r="CW26" s="611"/>
      <c r="CX26" s="611"/>
      <c r="CY26" s="612"/>
      <c r="CZ26" s="615">
        <v>10</v>
      </c>
      <c r="DA26" s="640"/>
      <c r="DB26" s="640"/>
      <c r="DC26" s="644"/>
      <c r="DD26" s="619">
        <v>339639</v>
      </c>
      <c r="DE26" s="611"/>
      <c r="DF26" s="611"/>
      <c r="DG26" s="611"/>
      <c r="DH26" s="611"/>
      <c r="DI26" s="611"/>
      <c r="DJ26" s="611"/>
      <c r="DK26" s="612"/>
      <c r="DL26" s="619" t="s">
        <v>140</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1804</v>
      </c>
      <c r="S27" s="611"/>
      <c r="T27" s="611"/>
      <c r="U27" s="611"/>
      <c r="V27" s="611"/>
      <c r="W27" s="611"/>
      <c r="X27" s="611"/>
      <c r="Y27" s="612"/>
      <c r="Z27" s="613">
        <v>0</v>
      </c>
      <c r="AA27" s="613"/>
      <c r="AB27" s="613"/>
      <c r="AC27" s="613"/>
      <c r="AD27" s="614" t="s">
        <v>131</v>
      </c>
      <c r="AE27" s="614"/>
      <c r="AF27" s="614"/>
      <c r="AG27" s="614"/>
      <c r="AH27" s="614"/>
      <c r="AI27" s="614"/>
      <c r="AJ27" s="614"/>
      <c r="AK27" s="614"/>
      <c r="AL27" s="615" t="s">
        <v>247</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183314</v>
      </c>
      <c r="BH27" s="611"/>
      <c r="BI27" s="611"/>
      <c r="BJ27" s="611"/>
      <c r="BK27" s="611"/>
      <c r="BL27" s="611"/>
      <c r="BM27" s="611"/>
      <c r="BN27" s="612"/>
      <c r="BO27" s="613">
        <v>100</v>
      </c>
      <c r="BP27" s="613"/>
      <c r="BQ27" s="613"/>
      <c r="BR27" s="613"/>
      <c r="BS27" s="614">
        <v>1693</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282422</v>
      </c>
      <c r="CS27" s="642"/>
      <c r="CT27" s="642"/>
      <c r="CU27" s="642"/>
      <c r="CV27" s="642"/>
      <c r="CW27" s="642"/>
      <c r="CX27" s="642"/>
      <c r="CY27" s="643"/>
      <c r="CZ27" s="615">
        <v>8</v>
      </c>
      <c r="DA27" s="640"/>
      <c r="DB27" s="640"/>
      <c r="DC27" s="644"/>
      <c r="DD27" s="619">
        <v>69371</v>
      </c>
      <c r="DE27" s="642"/>
      <c r="DF27" s="642"/>
      <c r="DG27" s="642"/>
      <c r="DH27" s="642"/>
      <c r="DI27" s="642"/>
      <c r="DJ27" s="642"/>
      <c r="DK27" s="643"/>
      <c r="DL27" s="619">
        <v>69371</v>
      </c>
      <c r="DM27" s="642"/>
      <c r="DN27" s="642"/>
      <c r="DO27" s="642"/>
      <c r="DP27" s="642"/>
      <c r="DQ27" s="642"/>
      <c r="DR27" s="642"/>
      <c r="DS27" s="642"/>
      <c r="DT27" s="642"/>
      <c r="DU27" s="642"/>
      <c r="DV27" s="643"/>
      <c r="DW27" s="615">
        <v>3.5</v>
      </c>
      <c r="DX27" s="640"/>
      <c r="DY27" s="640"/>
      <c r="DZ27" s="640"/>
      <c r="EA27" s="640"/>
      <c r="EB27" s="640"/>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37338</v>
      </c>
      <c r="S28" s="611"/>
      <c r="T28" s="611"/>
      <c r="U28" s="611"/>
      <c r="V28" s="611"/>
      <c r="W28" s="611"/>
      <c r="X28" s="611"/>
      <c r="Y28" s="612"/>
      <c r="Z28" s="613">
        <v>1</v>
      </c>
      <c r="AA28" s="613"/>
      <c r="AB28" s="613"/>
      <c r="AC28" s="613"/>
      <c r="AD28" s="614" t="s">
        <v>247</v>
      </c>
      <c r="AE28" s="614"/>
      <c r="AF28" s="614"/>
      <c r="AG28" s="614"/>
      <c r="AH28" s="614"/>
      <c r="AI28" s="614"/>
      <c r="AJ28" s="614"/>
      <c r="AK28" s="614"/>
      <c r="AL28" s="615" t="s">
        <v>247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406783</v>
      </c>
      <c r="CS28" s="611"/>
      <c r="CT28" s="611"/>
      <c r="CU28" s="611"/>
      <c r="CV28" s="611"/>
      <c r="CW28" s="611"/>
      <c r="CX28" s="611"/>
      <c r="CY28" s="612"/>
      <c r="CZ28" s="615">
        <v>11.6</v>
      </c>
      <c r="DA28" s="640"/>
      <c r="DB28" s="640"/>
      <c r="DC28" s="644"/>
      <c r="DD28" s="619">
        <v>395373</v>
      </c>
      <c r="DE28" s="611"/>
      <c r="DF28" s="611"/>
      <c r="DG28" s="611"/>
      <c r="DH28" s="611"/>
      <c r="DI28" s="611"/>
      <c r="DJ28" s="611"/>
      <c r="DK28" s="612"/>
      <c r="DL28" s="619">
        <v>395373</v>
      </c>
      <c r="DM28" s="611"/>
      <c r="DN28" s="611"/>
      <c r="DO28" s="611"/>
      <c r="DP28" s="611"/>
      <c r="DQ28" s="611"/>
      <c r="DR28" s="611"/>
      <c r="DS28" s="611"/>
      <c r="DT28" s="611"/>
      <c r="DU28" s="611"/>
      <c r="DV28" s="612"/>
      <c r="DW28" s="615">
        <v>20</v>
      </c>
      <c r="DX28" s="640"/>
      <c r="DY28" s="640"/>
      <c r="DZ28" s="640"/>
      <c r="EA28" s="640"/>
      <c r="EB28" s="640"/>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3329</v>
      </c>
      <c r="S29" s="611"/>
      <c r="T29" s="611"/>
      <c r="U29" s="611"/>
      <c r="V29" s="611"/>
      <c r="W29" s="611"/>
      <c r="X29" s="611"/>
      <c r="Y29" s="612"/>
      <c r="Z29" s="613">
        <v>0.1</v>
      </c>
      <c r="AA29" s="613"/>
      <c r="AB29" s="613"/>
      <c r="AC29" s="613"/>
      <c r="AD29" s="614" t="s">
        <v>140</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306</v>
      </c>
      <c r="CE29" s="647"/>
      <c r="CF29" s="607" t="s">
        <v>307</v>
      </c>
      <c r="CG29" s="608"/>
      <c r="CH29" s="608"/>
      <c r="CI29" s="608"/>
      <c r="CJ29" s="608"/>
      <c r="CK29" s="608"/>
      <c r="CL29" s="608"/>
      <c r="CM29" s="608"/>
      <c r="CN29" s="608"/>
      <c r="CO29" s="608"/>
      <c r="CP29" s="608"/>
      <c r="CQ29" s="609"/>
      <c r="CR29" s="610">
        <v>406221</v>
      </c>
      <c r="CS29" s="642"/>
      <c r="CT29" s="642"/>
      <c r="CU29" s="642"/>
      <c r="CV29" s="642"/>
      <c r="CW29" s="642"/>
      <c r="CX29" s="642"/>
      <c r="CY29" s="643"/>
      <c r="CZ29" s="615">
        <v>11.6</v>
      </c>
      <c r="DA29" s="640"/>
      <c r="DB29" s="640"/>
      <c r="DC29" s="644"/>
      <c r="DD29" s="619">
        <v>394811</v>
      </c>
      <c r="DE29" s="642"/>
      <c r="DF29" s="642"/>
      <c r="DG29" s="642"/>
      <c r="DH29" s="642"/>
      <c r="DI29" s="642"/>
      <c r="DJ29" s="642"/>
      <c r="DK29" s="643"/>
      <c r="DL29" s="619">
        <v>394811</v>
      </c>
      <c r="DM29" s="642"/>
      <c r="DN29" s="642"/>
      <c r="DO29" s="642"/>
      <c r="DP29" s="642"/>
      <c r="DQ29" s="642"/>
      <c r="DR29" s="642"/>
      <c r="DS29" s="642"/>
      <c r="DT29" s="642"/>
      <c r="DU29" s="642"/>
      <c r="DV29" s="643"/>
      <c r="DW29" s="615">
        <v>19.899999999999999</v>
      </c>
      <c r="DX29" s="640"/>
      <c r="DY29" s="640"/>
      <c r="DZ29" s="640"/>
      <c r="EA29" s="640"/>
      <c r="EB29" s="640"/>
      <c r="EC29" s="641"/>
    </row>
    <row r="30" spans="2:133" ht="11.25" customHeight="1" x14ac:dyDescent="0.15">
      <c r="B30" s="607" t="s">
        <v>308</v>
      </c>
      <c r="C30" s="608"/>
      <c r="D30" s="608"/>
      <c r="E30" s="608"/>
      <c r="F30" s="608"/>
      <c r="G30" s="608"/>
      <c r="H30" s="608"/>
      <c r="I30" s="608"/>
      <c r="J30" s="608"/>
      <c r="K30" s="608"/>
      <c r="L30" s="608"/>
      <c r="M30" s="608"/>
      <c r="N30" s="608"/>
      <c r="O30" s="608"/>
      <c r="P30" s="608"/>
      <c r="Q30" s="609"/>
      <c r="R30" s="610">
        <v>411117</v>
      </c>
      <c r="S30" s="611"/>
      <c r="T30" s="611"/>
      <c r="U30" s="611"/>
      <c r="V30" s="611"/>
      <c r="W30" s="611"/>
      <c r="X30" s="611"/>
      <c r="Y30" s="612"/>
      <c r="Z30" s="613">
        <v>11.2</v>
      </c>
      <c r="AA30" s="613"/>
      <c r="AB30" s="613"/>
      <c r="AC30" s="613"/>
      <c r="AD30" s="614" t="s">
        <v>140</v>
      </c>
      <c r="AE30" s="614"/>
      <c r="AF30" s="614"/>
      <c r="AG30" s="614"/>
      <c r="AH30" s="614"/>
      <c r="AI30" s="614"/>
      <c r="AJ30" s="614"/>
      <c r="AK30" s="614"/>
      <c r="AL30" s="615" t="s">
        <v>140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309</v>
      </c>
      <c r="BH30" s="652"/>
      <c r="BI30" s="652"/>
      <c r="BJ30" s="652"/>
      <c r="BK30" s="652"/>
      <c r="BL30" s="652"/>
      <c r="BM30" s="652"/>
      <c r="BN30" s="652"/>
      <c r="BO30" s="652"/>
      <c r="BP30" s="652"/>
      <c r="BQ30" s="653"/>
      <c r="BR30" s="592" t="s">
        <v>310</v>
      </c>
      <c r="BS30" s="652"/>
      <c r="BT30" s="652"/>
      <c r="BU30" s="652"/>
      <c r="BV30" s="652"/>
      <c r="BW30" s="652"/>
      <c r="BX30" s="652"/>
      <c r="BY30" s="652"/>
      <c r="BZ30" s="652"/>
      <c r="CA30" s="652"/>
      <c r="CB30" s="653"/>
      <c r="CD30" s="648"/>
      <c r="CE30" s="649"/>
      <c r="CF30" s="607" t="s">
        <v>311</v>
      </c>
      <c r="CG30" s="608"/>
      <c r="CH30" s="608"/>
      <c r="CI30" s="608"/>
      <c r="CJ30" s="608"/>
      <c r="CK30" s="608"/>
      <c r="CL30" s="608"/>
      <c r="CM30" s="608"/>
      <c r="CN30" s="608"/>
      <c r="CO30" s="608"/>
      <c r="CP30" s="608"/>
      <c r="CQ30" s="609"/>
      <c r="CR30" s="610">
        <v>395359</v>
      </c>
      <c r="CS30" s="611"/>
      <c r="CT30" s="611"/>
      <c r="CU30" s="611"/>
      <c r="CV30" s="611"/>
      <c r="CW30" s="611"/>
      <c r="CX30" s="611"/>
      <c r="CY30" s="612"/>
      <c r="CZ30" s="615">
        <v>11.3</v>
      </c>
      <c r="DA30" s="640"/>
      <c r="DB30" s="640"/>
      <c r="DC30" s="644"/>
      <c r="DD30" s="619">
        <v>389102</v>
      </c>
      <c r="DE30" s="611"/>
      <c r="DF30" s="611"/>
      <c r="DG30" s="611"/>
      <c r="DH30" s="611"/>
      <c r="DI30" s="611"/>
      <c r="DJ30" s="611"/>
      <c r="DK30" s="612"/>
      <c r="DL30" s="619">
        <v>389102</v>
      </c>
      <c r="DM30" s="611"/>
      <c r="DN30" s="611"/>
      <c r="DO30" s="611"/>
      <c r="DP30" s="611"/>
      <c r="DQ30" s="611"/>
      <c r="DR30" s="611"/>
      <c r="DS30" s="611"/>
      <c r="DT30" s="611"/>
      <c r="DU30" s="611"/>
      <c r="DV30" s="612"/>
      <c r="DW30" s="615">
        <v>19.7</v>
      </c>
      <c r="DX30" s="640"/>
      <c r="DY30" s="640"/>
      <c r="DZ30" s="640"/>
      <c r="EA30" s="640"/>
      <c r="EB30" s="640"/>
      <c r="EC30" s="641"/>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247</v>
      </c>
      <c r="S31" s="611"/>
      <c r="T31" s="611"/>
      <c r="U31" s="611"/>
      <c r="V31" s="611"/>
      <c r="W31" s="611"/>
      <c r="X31" s="611"/>
      <c r="Y31" s="612"/>
      <c r="Z31" s="613" t="s">
        <v>140</v>
      </c>
      <c r="AA31" s="613"/>
      <c r="AB31" s="613"/>
      <c r="AC31" s="613"/>
      <c r="AD31" s="614" t="s">
        <v>247</v>
      </c>
      <c r="AE31" s="614"/>
      <c r="AF31" s="614"/>
      <c r="AG31" s="614"/>
      <c r="AH31" s="614"/>
      <c r="AI31" s="614"/>
      <c r="AJ31" s="614"/>
      <c r="AK31" s="614"/>
      <c r="AL31" s="615" t="s">
        <v>131</v>
      </c>
      <c r="AM31" s="616"/>
      <c r="AN31" s="616"/>
      <c r="AO31" s="617"/>
      <c r="AP31" s="656" t="s">
        <v>313</v>
      </c>
      <c r="AQ31" s="657"/>
      <c r="AR31" s="657"/>
      <c r="AS31" s="657"/>
      <c r="AT31" s="662" t="s">
        <v>314</v>
      </c>
      <c r="AU31" s="212"/>
      <c r="AV31" s="212"/>
      <c r="AW31" s="212"/>
      <c r="AX31" s="596" t="s">
        <v>190</v>
      </c>
      <c r="AY31" s="597"/>
      <c r="AZ31" s="597"/>
      <c r="BA31" s="597"/>
      <c r="BB31" s="597"/>
      <c r="BC31" s="597"/>
      <c r="BD31" s="597"/>
      <c r="BE31" s="597"/>
      <c r="BF31" s="598"/>
      <c r="BG31" s="666">
        <v>98.8</v>
      </c>
      <c r="BH31" s="654"/>
      <c r="BI31" s="654"/>
      <c r="BJ31" s="654"/>
      <c r="BK31" s="654"/>
      <c r="BL31" s="654"/>
      <c r="BM31" s="605">
        <v>94</v>
      </c>
      <c r="BN31" s="654"/>
      <c r="BO31" s="654"/>
      <c r="BP31" s="654"/>
      <c r="BQ31" s="655"/>
      <c r="BR31" s="666">
        <v>98.2</v>
      </c>
      <c r="BS31" s="654"/>
      <c r="BT31" s="654"/>
      <c r="BU31" s="654"/>
      <c r="BV31" s="654"/>
      <c r="BW31" s="654"/>
      <c r="BX31" s="605">
        <v>93.4</v>
      </c>
      <c r="BY31" s="654"/>
      <c r="BZ31" s="654"/>
      <c r="CA31" s="654"/>
      <c r="CB31" s="655"/>
      <c r="CD31" s="648"/>
      <c r="CE31" s="649"/>
      <c r="CF31" s="607" t="s">
        <v>315</v>
      </c>
      <c r="CG31" s="608"/>
      <c r="CH31" s="608"/>
      <c r="CI31" s="608"/>
      <c r="CJ31" s="608"/>
      <c r="CK31" s="608"/>
      <c r="CL31" s="608"/>
      <c r="CM31" s="608"/>
      <c r="CN31" s="608"/>
      <c r="CO31" s="608"/>
      <c r="CP31" s="608"/>
      <c r="CQ31" s="609"/>
      <c r="CR31" s="610">
        <v>10862</v>
      </c>
      <c r="CS31" s="642"/>
      <c r="CT31" s="642"/>
      <c r="CU31" s="642"/>
      <c r="CV31" s="642"/>
      <c r="CW31" s="642"/>
      <c r="CX31" s="642"/>
      <c r="CY31" s="643"/>
      <c r="CZ31" s="615">
        <v>0.3</v>
      </c>
      <c r="DA31" s="640"/>
      <c r="DB31" s="640"/>
      <c r="DC31" s="644"/>
      <c r="DD31" s="619">
        <v>5709</v>
      </c>
      <c r="DE31" s="642"/>
      <c r="DF31" s="642"/>
      <c r="DG31" s="642"/>
      <c r="DH31" s="642"/>
      <c r="DI31" s="642"/>
      <c r="DJ31" s="642"/>
      <c r="DK31" s="643"/>
      <c r="DL31" s="619">
        <v>5709</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15">
      <c r="B32" s="607" t="s">
        <v>316</v>
      </c>
      <c r="C32" s="608"/>
      <c r="D32" s="608"/>
      <c r="E32" s="608"/>
      <c r="F32" s="608"/>
      <c r="G32" s="608"/>
      <c r="H32" s="608"/>
      <c r="I32" s="608"/>
      <c r="J32" s="608"/>
      <c r="K32" s="608"/>
      <c r="L32" s="608"/>
      <c r="M32" s="608"/>
      <c r="N32" s="608"/>
      <c r="O32" s="608"/>
      <c r="P32" s="608"/>
      <c r="Q32" s="609"/>
      <c r="R32" s="610">
        <v>221989</v>
      </c>
      <c r="S32" s="611"/>
      <c r="T32" s="611"/>
      <c r="U32" s="611"/>
      <c r="V32" s="611"/>
      <c r="W32" s="611"/>
      <c r="X32" s="611"/>
      <c r="Y32" s="612"/>
      <c r="Z32" s="613">
        <v>6</v>
      </c>
      <c r="AA32" s="613"/>
      <c r="AB32" s="613"/>
      <c r="AC32" s="613"/>
      <c r="AD32" s="614" t="s">
        <v>247</v>
      </c>
      <c r="AE32" s="614"/>
      <c r="AF32" s="614"/>
      <c r="AG32" s="614"/>
      <c r="AH32" s="614"/>
      <c r="AI32" s="614"/>
      <c r="AJ32" s="614"/>
      <c r="AK32" s="614"/>
      <c r="AL32" s="615" t="s">
        <v>140</v>
      </c>
      <c r="AM32" s="616"/>
      <c r="AN32" s="616"/>
      <c r="AO32" s="617"/>
      <c r="AP32" s="658"/>
      <c r="AQ32" s="659"/>
      <c r="AR32" s="659"/>
      <c r="AS32" s="659"/>
      <c r="AT32" s="663"/>
      <c r="AU32" s="208" t="s">
        <v>317</v>
      </c>
      <c r="AX32" s="607" t="s">
        <v>318</v>
      </c>
      <c r="AY32" s="608"/>
      <c r="AZ32" s="608"/>
      <c r="BA32" s="608"/>
      <c r="BB32" s="608"/>
      <c r="BC32" s="608"/>
      <c r="BD32" s="608"/>
      <c r="BE32" s="608"/>
      <c r="BF32" s="609"/>
      <c r="BG32" s="667">
        <v>99.4</v>
      </c>
      <c r="BH32" s="642"/>
      <c r="BI32" s="642"/>
      <c r="BJ32" s="642"/>
      <c r="BK32" s="642"/>
      <c r="BL32" s="642"/>
      <c r="BM32" s="616">
        <v>96.2</v>
      </c>
      <c r="BN32" s="642"/>
      <c r="BO32" s="642"/>
      <c r="BP32" s="642"/>
      <c r="BQ32" s="665"/>
      <c r="BR32" s="667">
        <v>98.3</v>
      </c>
      <c r="BS32" s="642"/>
      <c r="BT32" s="642"/>
      <c r="BU32" s="642"/>
      <c r="BV32" s="642"/>
      <c r="BW32" s="642"/>
      <c r="BX32" s="616">
        <v>94.9</v>
      </c>
      <c r="BY32" s="642"/>
      <c r="BZ32" s="642"/>
      <c r="CA32" s="642"/>
      <c r="CB32" s="665"/>
      <c r="CD32" s="650"/>
      <c r="CE32" s="651"/>
      <c r="CF32" s="607" t="s">
        <v>319</v>
      </c>
      <c r="CG32" s="608"/>
      <c r="CH32" s="608"/>
      <c r="CI32" s="608"/>
      <c r="CJ32" s="608"/>
      <c r="CK32" s="608"/>
      <c r="CL32" s="608"/>
      <c r="CM32" s="608"/>
      <c r="CN32" s="608"/>
      <c r="CO32" s="608"/>
      <c r="CP32" s="608"/>
      <c r="CQ32" s="609"/>
      <c r="CR32" s="610">
        <v>562</v>
      </c>
      <c r="CS32" s="611"/>
      <c r="CT32" s="611"/>
      <c r="CU32" s="611"/>
      <c r="CV32" s="611"/>
      <c r="CW32" s="611"/>
      <c r="CX32" s="611"/>
      <c r="CY32" s="612"/>
      <c r="CZ32" s="615">
        <v>0</v>
      </c>
      <c r="DA32" s="640"/>
      <c r="DB32" s="640"/>
      <c r="DC32" s="644"/>
      <c r="DD32" s="619">
        <v>562</v>
      </c>
      <c r="DE32" s="611"/>
      <c r="DF32" s="611"/>
      <c r="DG32" s="611"/>
      <c r="DH32" s="611"/>
      <c r="DI32" s="611"/>
      <c r="DJ32" s="611"/>
      <c r="DK32" s="612"/>
      <c r="DL32" s="619">
        <v>562</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320</v>
      </c>
      <c r="C33" s="608"/>
      <c r="D33" s="608"/>
      <c r="E33" s="608"/>
      <c r="F33" s="608"/>
      <c r="G33" s="608"/>
      <c r="H33" s="608"/>
      <c r="I33" s="608"/>
      <c r="J33" s="608"/>
      <c r="K33" s="608"/>
      <c r="L33" s="608"/>
      <c r="M33" s="608"/>
      <c r="N33" s="608"/>
      <c r="O33" s="608"/>
      <c r="P33" s="608"/>
      <c r="Q33" s="609"/>
      <c r="R33" s="610">
        <v>5683</v>
      </c>
      <c r="S33" s="611"/>
      <c r="T33" s="611"/>
      <c r="U33" s="611"/>
      <c r="V33" s="611"/>
      <c r="W33" s="611"/>
      <c r="X33" s="611"/>
      <c r="Y33" s="612"/>
      <c r="Z33" s="613">
        <v>0.2</v>
      </c>
      <c r="AA33" s="613"/>
      <c r="AB33" s="613"/>
      <c r="AC33" s="613"/>
      <c r="AD33" s="614" t="s">
        <v>131</v>
      </c>
      <c r="AE33" s="614"/>
      <c r="AF33" s="614"/>
      <c r="AG33" s="614"/>
      <c r="AH33" s="614"/>
      <c r="AI33" s="614"/>
      <c r="AJ33" s="614"/>
      <c r="AK33" s="614"/>
      <c r="AL33" s="615" t="s">
        <v>140</v>
      </c>
      <c r="AM33" s="616"/>
      <c r="AN33" s="616"/>
      <c r="AO33" s="617"/>
      <c r="AP33" s="660"/>
      <c r="AQ33" s="661"/>
      <c r="AR33" s="661"/>
      <c r="AS33" s="661"/>
      <c r="AT33" s="664"/>
      <c r="AU33" s="213"/>
      <c r="AV33" s="213"/>
      <c r="AW33" s="213"/>
      <c r="AX33" s="631" t="s">
        <v>321</v>
      </c>
      <c r="AY33" s="632"/>
      <c r="AZ33" s="632"/>
      <c r="BA33" s="632"/>
      <c r="BB33" s="632"/>
      <c r="BC33" s="632"/>
      <c r="BD33" s="632"/>
      <c r="BE33" s="632"/>
      <c r="BF33" s="633"/>
      <c r="BG33" s="668">
        <v>98.2</v>
      </c>
      <c r="BH33" s="669"/>
      <c r="BI33" s="669"/>
      <c r="BJ33" s="669"/>
      <c r="BK33" s="669"/>
      <c r="BL33" s="669"/>
      <c r="BM33" s="670">
        <v>91.7</v>
      </c>
      <c r="BN33" s="669"/>
      <c r="BO33" s="669"/>
      <c r="BP33" s="669"/>
      <c r="BQ33" s="671"/>
      <c r="BR33" s="668">
        <v>98.1</v>
      </c>
      <c r="BS33" s="669"/>
      <c r="BT33" s="669"/>
      <c r="BU33" s="669"/>
      <c r="BV33" s="669"/>
      <c r="BW33" s="669"/>
      <c r="BX33" s="670">
        <v>91.9</v>
      </c>
      <c r="BY33" s="669"/>
      <c r="BZ33" s="669"/>
      <c r="CA33" s="669"/>
      <c r="CB33" s="671"/>
      <c r="CD33" s="607" t="s">
        <v>322</v>
      </c>
      <c r="CE33" s="608"/>
      <c r="CF33" s="608"/>
      <c r="CG33" s="608"/>
      <c r="CH33" s="608"/>
      <c r="CI33" s="608"/>
      <c r="CJ33" s="608"/>
      <c r="CK33" s="608"/>
      <c r="CL33" s="608"/>
      <c r="CM33" s="608"/>
      <c r="CN33" s="608"/>
      <c r="CO33" s="608"/>
      <c r="CP33" s="608"/>
      <c r="CQ33" s="609"/>
      <c r="CR33" s="610">
        <v>1805996</v>
      </c>
      <c r="CS33" s="642"/>
      <c r="CT33" s="642"/>
      <c r="CU33" s="642"/>
      <c r="CV33" s="642"/>
      <c r="CW33" s="642"/>
      <c r="CX33" s="642"/>
      <c r="CY33" s="643"/>
      <c r="CZ33" s="615">
        <v>51.4</v>
      </c>
      <c r="DA33" s="640"/>
      <c r="DB33" s="640"/>
      <c r="DC33" s="644"/>
      <c r="DD33" s="619">
        <v>1432229</v>
      </c>
      <c r="DE33" s="642"/>
      <c r="DF33" s="642"/>
      <c r="DG33" s="642"/>
      <c r="DH33" s="642"/>
      <c r="DI33" s="642"/>
      <c r="DJ33" s="642"/>
      <c r="DK33" s="643"/>
      <c r="DL33" s="619">
        <v>763817</v>
      </c>
      <c r="DM33" s="642"/>
      <c r="DN33" s="642"/>
      <c r="DO33" s="642"/>
      <c r="DP33" s="642"/>
      <c r="DQ33" s="642"/>
      <c r="DR33" s="642"/>
      <c r="DS33" s="642"/>
      <c r="DT33" s="642"/>
      <c r="DU33" s="642"/>
      <c r="DV33" s="643"/>
      <c r="DW33" s="615">
        <v>38.6</v>
      </c>
      <c r="DX33" s="640"/>
      <c r="DY33" s="640"/>
      <c r="DZ33" s="640"/>
      <c r="EA33" s="640"/>
      <c r="EB33" s="640"/>
      <c r="EC33" s="641"/>
    </row>
    <row r="34" spans="2:133" ht="11.25" customHeight="1" x14ac:dyDescent="0.15">
      <c r="B34" s="607" t="s">
        <v>323</v>
      </c>
      <c r="C34" s="608"/>
      <c r="D34" s="608"/>
      <c r="E34" s="608"/>
      <c r="F34" s="608"/>
      <c r="G34" s="608"/>
      <c r="H34" s="608"/>
      <c r="I34" s="608"/>
      <c r="J34" s="608"/>
      <c r="K34" s="608"/>
      <c r="L34" s="608"/>
      <c r="M34" s="608"/>
      <c r="N34" s="608"/>
      <c r="O34" s="608"/>
      <c r="P34" s="608"/>
      <c r="Q34" s="609"/>
      <c r="R34" s="610">
        <v>32146</v>
      </c>
      <c r="S34" s="611"/>
      <c r="T34" s="611"/>
      <c r="U34" s="611"/>
      <c r="V34" s="611"/>
      <c r="W34" s="611"/>
      <c r="X34" s="611"/>
      <c r="Y34" s="612"/>
      <c r="Z34" s="613">
        <v>0.9</v>
      </c>
      <c r="AA34" s="613"/>
      <c r="AB34" s="613"/>
      <c r="AC34" s="613"/>
      <c r="AD34" s="614" t="s">
        <v>140</v>
      </c>
      <c r="AE34" s="614"/>
      <c r="AF34" s="614"/>
      <c r="AG34" s="614"/>
      <c r="AH34" s="614"/>
      <c r="AI34" s="614"/>
      <c r="AJ34" s="614"/>
      <c r="AK34" s="614"/>
      <c r="AL34" s="615" t="s">
        <v>247</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494418</v>
      </c>
      <c r="CS34" s="611"/>
      <c r="CT34" s="611"/>
      <c r="CU34" s="611"/>
      <c r="CV34" s="611"/>
      <c r="CW34" s="611"/>
      <c r="CX34" s="611"/>
      <c r="CY34" s="612"/>
      <c r="CZ34" s="615">
        <v>14.1</v>
      </c>
      <c r="DA34" s="640"/>
      <c r="DB34" s="640"/>
      <c r="DC34" s="644"/>
      <c r="DD34" s="619">
        <v>337312</v>
      </c>
      <c r="DE34" s="611"/>
      <c r="DF34" s="611"/>
      <c r="DG34" s="611"/>
      <c r="DH34" s="611"/>
      <c r="DI34" s="611"/>
      <c r="DJ34" s="611"/>
      <c r="DK34" s="612"/>
      <c r="DL34" s="619">
        <v>262722</v>
      </c>
      <c r="DM34" s="611"/>
      <c r="DN34" s="611"/>
      <c r="DO34" s="611"/>
      <c r="DP34" s="611"/>
      <c r="DQ34" s="611"/>
      <c r="DR34" s="611"/>
      <c r="DS34" s="611"/>
      <c r="DT34" s="611"/>
      <c r="DU34" s="611"/>
      <c r="DV34" s="612"/>
      <c r="DW34" s="615">
        <v>13.3</v>
      </c>
      <c r="DX34" s="640"/>
      <c r="DY34" s="640"/>
      <c r="DZ34" s="640"/>
      <c r="EA34" s="640"/>
      <c r="EB34" s="640"/>
      <c r="EC34" s="641"/>
    </row>
    <row r="35" spans="2:133" ht="11.25" customHeight="1" x14ac:dyDescent="0.15">
      <c r="B35" s="607" t="s">
        <v>325</v>
      </c>
      <c r="C35" s="608"/>
      <c r="D35" s="608"/>
      <c r="E35" s="608"/>
      <c r="F35" s="608"/>
      <c r="G35" s="608"/>
      <c r="H35" s="608"/>
      <c r="I35" s="608"/>
      <c r="J35" s="608"/>
      <c r="K35" s="608"/>
      <c r="L35" s="608"/>
      <c r="M35" s="608"/>
      <c r="N35" s="608"/>
      <c r="O35" s="608"/>
      <c r="P35" s="608"/>
      <c r="Q35" s="609"/>
      <c r="R35" s="610">
        <v>147981</v>
      </c>
      <c r="S35" s="611"/>
      <c r="T35" s="611"/>
      <c r="U35" s="611"/>
      <c r="V35" s="611"/>
      <c r="W35" s="611"/>
      <c r="X35" s="611"/>
      <c r="Y35" s="612"/>
      <c r="Z35" s="613">
        <v>4</v>
      </c>
      <c r="AA35" s="613"/>
      <c r="AB35" s="613"/>
      <c r="AC35" s="613"/>
      <c r="AD35" s="614" t="s">
        <v>140</v>
      </c>
      <c r="AE35" s="614"/>
      <c r="AF35" s="614"/>
      <c r="AG35" s="614"/>
      <c r="AH35" s="614"/>
      <c r="AI35" s="614"/>
      <c r="AJ35" s="614"/>
      <c r="AK35" s="614"/>
      <c r="AL35" s="615" t="s">
        <v>131</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39414</v>
      </c>
      <c r="CS35" s="642"/>
      <c r="CT35" s="642"/>
      <c r="CU35" s="642"/>
      <c r="CV35" s="642"/>
      <c r="CW35" s="642"/>
      <c r="CX35" s="642"/>
      <c r="CY35" s="643"/>
      <c r="CZ35" s="615">
        <v>1.1000000000000001</v>
      </c>
      <c r="DA35" s="640"/>
      <c r="DB35" s="640"/>
      <c r="DC35" s="644"/>
      <c r="DD35" s="619">
        <v>34200</v>
      </c>
      <c r="DE35" s="642"/>
      <c r="DF35" s="642"/>
      <c r="DG35" s="642"/>
      <c r="DH35" s="642"/>
      <c r="DI35" s="642"/>
      <c r="DJ35" s="642"/>
      <c r="DK35" s="643"/>
      <c r="DL35" s="619">
        <v>34200</v>
      </c>
      <c r="DM35" s="642"/>
      <c r="DN35" s="642"/>
      <c r="DO35" s="642"/>
      <c r="DP35" s="642"/>
      <c r="DQ35" s="642"/>
      <c r="DR35" s="642"/>
      <c r="DS35" s="642"/>
      <c r="DT35" s="642"/>
      <c r="DU35" s="642"/>
      <c r="DV35" s="643"/>
      <c r="DW35" s="615">
        <v>1.7</v>
      </c>
      <c r="DX35" s="640"/>
      <c r="DY35" s="640"/>
      <c r="DZ35" s="640"/>
      <c r="EA35" s="640"/>
      <c r="EB35" s="640"/>
      <c r="EC35" s="641"/>
    </row>
    <row r="36" spans="2:133" ht="11.25" customHeight="1" x14ac:dyDescent="0.15">
      <c r="B36" s="607" t="s">
        <v>329</v>
      </c>
      <c r="C36" s="608"/>
      <c r="D36" s="608"/>
      <c r="E36" s="608"/>
      <c r="F36" s="608"/>
      <c r="G36" s="608"/>
      <c r="H36" s="608"/>
      <c r="I36" s="608"/>
      <c r="J36" s="608"/>
      <c r="K36" s="608"/>
      <c r="L36" s="608"/>
      <c r="M36" s="608"/>
      <c r="N36" s="608"/>
      <c r="O36" s="608"/>
      <c r="P36" s="608"/>
      <c r="Q36" s="609"/>
      <c r="R36" s="610">
        <v>303211</v>
      </c>
      <c r="S36" s="611"/>
      <c r="T36" s="611"/>
      <c r="U36" s="611"/>
      <c r="V36" s="611"/>
      <c r="W36" s="611"/>
      <c r="X36" s="611"/>
      <c r="Y36" s="612"/>
      <c r="Z36" s="613">
        <v>8.1999999999999993</v>
      </c>
      <c r="AA36" s="613"/>
      <c r="AB36" s="613"/>
      <c r="AC36" s="613"/>
      <c r="AD36" s="614" t="s">
        <v>140</v>
      </c>
      <c r="AE36" s="614"/>
      <c r="AF36" s="614"/>
      <c r="AG36" s="614"/>
      <c r="AH36" s="614"/>
      <c r="AI36" s="614"/>
      <c r="AJ36" s="614"/>
      <c r="AK36" s="614"/>
      <c r="AL36" s="615" t="s">
        <v>131</v>
      </c>
      <c r="AM36" s="616"/>
      <c r="AN36" s="616"/>
      <c r="AO36" s="617"/>
      <c r="AP36" s="216"/>
      <c r="AQ36" s="676" t="s">
        <v>330</v>
      </c>
      <c r="AR36" s="677"/>
      <c r="AS36" s="677"/>
      <c r="AT36" s="677"/>
      <c r="AU36" s="677"/>
      <c r="AV36" s="677"/>
      <c r="AW36" s="677"/>
      <c r="AX36" s="677"/>
      <c r="AY36" s="678"/>
      <c r="AZ36" s="599">
        <v>378126</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17739</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548828</v>
      </c>
      <c r="CS36" s="611"/>
      <c r="CT36" s="611"/>
      <c r="CU36" s="611"/>
      <c r="CV36" s="611"/>
      <c r="CW36" s="611"/>
      <c r="CX36" s="611"/>
      <c r="CY36" s="612"/>
      <c r="CZ36" s="615">
        <v>15.6</v>
      </c>
      <c r="DA36" s="640"/>
      <c r="DB36" s="640"/>
      <c r="DC36" s="644"/>
      <c r="DD36" s="619">
        <v>387352</v>
      </c>
      <c r="DE36" s="611"/>
      <c r="DF36" s="611"/>
      <c r="DG36" s="611"/>
      <c r="DH36" s="611"/>
      <c r="DI36" s="611"/>
      <c r="DJ36" s="611"/>
      <c r="DK36" s="612"/>
      <c r="DL36" s="619">
        <v>215068</v>
      </c>
      <c r="DM36" s="611"/>
      <c r="DN36" s="611"/>
      <c r="DO36" s="611"/>
      <c r="DP36" s="611"/>
      <c r="DQ36" s="611"/>
      <c r="DR36" s="611"/>
      <c r="DS36" s="611"/>
      <c r="DT36" s="611"/>
      <c r="DU36" s="611"/>
      <c r="DV36" s="612"/>
      <c r="DW36" s="615">
        <v>10.9</v>
      </c>
      <c r="DX36" s="640"/>
      <c r="DY36" s="640"/>
      <c r="DZ36" s="640"/>
      <c r="EA36" s="640"/>
      <c r="EB36" s="640"/>
      <c r="EC36" s="641"/>
    </row>
    <row r="37" spans="2:133" ht="11.25" customHeight="1" x14ac:dyDescent="0.15">
      <c r="B37" s="607" t="s">
        <v>333</v>
      </c>
      <c r="C37" s="608"/>
      <c r="D37" s="608"/>
      <c r="E37" s="608"/>
      <c r="F37" s="608"/>
      <c r="G37" s="608"/>
      <c r="H37" s="608"/>
      <c r="I37" s="608"/>
      <c r="J37" s="608"/>
      <c r="K37" s="608"/>
      <c r="L37" s="608"/>
      <c r="M37" s="608"/>
      <c r="N37" s="608"/>
      <c r="O37" s="608"/>
      <c r="P37" s="608"/>
      <c r="Q37" s="609"/>
      <c r="R37" s="610">
        <v>144999</v>
      </c>
      <c r="S37" s="611"/>
      <c r="T37" s="611"/>
      <c r="U37" s="611"/>
      <c r="V37" s="611"/>
      <c r="W37" s="611"/>
      <c r="X37" s="611"/>
      <c r="Y37" s="612"/>
      <c r="Z37" s="613">
        <v>3.9</v>
      </c>
      <c r="AA37" s="613"/>
      <c r="AB37" s="613"/>
      <c r="AC37" s="613"/>
      <c r="AD37" s="614">
        <v>757</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83210</v>
      </c>
      <c r="BA37" s="611"/>
      <c r="BB37" s="611"/>
      <c r="BC37" s="611"/>
      <c r="BD37" s="642"/>
      <c r="BE37" s="642"/>
      <c r="BF37" s="665"/>
      <c r="BG37" s="607" t="s">
        <v>335</v>
      </c>
      <c r="BH37" s="608"/>
      <c r="BI37" s="608"/>
      <c r="BJ37" s="608"/>
      <c r="BK37" s="608"/>
      <c r="BL37" s="608"/>
      <c r="BM37" s="608"/>
      <c r="BN37" s="608"/>
      <c r="BO37" s="608"/>
      <c r="BP37" s="608"/>
      <c r="BQ37" s="608"/>
      <c r="BR37" s="608"/>
      <c r="BS37" s="608"/>
      <c r="BT37" s="608"/>
      <c r="BU37" s="609"/>
      <c r="BV37" s="610">
        <v>17739</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89037</v>
      </c>
      <c r="CS37" s="642"/>
      <c r="CT37" s="642"/>
      <c r="CU37" s="642"/>
      <c r="CV37" s="642"/>
      <c r="CW37" s="642"/>
      <c r="CX37" s="642"/>
      <c r="CY37" s="643"/>
      <c r="CZ37" s="615">
        <v>2.5</v>
      </c>
      <c r="DA37" s="640"/>
      <c r="DB37" s="640"/>
      <c r="DC37" s="644"/>
      <c r="DD37" s="619">
        <v>89037</v>
      </c>
      <c r="DE37" s="642"/>
      <c r="DF37" s="642"/>
      <c r="DG37" s="642"/>
      <c r="DH37" s="642"/>
      <c r="DI37" s="642"/>
      <c r="DJ37" s="642"/>
      <c r="DK37" s="643"/>
      <c r="DL37" s="619">
        <v>87527</v>
      </c>
      <c r="DM37" s="642"/>
      <c r="DN37" s="642"/>
      <c r="DO37" s="642"/>
      <c r="DP37" s="642"/>
      <c r="DQ37" s="642"/>
      <c r="DR37" s="642"/>
      <c r="DS37" s="642"/>
      <c r="DT37" s="642"/>
      <c r="DU37" s="642"/>
      <c r="DV37" s="643"/>
      <c r="DW37" s="615">
        <v>4.4000000000000004</v>
      </c>
      <c r="DX37" s="640"/>
      <c r="DY37" s="640"/>
      <c r="DZ37" s="640"/>
      <c r="EA37" s="640"/>
      <c r="EB37" s="640"/>
      <c r="EC37" s="641"/>
    </row>
    <row r="38" spans="2:133" ht="11.25" customHeight="1" x14ac:dyDescent="0.15">
      <c r="B38" s="607" t="s">
        <v>337</v>
      </c>
      <c r="C38" s="608"/>
      <c r="D38" s="608"/>
      <c r="E38" s="608"/>
      <c r="F38" s="608"/>
      <c r="G38" s="608"/>
      <c r="H38" s="608"/>
      <c r="I38" s="608"/>
      <c r="J38" s="608"/>
      <c r="K38" s="608"/>
      <c r="L38" s="608"/>
      <c r="M38" s="608"/>
      <c r="N38" s="608"/>
      <c r="O38" s="608"/>
      <c r="P38" s="608"/>
      <c r="Q38" s="609"/>
      <c r="R38" s="610">
        <v>217500</v>
      </c>
      <c r="S38" s="611"/>
      <c r="T38" s="611"/>
      <c r="U38" s="611"/>
      <c r="V38" s="611"/>
      <c r="W38" s="611"/>
      <c r="X38" s="611"/>
      <c r="Y38" s="612"/>
      <c r="Z38" s="613">
        <v>5.9</v>
      </c>
      <c r="AA38" s="613"/>
      <c r="AB38" s="613"/>
      <c r="AC38" s="613"/>
      <c r="AD38" s="614" t="s">
        <v>131</v>
      </c>
      <c r="AE38" s="614"/>
      <c r="AF38" s="614"/>
      <c r="AG38" s="614"/>
      <c r="AH38" s="614"/>
      <c r="AI38" s="614"/>
      <c r="AJ38" s="614"/>
      <c r="AK38" s="614"/>
      <c r="AL38" s="615" t="s">
        <v>140</v>
      </c>
      <c r="AM38" s="616"/>
      <c r="AN38" s="616"/>
      <c r="AO38" s="617"/>
      <c r="AQ38" s="673" t="s">
        <v>338</v>
      </c>
      <c r="AR38" s="674"/>
      <c r="AS38" s="674"/>
      <c r="AT38" s="674"/>
      <c r="AU38" s="674"/>
      <c r="AV38" s="674"/>
      <c r="AW38" s="674"/>
      <c r="AX38" s="674"/>
      <c r="AY38" s="675"/>
      <c r="AZ38" s="610">
        <v>24440</v>
      </c>
      <c r="BA38" s="611"/>
      <c r="BB38" s="611"/>
      <c r="BC38" s="611"/>
      <c r="BD38" s="642"/>
      <c r="BE38" s="642"/>
      <c r="BF38" s="665"/>
      <c r="BG38" s="607" t="s">
        <v>339</v>
      </c>
      <c r="BH38" s="608"/>
      <c r="BI38" s="608"/>
      <c r="BJ38" s="608"/>
      <c r="BK38" s="608"/>
      <c r="BL38" s="608"/>
      <c r="BM38" s="608"/>
      <c r="BN38" s="608"/>
      <c r="BO38" s="608"/>
      <c r="BP38" s="608"/>
      <c r="BQ38" s="608"/>
      <c r="BR38" s="608"/>
      <c r="BS38" s="608"/>
      <c r="BT38" s="608"/>
      <c r="BU38" s="609"/>
      <c r="BV38" s="610">
        <v>502</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378041</v>
      </c>
      <c r="CS38" s="611"/>
      <c r="CT38" s="611"/>
      <c r="CU38" s="611"/>
      <c r="CV38" s="611"/>
      <c r="CW38" s="611"/>
      <c r="CX38" s="611"/>
      <c r="CY38" s="612"/>
      <c r="CZ38" s="615">
        <v>10.8</v>
      </c>
      <c r="DA38" s="640"/>
      <c r="DB38" s="640"/>
      <c r="DC38" s="644"/>
      <c r="DD38" s="619">
        <v>328199</v>
      </c>
      <c r="DE38" s="611"/>
      <c r="DF38" s="611"/>
      <c r="DG38" s="611"/>
      <c r="DH38" s="611"/>
      <c r="DI38" s="611"/>
      <c r="DJ38" s="611"/>
      <c r="DK38" s="612"/>
      <c r="DL38" s="619">
        <v>251827</v>
      </c>
      <c r="DM38" s="611"/>
      <c r="DN38" s="611"/>
      <c r="DO38" s="611"/>
      <c r="DP38" s="611"/>
      <c r="DQ38" s="611"/>
      <c r="DR38" s="611"/>
      <c r="DS38" s="611"/>
      <c r="DT38" s="611"/>
      <c r="DU38" s="611"/>
      <c r="DV38" s="612"/>
      <c r="DW38" s="615">
        <v>12.7</v>
      </c>
      <c r="DX38" s="640"/>
      <c r="DY38" s="640"/>
      <c r="DZ38" s="640"/>
      <c r="EA38" s="640"/>
      <c r="EB38" s="640"/>
      <c r="EC38" s="641"/>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247</v>
      </c>
      <c r="S39" s="611"/>
      <c r="T39" s="611"/>
      <c r="U39" s="611"/>
      <c r="V39" s="611"/>
      <c r="W39" s="611"/>
      <c r="X39" s="611"/>
      <c r="Y39" s="612"/>
      <c r="Z39" s="613" t="s">
        <v>140</v>
      </c>
      <c r="AA39" s="613"/>
      <c r="AB39" s="613"/>
      <c r="AC39" s="613"/>
      <c r="AD39" s="614" t="s">
        <v>140</v>
      </c>
      <c r="AE39" s="614"/>
      <c r="AF39" s="614"/>
      <c r="AG39" s="614"/>
      <c r="AH39" s="614"/>
      <c r="AI39" s="614"/>
      <c r="AJ39" s="614"/>
      <c r="AK39" s="614"/>
      <c r="AL39" s="615" t="s">
        <v>247</v>
      </c>
      <c r="AM39" s="616"/>
      <c r="AN39" s="616"/>
      <c r="AO39" s="617"/>
      <c r="AQ39" s="673" t="s">
        <v>342</v>
      </c>
      <c r="AR39" s="674"/>
      <c r="AS39" s="674"/>
      <c r="AT39" s="674"/>
      <c r="AU39" s="674"/>
      <c r="AV39" s="674"/>
      <c r="AW39" s="674"/>
      <c r="AX39" s="674"/>
      <c r="AY39" s="675"/>
      <c r="AZ39" s="610">
        <v>3342</v>
      </c>
      <c r="BA39" s="611"/>
      <c r="BB39" s="611"/>
      <c r="BC39" s="611"/>
      <c r="BD39" s="642"/>
      <c r="BE39" s="642"/>
      <c r="BF39" s="665"/>
      <c r="BG39" s="607" t="s">
        <v>343</v>
      </c>
      <c r="BH39" s="608"/>
      <c r="BI39" s="608"/>
      <c r="BJ39" s="608"/>
      <c r="BK39" s="608"/>
      <c r="BL39" s="608"/>
      <c r="BM39" s="608"/>
      <c r="BN39" s="608"/>
      <c r="BO39" s="608"/>
      <c r="BP39" s="608"/>
      <c r="BQ39" s="608"/>
      <c r="BR39" s="608"/>
      <c r="BS39" s="608"/>
      <c r="BT39" s="608"/>
      <c r="BU39" s="609"/>
      <c r="BV39" s="610">
        <v>701</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345295</v>
      </c>
      <c r="CS39" s="642"/>
      <c r="CT39" s="642"/>
      <c r="CU39" s="642"/>
      <c r="CV39" s="642"/>
      <c r="CW39" s="642"/>
      <c r="CX39" s="642"/>
      <c r="CY39" s="643"/>
      <c r="CZ39" s="615">
        <v>9.8000000000000007</v>
      </c>
      <c r="DA39" s="640"/>
      <c r="DB39" s="640"/>
      <c r="DC39" s="644"/>
      <c r="DD39" s="619">
        <v>345166</v>
      </c>
      <c r="DE39" s="642"/>
      <c r="DF39" s="642"/>
      <c r="DG39" s="642"/>
      <c r="DH39" s="642"/>
      <c r="DI39" s="642"/>
      <c r="DJ39" s="642"/>
      <c r="DK39" s="643"/>
      <c r="DL39" s="619" t="s">
        <v>247</v>
      </c>
      <c r="DM39" s="642"/>
      <c r="DN39" s="642"/>
      <c r="DO39" s="642"/>
      <c r="DP39" s="642"/>
      <c r="DQ39" s="642"/>
      <c r="DR39" s="642"/>
      <c r="DS39" s="642"/>
      <c r="DT39" s="642"/>
      <c r="DU39" s="642"/>
      <c r="DV39" s="643"/>
      <c r="DW39" s="615" t="s">
        <v>247</v>
      </c>
      <c r="DX39" s="640"/>
      <c r="DY39" s="640"/>
      <c r="DZ39" s="640"/>
      <c r="EA39" s="640"/>
      <c r="EB39" s="640"/>
      <c r="EC39" s="641"/>
    </row>
    <row r="40" spans="2:133" ht="11.25" customHeight="1" x14ac:dyDescent="0.15">
      <c r="B40" s="607" t="s">
        <v>345</v>
      </c>
      <c r="C40" s="608"/>
      <c r="D40" s="608"/>
      <c r="E40" s="608"/>
      <c r="F40" s="608"/>
      <c r="G40" s="608"/>
      <c r="H40" s="608"/>
      <c r="I40" s="608"/>
      <c r="J40" s="608"/>
      <c r="K40" s="608"/>
      <c r="L40" s="608"/>
      <c r="M40" s="608"/>
      <c r="N40" s="608"/>
      <c r="O40" s="608"/>
      <c r="P40" s="608"/>
      <c r="Q40" s="609"/>
      <c r="R40" s="610">
        <v>15000</v>
      </c>
      <c r="S40" s="611"/>
      <c r="T40" s="611"/>
      <c r="U40" s="611"/>
      <c r="V40" s="611"/>
      <c r="W40" s="611"/>
      <c r="X40" s="611"/>
      <c r="Y40" s="612"/>
      <c r="Z40" s="613">
        <v>0.4</v>
      </c>
      <c r="AA40" s="613"/>
      <c r="AB40" s="613"/>
      <c r="AC40" s="613"/>
      <c r="AD40" s="614" t="s">
        <v>140</v>
      </c>
      <c r="AE40" s="614"/>
      <c r="AF40" s="614"/>
      <c r="AG40" s="614"/>
      <c r="AH40" s="614"/>
      <c r="AI40" s="614"/>
      <c r="AJ40" s="614"/>
      <c r="AK40" s="614"/>
      <c r="AL40" s="615" t="s">
        <v>131</v>
      </c>
      <c r="AM40" s="616"/>
      <c r="AN40" s="616"/>
      <c r="AO40" s="617"/>
      <c r="AQ40" s="673" t="s">
        <v>346</v>
      </c>
      <c r="AR40" s="674"/>
      <c r="AS40" s="674"/>
      <c r="AT40" s="674"/>
      <c r="AU40" s="674"/>
      <c r="AV40" s="674"/>
      <c r="AW40" s="674"/>
      <c r="AX40" s="674"/>
      <c r="AY40" s="675"/>
      <c r="AZ40" s="610">
        <v>85</v>
      </c>
      <c r="BA40" s="611"/>
      <c r="BB40" s="611"/>
      <c r="BC40" s="611"/>
      <c r="BD40" s="642"/>
      <c r="BE40" s="642"/>
      <c r="BF40" s="665"/>
      <c r="BG40" s="658" t="s">
        <v>347</v>
      </c>
      <c r="BH40" s="659"/>
      <c r="BI40" s="659"/>
      <c r="BJ40" s="659"/>
      <c r="BK40" s="659"/>
      <c r="BL40" s="217"/>
      <c r="BM40" s="608" t="s">
        <v>348</v>
      </c>
      <c r="BN40" s="608"/>
      <c r="BO40" s="608"/>
      <c r="BP40" s="608"/>
      <c r="BQ40" s="608"/>
      <c r="BR40" s="608"/>
      <c r="BS40" s="608"/>
      <c r="BT40" s="608"/>
      <c r="BU40" s="609"/>
      <c r="BV40" s="610">
        <v>83</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t="s">
        <v>131</v>
      </c>
      <c r="CS40" s="611"/>
      <c r="CT40" s="611"/>
      <c r="CU40" s="611"/>
      <c r="CV40" s="611"/>
      <c r="CW40" s="611"/>
      <c r="CX40" s="611"/>
      <c r="CY40" s="612"/>
      <c r="CZ40" s="615" t="s">
        <v>131</v>
      </c>
      <c r="DA40" s="640"/>
      <c r="DB40" s="640"/>
      <c r="DC40" s="644"/>
      <c r="DD40" s="619" t="s">
        <v>247</v>
      </c>
      <c r="DE40" s="611"/>
      <c r="DF40" s="611"/>
      <c r="DG40" s="611"/>
      <c r="DH40" s="611"/>
      <c r="DI40" s="611"/>
      <c r="DJ40" s="611"/>
      <c r="DK40" s="612"/>
      <c r="DL40" s="619" t="s">
        <v>247</v>
      </c>
      <c r="DM40" s="611"/>
      <c r="DN40" s="611"/>
      <c r="DO40" s="611"/>
      <c r="DP40" s="611"/>
      <c r="DQ40" s="611"/>
      <c r="DR40" s="611"/>
      <c r="DS40" s="611"/>
      <c r="DT40" s="611"/>
      <c r="DU40" s="611"/>
      <c r="DV40" s="612"/>
      <c r="DW40" s="615" t="s">
        <v>247</v>
      </c>
      <c r="DX40" s="640"/>
      <c r="DY40" s="640"/>
      <c r="DZ40" s="640"/>
      <c r="EA40" s="640"/>
      <c r="EB40" s="640"/>
      <c r="EC40" s="641"/>
    </row>
    <row r="41" spans="2:133" ht="11.25" customHeight="1" x14ac:dyDescent="0.15">
      <c r="B41" s="631" t="s">
        <v>350</v>
      </c>
      <c r="C41" s="632"/>
      <c r="D41" s="632"/>
      <c r="E41" s="632"/>
      <c r="F41" s="632"/>
      <c r="G41" s="632"/>
      <c r="H41" s="632"/>
      <c r="I41" s="632"/>
      <c r="J41" s="632"/>
      <c r="K41" s="632"/>
      <c r="L41" s="632"/>
      <c r="M41" s="632"/>
      <c r="N41" s="632"/>
      <c r="O41" s="632"/>
      <c r="P41" s="632"/>
      <c r="Q41" s="633"/>
      <c r="R41" s="682">
        <v>3682534</v>
      </c>
      <c r="S41" s="683"/>
      <c r="T41" s="683"/>
      <c r="U41" s="683"/>
      <c r="V41" s="683"/>
      <c r="W41" s="683"/>
      <c r="X41" s="683"/>
      <c r="Y41" s="687"/>
      <c r="Z41" s="688">
        <v>100</v>
      </c>
      <c r="AA41" s="688"/>
      <c r="AB41" s="688"/>
      <c r="AC41" s="688"/>
      <c r="AD41" s="689">
        <v>1964463</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66935</v>
      </c>
      <c r="BA41" s="611"/>
      <c r="BB41" s="611"/>
      <c r="BC41" s="611"/>
      <c r="BD41" s="642"/>
      <c r="BE41" s="642"/>
      <c r="BF41" s="665"/>
      <c r="BG41" s="658"/>
      <c r="BH41" s="659"/>
      <c r="BI41" s="659"/>
      <c r="BJ41" s="659"/>
      <c r="BK41" s="659"/>
      <c r="BL41" s="217"/>
      <c r="BM41" s="608" t="s">
        <v>352</v>
      </c>
      <c r="BN41" s="608"/>
      <c r="BO41" s="608"/>
      <c r="BP41" s="608"/>
      <c r="BQ41" s="608"/>
      <c r="BR41" s="608"/>
      <c r="BS41" s="608"/>
      <c r="BT41" s="608"/>
      <c r="BU41" s="609"/>
      <c r="BV41" s="610" t="s">
        <v>247</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140</v>
      </c>
      <c r="CS41" s="642"/>
      <c r="CT41" s="642"/>
      <c r="CU41" s="642"/>
      <c r="CV41" s="642"/>
      <c r="CW41" s="642"/>
      <c r="CX41" s="642"/>
      <c r="CY41" s="643"/>
      <c r="CZ41" s="615" t="s">
        <v>140</v>
      </c>
      <c r="DA41" s="640"/>
      <c r="DB41" s="640"/>
      <c r="DC41" s="644"/>
      <c r="DD41" s="619" t="s">
        <v>140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354</v>
      </c>
      <c r="AR42" s="680"/>
      <c r="AS42" s="680"/>
      <c r="AT42" s="680"/>
      <c r="AU42" s="680"/>
      <c r="AV42" s="680"/>
      <c r="AW42" s="680"/>
      <c r="AX42" s="680"/>
      <c r="AY42" s="681"/>
      <c r="AZ42" s="682">
        <v>200114</v>
      </c>
      <c r="BA42" s="683"/>
      <c r="BB42" s="683"/>
      <c r="BC42" s="683"/>
      <c r="BD42" s="669"/>
      <c r="BE42" s="669"/>
      <c r="BF42" s="671"/>
      <c r="BG42" s="660"/>
      <c r="BH42" s="661"/>
      <c r="BI42" s="661"/>
      <c r="BJ42" s="661"/>
      <c r="BK42" s="661"/>
      <c r="BL42" s="218"/>
      <c r="BM42" s="632" t="s">
        <v>355</v>
      </c>
      <c r="BN42" s="632"/>
      <c r="BO42" s="632"/>
      <c r="BP42" s="632"/>
      <c r="BQ42" s="632"/>
      <c r="BR42" s="632"/>
      <c r="BS42" s="632"/>
      <c r="BT42" s="632"/>
      <c r="BU42" s="633"/>
      <c r="BV42" s="682">
        <v>543</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411527</v>
      </c>
      <c r="CS42" s="642"/>
      <c r="CT42" s="642"/>
      <c r="CU42" s="642"/>
      <c r="CV42" s="642"/>
      <c r="CW42" s="642"/>
      <c r="CX42" s="642"/>
      <c r="CY42" s="643"/>
      <c r="CZ42" s="615">
        <v>11.7</v>
      </c>
      <c r="DA42" s="640"/>
      <c r="DB42" s="640"/>
      <c r="DC42" s="644"/>
      <c r="DD42" s="619">
        <v>140625</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9225</v>
      </c>
      <c r="CS43" s="642"/>
      <c r="CT43" s="642"/>
      <c r="CU43" s="642"/>
      <c r="CV43" s="642"/>
      <c r="CW43" s="642"/>
      <c r="CX43" s="642"/>
      <c r="CY43" s="643"/>
      <c r="CZ43" s="615">
        <v>0.3</v>
      </c>
      <c r="DA43" s="640"/>
      <c r="DB43" s="640"/>
      <c r="DC43" s="644"/>
      <c r="DD43" s="619">
        <v>9225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306</v>
      </c>
      <c r="CE44" s="647"/>
      <c r="CF44" s="607" t="s">
        <v>360</v>
      </c>
      <c r="CG44" s="608"/>
      <c r="CH44" s="608"/>
      <c r="CI44" s="608"/>
      <c r="CJ44" s="608"/>
      <c r="CK44" s="608"/>
      <c r="CL44" s="608"/>
      <c r="CM44" s="608"/>
      <c r="CN44" s="608"/>
      <c r="CO44" s="608"/>
      <c r="CP44" s="608"/>
      <c r="CQ44" s="609"/>
      <c r="CR44" s="610">
        <v>411527</v>
      </c>
      <c r="CS44" s="611"/>
      <c r="CT44" s="611"/>
      <c r="CU44" s="611"/>
      <c r="CV44" s="611"/>
      <c r="CW44" s="611"/>
      <c r="CX44" s="611"/>
      <c r="CY44" s="612"/>
      <c r="CZ44" s="615">
        <v>11.7</v>
      </c>
      <c r="DA44" s="616"/>
      <c r="DB44" s="616"/>
      <c r="DC44" s="622"/>
      <c r="DD44" s="619">
        <v>140625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362</v>
      </c>
      <c r="CG45" s="608"/>
      <c r="CH45" s="608"/>
      <c r="CI45" s="608"/>
      <c r="CJ45" s="608"/>
      <c r="CK45" s="608"/>
      <c r="CL45" s="608"/>
      <c r="CM45" s="608"/>
      <c r="CN45" s="608"/>
      <c r="CO45" s="608"/>
      <c r="CP45" s="608"/>
      <c r="CQ45" s="609"/>
      <c r="CR45" s="610">
        <v>118492</v>
      </c>
      <c r="CS45" s="642"/>
      <c r="CT45" s="642"/>
      <c r="CU45" s="642"/>
      <c r="CV45" s="642"/>
      <c r="CW45" s="642"/>
      <c r="CX45" s="642"/>
      <c r="CY45" s="643"/>
      <c r="CZ45" s="615">
        <v>3.4</v>
      </c>
      <c r="DA45" s="640"/>
      <c r="DB45" s="640"/>
      <c r="DC45" s="644"/>
      <c r="DD45" s="619">
        <v>7940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363</v>
      </c>
      <c r="CG46" s="608"/>
      <c r="CH46" s="608"/>
      <c r="CI46" s="608"/>
      <c r="CJ46" s="608"/>
      <c r="CK46" s="608"/>
      <c r="CL46" s="608"/>
      <c r="CM46" s="608"/>
      <c r="CN46" s="608"/>
      <c r="CO46" s="608"/>
      <c r="CP46" s="608"/>
      <c r="CQ46" s="609"/>
      <c r="CR46" s="610">
        <v>289946</v>
      </c>
      <c r="CS46" s="611"/>
      <c r="CT46" s="611"/>
      <c r="CU46" s="611"/>
      <c r="CV46" s="611"/>
      <c r="CW46" s="611"/>
      <c r="CX46" s="611"/>
      <c r="CY46" s="612"/>
      <c r="CZ46" s="615">
        <v>8.3000000000000007</v>
      </c>
      <c r="DA46" s="616"/>
      <c r="DB46" s="616"/>
      <c r="DC46" s="622"/>
      <c r="DD46" s="619">
        <v>129596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364</v>
      </c>
      <c r="CG47" s="608"/>
      <c r="CH47" s="608"/>
      <c r="CI47" s="608"/>
      <c r="CJ47" s="608"/>
      <c r="CK47" s="608"/>
      <c r="CL47" s="608"/>
      <c r="CM47" s="608"/>
      <c r="CN47" s="608"/>
      <c r="CO47" s="608"/>
      <c r="CP47" s="608"/>
      <c r="CQ47" s="609"/>
      <c r="CR47" s="610" t="s">
        <v>140</v>
      </c>
      <c r="CS47" s="642"/>
      <c r="CT47" s="642"/>
      <c r="CU47" s="642"/>
      <c r="CV47" s="642"/>
      <c r="CW47" s="642"/>
      <c r="CX47" s="642"/>
      <c r="CY47" s="643"/>
      <c r="CZ47" s="615" t="s">
        <v>131</v>
      </c>
      <c r="DA47" s="640"/>
      <c r="DB47" s="640"/>
      <c r="DC47" s="644"/>
      <c r="DD47" s="619" t="s">
        <v>247</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365</v>
      </c>
      <c r="CG48" s="608"/>
      <c r="CH48" s="608"/>
      <c r="CI48" s="608"/>
      <c r="CJ48" s="608"/>
      <c r="CK48" s="608"/>
      <c r="CL48" s="608"/>
      <c r="CM48" s="608"/>
      <c r="CN48" s="608"/>
      <c r="CO48" s="608"/>
      <c r="CP48" s="608"/>
      <c r="CQ48" s="609"/>
      <c r="CR48" s="610" t="s">
        <v>140</v>
      </c>
      <c r="CS48" s="611"/>
      <c r="CT48" s="611"/>
      <c r="CU48" s="611"/>
      <c r="CV48" s="611"/>
      <c r="CW48" s="611"/>
      <c r="CX48" s="611"/>
      <c r="CY48" s="612"/>
      <c r="CZ48" s="615" t="s">
        <v>247</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366</v>
      </c>
      <c r="CE49" s="632"/>
      <c r="CF49" s="632"/>
      <c r="CG49" s="632"/>
      <c r="CH49" s="632"/>
      <c r="CI49" s="632"/>
      <c r="CJ49" s="632"/>
      <c r="CK49" s="632"/>
      <c r="CL49" s="632"/>
      <c r="CM49" s="632"/>
      <c r="CN49" s="632"/>
      <c r="CO49" s="632"/>
      <c r="CP49" s="632"/>
      <c r="CQ49" s="633"/>
      <c r="CR49" s="682">
        <v>3512917</v>
      </c>
      <c r="CS49" s="669"/>
      <c r="CT49" s="669"/>
      <c r="CU49" s="669"/>
      <c r="CV49" s="669"/>
      <c r="CW49" s="669"/>
      <c r="CX49" s="669"/>
      <c r="CY49" s="698"/>
      <c r="CZ49" s="690">
        <v>100</v>
      </c>
      <c r="DA49" s="699"/>
      <c r="DB49" s="699"/>
      <c r="DC49" s="700"/>
      <c r="DD49" s="701">
        <v>2614134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8k+PlGlZYIOdO1e1MhHEZrgXfZ5dJobiA3hBak+Px/Zi8TRBHJkRzRESk9bBFPcjSi05EX03WDoeeOSKOos2Q==" saltValue="X/QvYMBrqR5ln8lSmF/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389</v>
      </c>
      <c r="C7" s="737"/>
      <c r="D7" s="737"/>
      <c r="E7" s="737"/>
      <c r="F7" s="737"/>
      <c r="G7" s="737"/>
      <c r="H7" s="737"/>
      <c r="I7" s="737"/>
      <c r="J7" s="737"/>
      <c r="K7" s="737"/>
      <c r="L7" s="737"/>
      <c r="M7" s="737"/>
      <c r="N7" s="737"/>
      <c r="O7" s="737"/>
      <c r="P7" s="738"/>
      <c r="Q7" s="739">
        <v>3574</v>
      </c>
      <c r="R7" s="740"/>
      <c r="S7" s="740"/>
      <c r="T7" s="740"/>
      <c r="U7" s="740"/>
      <c r="V7" s="740">
        <v>3404</v>
      </c>
      <c r="W7" s="740"/>
      <c r="X7" s="740"/>
      <c r="Y7" s="740"/>
      <c r="Z7" s="740"/>
      <c r="AA7" s="740">
        <v>170</v>
      </c>
      <c r="AB7" s="740"/>
      <c r="AC7" s="740"/>
      <c r="AD7" s="740"/>
      <c r="AE7" s="741"/>
      <c r="AF7" s="742">
        <v>141</v>
      </c>
      <c r="AG7" s="743"/>
      <c r="AH7" s="743"/>
      <c r="AI7" s="743"/>
      <c r="AJ7" s="744"/>
      <c r="AK7" s="745">
        <v>154</v>
      </c>
      <c r="AL7" s="746"/>
      <c r="AM7" s="746"/>
      <c r="AN7" s="746"/>
      <c r="AO7" s="746"/>
      <c r="AP7" s="746">
        <v>3698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t="s">
        <v>620</v>
      </c>
      <c r="BS7" s="733" t="s">
        <v>608</v>
      </c>
      <c r="BT7" s="734"/>
      <c r="BU7" s="734"/>
      <c r="BV7" s="734"/>
      <c r="BW7" s="734"/>
      <c r="BX7" s="734"/>
      <c r="BY7" s="734"/>
      <c r="BZ7" s="734"/>
      <c r="CA7" s="734"/>
      <c r="CB7" s="734"/>
      <c r="CC7" s="734"/>
      <c r="CD7" s="734"/>
      <c r="CE7" s="734"/>
      <c r="CF7" s="734"/>
      <c r="CG7" s="749"/>
      <c r="CH7" s="730">
        <v>-100</v>
      </c>
      <c r="CI7" s="731"/>
      <c r="CJ7" s="731"/>
      <c r="CK7" s="731"/>
      <c r="CL7" s="732"/>
      <c r="CM7" s="730">
        <v>-121</v>
      </c>
      <c r="CN7" s="731"/>
      <c r="CO7" s="731"/>
      <c r="CP7" s="731"/>
      <c r="CQ7" s="732"/>
      <c r="CR7" s="730">
        <v>18</v>
      </c>
      <c r="CS7" s="731"/>
      <c r="CT7" s="731"/>
      <c r="CU7" s="731"/>
      <c r="CV7" s="732"/>
      <c r="CW7" s="730">
        <v>11</v>
      </c>
      <c r="CX7" s="731"/>
      <c r="CY7" s="731"/>
      <c r="CZ7" s="731"/>
      <c r="DA7" s="732"/>
      <c r="DB7" s="730">
        <v>32</v>
      </c>
      <c r="DC7" s="731"/>
      <c r="DD7" s="731"/>
      <c r="DE7" s="731"/>
      <c r="DF7" s="732"/>
      <c r="DG7" s="730" t="s">
        <v>611</v>
      </c>
      <c r="DH7" s="731"/>
      <c r="DI7" s="731"/>
      <c r="DJ7" s="731"/>
      <c r="DK7" s="732"/>
      <c r="DL7" s="730">
        <v>37</v>
      </c>
      <c r="DM7" s="731"/>
      <c r="DN7" s="731"/>
      <c r="DO7" s="731"/>
      <c r="DP7" s="732"/>
      <c r="DQ7" s="730">
        <v>33</v>
      </c>
      <c r="DR7" s="731"/>
      <c r="DS7" s="731"/>
      <c r="DT7" s="731"/>
      <c r="DU7" s="732"/>
      <c r="DV7" s="733"/>
      <c r="DW7" s="734"/>
      <c r="DX7" s="734"/>
      <c r="DY7" s="734"/>
      <c r="DZ7" s="735"/>
      <c r="EA7" s="228"/>
    </row>
    <row r="8" spans="1:131" s="229" customFormat="1" ht="26.25" customHeight="1" x14ac:dyDescent="0.15">
      <c r="A8" s="232">
        <v>2</v>
      </c>
      <c r="B8" s="767" t="s">
        <v>390</v>
      </c>
      <c r="C8" s="768"/>
      <c r="D8" s="768"/>
      <c r="E8" s="768"/>
      <c r="F8" s="768"/>
      <c r="G8" s="768"/>
      <c r="H8" s="768"/>
      <c r="I8" s="768"/>
      <c r="J8" s="768"/>
      <c r="K8" s="768"/>
      <c r="L8" s="768"/>
      <c r="M8" s="768"/>
      <c r="N8" s="768"/>
      <c r="O8" s="768"/>
      <c r="P8" s="769"/>
      <c r="Q8" s="770">
        <v>64</v>
      </c>
      <c r="R8" s="771"/>
      <c r="S8" s="771"/>
      <c r="T8" s="771"/>
      <c r="U8" s="771"/>
      <c r="V8" s="771">
        <v>64</v>
      </c>
      <c r="W8" s="771"/>
      <c r="X8" s="771"/>
      <c r="Y8" s="771"/>
      <c r="Z8" s="771"/>
      <c r="AA8" s="771">
        <v>0</v>
      </c>
      <c r="AB8" s="771"/>
      <c r="AC8" s="771"/>
      <c r="AD8" s="771"/>
      <c r="AE8" s="772"/>
      <c r="AF8" s="773">
        <v>0</v>
      </c>
      <c r="AG8" s="774"/>
      <c r="AH8" s="774"/>
      <c r="AI8" s="774"/>
      <c r="AJ8" s="775"/>
      <c r="AK8" s="756">
        <v>0</v>
      </c>
      <c r="AL8" s="757"/>
      <c r="AM8" s="757"/>
      <c r="AN8" s="757"/>
      <c r="AO8" s="757"/>
      <c r="AP8" s="757" t="s">
        <v>594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t="s">
        <v>620</v>
      </c>
      <c r="BS8" s="760" t="s">
        <v>609</v>
      </c>
      <c r="BT8" s="761"/>
      <c r="BU8" s="761"/>
      <c r="BV8" s="761"/>
      <c r="BW8" s="761"/>
      <c r="BX8" s="761"/>
      <c r="BY8" s="761"/>
      <c r="BZ8" s="761"/>
      <c r="CA8" s="761"/>
      <c r="CB8" s="761"/>
      <c r="CC8" s="761"/>
      <c r="CD8" s="761"/>
      <c r="CE8" s="761"/>
      <c r="CF8" s="761"/>
      <c r="CG8" s="762"/>
      <c r="CH8" s="763">
        <v>0</v>
      </c>
      <c r="CI8" s="764"/>
      <c r="CJ8" s="764"/>
      <c r="CK8" s="764"/>
      <c r="CL8" s="765"/>
      <c r="CM8" s="763">
        <v>8</v>
      </c>
      <c r="CN8" s="764"/>
      <c r="CO8" s="764"/>
      <c r="CP8" s="764"/>
      <c r="CQ8" s="765"/>
      <c r="CR8" s="763">
        <v>5</v>
      </c>
      <c r="CS8" s="764"/>
      <c r="CT8" s="764"/>
      <c r="CU8" s="764"/>
      <c r="CV8" s="765"/>
      <c r="CW8" s="763" t="s">
        <v>611</v>
      </c>
      <c r="CX8" s="764"/>
      <c r="CY8" s="764"/>
      <c r="CZ8" s="764"/>
      <c r="DA8" s="765"/>
      <c r="DB8" s="763" t="s">
        <v>611</v>
      </c>
      <c r="DC8" s="764"/>
      <c r="DD8" s="764"/>
      <c r="DE8" s="764"/>
      <c r="DF8" s="765"/>
      <c r="DG8" s="763" t="s">
        <v>611</v>
      </c>
      <c r="DH8" s="764"/>
      <c r="DI8" s="764"/>
      <c r="DJ8" s="764"/>
      <c r="DK8" s="765"/>
      <c r="DL8" s="763" t="s">
        <v>611</v>
      </c>
      <c r="DM8" s="764"/>
      <c r="DN8" s="764"/>
      <c r="DO8" s="764"/>
      <c r="DP8" s="765"/>
      <c r="DQ8" s="763" t="s">
        <v>611</v>
      </c>
      <c r="DR8" s="764"/>
      <c r="DS8" s="764"/>
      <c r="DT8" s="764"/>
      <c r="DU8" s="765"/>
      <c r="DV8" s="760"/>
      <c r="DW8" s="761"/>
      <c r="DX8" s="761"/>
      <c r="DY8" s="761"/>
      <c r="DZ8" s="766"/>
      <c r="EA8" s="228"/>
    </row>
    <row r="9" spans="1:131" s="229" customFormat="1" ht="26.25" customHeight="1" x14ac:dyDescent="0.15">
      <c r="A9" s="232">
        <v>3</v>
      </c>
      <c r="B9" s="767" t="s">
        <v>391</v>
      </c>
      <c r="C9" s="768"/>
      <c r="D9" s="768"/>
      <c r="E9" s="768"/>
      <c r="F9" s="768"/>
      <c r="G9" s="768"/>
      <c r="H9" s="768"/>
      <c r="I9" s="768"/>
      <c r="J9" s="768"/>
      <c r="K9" s="768"/>
      <c r="L9" s="768"/>
      <c r="M9" s="768"/>
      <c r="N9" s="768"/>
      <c r="O9" s="768"/>
      <c r="P9" s="769"/>
      <c r="Q9" s="770">
        <v>60</v>
      </c>
      <c r="R9" s="771"/>
      <c r="S9" s="771"/>
      <c r="T9" s="771"/>
      <c r="U9" s="771"/>
      <c r="V9" s="771">
        <v>60</v>
      </c>
      <c r="W9" s="771"/>
      <c r="X9" s="771"/>
      <c r="Y9" s="771"/>
      <c r="Z9" s="771"/>
      <c r="AA9" s="771" t="s">
        <v>594</v>
      </c>
      <c r="AB9" s="771"/>
      <c r="AC9" s="771"/>
      <c r="AD9" s="771"/>
      <c r="AE9" s="772"/>
      <c r="AF9" s="773" t="s">
        <v>392</v>
      </c>
      <c r="AG9" s="774"/>
      <c r="AH9" s="774"/>
      <c r="AI9" s="774"/>
      <c r="AJ9" s="775"/>
      <c r="AK9" s="756">
        <v>22</v>
      </c>
      <c r="AL9" s="757"/>
      <c r="AM9" s="757"/>
      <c r="AN9" s="757"/>
      <c r="AO9" s="757"/>
      <c r="AP9" s="757">
        <v>1</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610</v>
      </c>
      <c r="BT9" s="761"/>
      <c r="BU9" s="761"/>
      <c r="BV9" s="761"/>
      <c r="BW9" s="761"/>
      <c r="BX9" s="761"/>
      <c r="BY9" s="761"/>
      <c r="BZ9" s="761"/>
      <c r="CA9" s="761"/>
      <c r="CB9" s="761"/>
      <c r="CC9" s="761"/>
      <c r="CD9" s="761"/>
      <c r="CE9" s="761"/>
      <c r="CF9" s="761"/>
      <c r="CG9" s="762"/>
      <c r="CH9" s="763">
        <v>2</v>
      </c>
      <c r="CI9" s="764"/>
      <c r="CJ9" s="764"/>
      <c r="CK9" s="764"/>
      <c r="CL9" s="765"/>
      <c r="CM9" s="763">
        <v>53</v>
      </c>
      <c r="CN9" s="764"/>
      <c r="CO9" s="764"/>
      <c r="CP9" s="764"/>
      <c r="CQ9" s="765"/>
      <c r="CR9" s="763">
        <v>30</v>
      </c>
      <c r="CS9" s="764"/>
      <c r="CT9" s="764"/>
      <c r="CU9" s="764"/>
      <c r="CV9" s="765"/>
      <c r="CW9" s="763">
        <v>28</v>
      </c>
      <c r="CX9" s="764"/>
      <c r="CY9" s="764"/>
      <c r="CZ9" s="764"/>
      <c r="DA9" s="765"/>
      <c r="DB9" s="763" t="s">
        <v>611</v>
      </c>
      <c r="DC9" s="764"/>
      <c r="DD9" s="764"/>
      <c r="DE9" s="764"/>
      <c r="DF9" s="765"/>
      <c r="DG9" s="763" t="s">
        <v>611</v>
      </c>
      <c r="DH9" s="764"/>
      <c r="DI9" s="764"/>
      <c r="DJ9" s="764"/>
      <c r="DK9" s="765"/>
      <c r="DL9" s="763" t="s">
        <v>611</v>
      </c>
      <c r="DM9" s="764"/>
      <c r="DN9" s="764"/>
      <c r="DO9" s="764"/>
      <c r="DP9" s="765"/>
      <c r="DQ9" s="763" t="s">
        <v>611</v>
      </c>
      <c r="DR9" s="764"/>
      <c r="DS9" s="764"/>
      <c r="DT9" s="764"/>
      <c r="DU9" s="765"/>
      <c r="DV9" s="760"/>
      <c r="DW9" s="761"/>
      <c r="DX9" s="761"/>
      <c r="DY9" s="761"/>
      <c r="DZ9" s="766"/>
      <c r="EA9" s="228"/>
    </row>
    <row r="10" spans="1:131" s="229" customFormat="1" ht="26.25" customHeight="1" x14ac:dyDescent="0.15">
      <c r="A10" s="232">
        <v>4</v>
      </c>
      <c r="B10" s="767" t="s">
        <v>393</v>
      </c>
      <c r="C10" s="768"/>
      <c r="D10" s="768"/>
      <c r="E10" s="768"/>
      <c r="F10" s="768"/>
      <c r="G10" s="768"/>
      <c r="H10" s="768"/>
      <c r="I10" s="768"/>
      <c r="J10" s="768"/>
      <c r="K10" s="768"/>
      <c r="L10" s="768"/>
      <c r="M10" s="768"/>
      <c r="N10" s="768"/>
      <c r="O10" s="768"/>
      <c r="P10" s="769"/>
      <c r="Q10" s="770">
        <v>33</v>
      </c>
      <c r="R10" s="771"/>
      <c r="S10" s="771"/>
      <c r="T10" s="771"/>
      <c r="U10" s="771"/>
      <c r="V10" s="771">
        <v>33</v>
      </c>
      <c r="W10" s="771"/>
      <c r="X10" s="771"/>
      <c r="Y10" s="771"/>
      <c r="Z10" s="771"/>
      <c r="AA10" s="771" t="s">
        <v>594</v>
      </c>
      <c r="AB10" s="771"/>
      <c r="AC10" s="771"/>
      <c r="AD10" s="771"/>
      <c r="AE10" s="772"/>
      <c r="AF10" s="773" t="s">
        <v>394</v>
      </c>
      <c r="AG10" s="774"/>
      <c r="AH10" s="774"/>
      <c r="AI10" s="774"/>
      <c r="AJ10" s="775"/>
      <c r="AK10" s="756">
        <v>13</v>
      </c>
      <c r="AL10" s="757"/>
      <c r="AM10" s="757"/>
      <c r="AN10" s="757"/>
      <c r="AO10" s="757"/>
      <c r="AP10" s="757" t="s">
        <v>594</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t="s">
        <v>395</v>
      </c>
      <c r="C11" s="768"/>
      <c r="D11" s="768"/>
      <c r="E11" s="768"/>
      <c r="F11" s="768"/>
      <c r="G11" s="768"/>
      <c r="H11" s="768"/>
      <c r="I11" s="768"/>
      <c r="J11" s="768"/>
      <c r="K11" s="768"/>
      <c r="L11" s="768"/>
      <c r="M11" s="768"/>
      <c r="N11" s="768"/>
      <c r="O11" s="768"/>
      <c r="P11" s="769"/>
      <c r="Q11" s="770">
        <v>10</v>
      </c>
      <c r="R11" s="771"/>
      <c r="S11" s="771"/>
      <c r="T11" s="771"/>
      <c r="U11" s="771"/>
      <c r="V11" s="771">
        <v>10</v>
      </c>
      <c r="W11" s="771"/>
      <c r="X11" s="771"/>
      <c r="Y11" s="771"/>
      <c r="Z11" s="771"/>
      <c r="AA11" s="771" t="s">
        <v>594</v>
      </c>
      <c r="AB11" s="771"/>
      <c r="AC11" s="771"/>
      <c r="AD11" s="771"/>
      <c r="AE11" s="772"/>
      <c r="AF11" s="773" t="s">
        <v>396</v>
      </c>
      <c r="AG11" s="774"/>
      <c r="AH11" s="774"/>
      <c r="AI11" s="774"/>
      <c r="AJ11" s="775"/>
      <c r="AK11" s="756" t="s">
        <v>594</v>
      </c>
      <c r="AL11" s="757"/>
      <c r="AM11" s="757"/>
      <c r="AN11" s="757"/>
      <c r="AO11" s="757"/>
      <c r="AP11" s="757" t="s">
        <v>594</v>
      </c>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398</v>
      </c>
      <c r="B23" s="776" t="s">
        <v>399</v>
      </c>
      <c r="C23" s="777"/>
      <c r="D23" s="777"/>
      <c r="E23" s="777"/>
      <c r="F23" s="777"/>
      <c r="G23" s="777"/>
      <c r="H23" s="777"/>
      <c r="I23" s="777"/>
      <c r="J23" s="777"/>
      <c r="K23" s="777"/>
      <c r="L23" s="777"/>
      <c r="M23" s="777"/>
      <c r="N23" s="777"/>
      <c r="O23" s="777"/>
      <c r="P23" s="778"/>
      <c r="Q23" s="779">
        <v>3689</v>
      </c>
      <c r="R23" s="780"/>
      <c r="S23" s="780"/>
      <c r="T23" s="780"/>
      <c r="U23" s="780"/>
      <c r="V23" s="780">
        <v>3520</v>
      </c>
      <c r="W23" s="780"/>
      <c r="X23" s="780"/>
      <c r="Y23" s="780"/>
      <c r="Z23" s="780"/>
      <c r="AA23" s="780">
        <v>170</v>
      </c>
      <c r="AB23" s="780"/>
      <c r="AC23" s="780"/>
      <c r="AD23" s="780"/>
      <c r="AE23" s="781"/>
      <c r="AF23" s="782">
        <v>141</v>
      </c>
      <c r="AG23" s="780"/>
      <c r="AH23" s="780"/>
      <c r="AI23" s="780"/>
      <c r="AJ23" s="783"/>
      <c r="AK23" s="784"/>
      <c r="AL23" s="785"/>
      <c r="AM23" s="785"/>
      <c r="AN23" s="785"/>
      <c r="AO23" s="785"/>
      <c r="AP23" s="780">
        <v>3699</v>
      </c>
      <c r="AQ23" s="780"/>
      <c r="AR23" s="780"/>
      <c r="AS23" s="780"/>
      <c r="AT23" s="780"/>
      <c r="AU23" s="796"/>
      <c r="AV23" s="796"/>
      <c r="AW23" s="796"/>
      <c r="AX23" s="796"/>
      <c r="AY23" s="797"/>
      <c r="AZ23" s="798" t="s">
        <v>400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401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402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403</v>
      </c>
      <c r="R26" s="721"/>
      <c r="S26" s="721"/>
      <c r="T26" s="721"/>
      <c r="U26" s="722"/>
      <c r="V26" s="720" t="s">
        <v>404</v>
      </c>
      <c r="W26" s="721"/>
      <c r="X26" s="721"/>
      <c r="Y26" s="721"/>
      <c r="Z26" s="722"/>
      <c r="AA26" s="720" t="s">
        <v>405</v>
      </c>
      <c r="AB26" s="721"/>
      <c r="AC26" s="721"/>
      <c r="AD26" s="721"/>
      <c r="AE26" s="721"/>
      <c r="AF26" s="801" t="s">
        <v>406</v>
      </c>
      <c r="AG26" s="802"/>
      <c r="AH26" s="802"/>
      <c r="AI26" s="802"/>
      <c r="AJ26" s="803"/>
      <c r="AK26" s="721" t="s">
        <v>407</v>
      </c>
      <c r="AL26" s="721"/>
      <c r="AM26" s="721"/>
      <c r="AN26" s="721"/>
      <c r="AO26" s="722"/>
      <c r="AP26" s="720" t="s">
        <v>408</v>
      </c>
      <c r="AQ26" s="721"/>
      <c r="AR26" s="721"/>
      <c r="AS26" s="721"/>
      <c r="AT26" s="722"/>
      <c r="AU26" s="720" t="s">
        <v>409</v>
      </c>
      <c r="AV26" s="721"/>
      <c r="AW26" s="721"/>
      <c r="AX26" s="721"/>
      <c r="AY26" s="722"/>
      <c r="AZ26" s="720" t="s">
        <v>410</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411</v>
      </c>
      <c r="C28" s="737"/>
      <c r="D28" s="737"/>
      <c r="E28" s="737"/>
      <c r="F28" s="737"/>
      <c r="G28" s="737"/>
      <c r="H28" s="737"/>
      <c r="I28" s="737"/>
      <c r="J28" s="737"/>
      <c r="K28" s="737"/>
      <c r="L28" s="737"/>
      <c r="M28" s="737"/>
      <c r="N28" s="737"/>
      <c r="O28" s="737"/>
      <c r="P28" s="738"/>
      <c r="Q28" s="809">
        <v>557</v>
      </c>
      <c r="R28" s="810"/>
      <c r="S28" s="810"/>
      <c r="T28" s="810"/>
      <c r="U28" s="810"/>
      <c r="V28" s="810">
        <v>539</v>
      </c>
      <c r="W28" s="810"/>
      <c r="X28" s="810"/>
      <c r="Y28" s="810"/>
      <c r="Z28" s="810"/>
      <c r="AA28" s="810">
        <v>18</v>
      </c>
      <c r="AB28" s="810"/>
      <c r="AC28" s="810"/>
      <c r="AD28" s="810"/>
      <c r="AE28" s="811"/>
      <c r="AF28" s="812">
        <v>18</v>
      </c>
      <c r="AG28" s="810"/>
      <c r="AH28" s="810"/>
      <c r="AI28" s="810"/>
      <c r="AJ28" s="813"/>
      <c r="AK28" s="814">
        <v>67</v>
      </c>
      <c r="AL28" s="815"/>
      <c r="AM28" s="815"/>
      <c r="AN28" s="815"/>
      <c r="AO28" s="815"/>
      <c r="AP28" s="815" t="s">
        <v>594</v>
      </c>
      <c r="AQ28" s="815"/>
      <c r="AR28" s="815"/>
      <c r="AS28" s="815"/>
      <c r="AT28" s="815"/>
      <c r="AU28" s="815" t="s">
        <v>594</v>
      </c>
      <c r="AV28" s="815"/>
      <c r="AW28" s="815"/>
      <c r="AX28" s="815"/>
      <c r="AY28" s="815"/>
      <c r="AZ28" s="816" t="s">
        <v>594</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412</v>
      </c>
      <c r="C29" s="768"/>
      <c r="D29" s="768"/>
      <c r="E29" s="768"/>
      <c r="F29" s="768"/>
      <c r="G29" s="768"/>
      <c r="H29" s="768"/>
      <c r="I29" s="768"/>
      <c r="J29" s="768"/>
      <c r="K29" s="768"/>
      <c r="L29" s="768"/>
      <c r="M29" s="768"/>
      <c r="N29" s="768"/>
      <c r="O29" s="768"/>
      <c r="P29" s="769"/>
      <c r="Q29" s="770">
        <v>74</v>
      </c>
      <c r="R29" s="771"/>
      <c r="S29" s="771"/>
      <c r="T29" s="771"/>
      <c r="U29" s="771"/>
      <c r="V29" s="771">
        <v>73</v>
      </c>
      <c r="W29" s="771"/>
      <c r="X29" s="771"/>
      <c r="Y29" s="771"/>
      <c r="Z29" s="771"/>
      <c r="AA29" s="771">
        <v>0</v>
      </c>
      <c r="AB29" s="771"/>
      <c r="AC29" s="771"/>
      <c r="AD29" s="771"/>
      <c r="AE29" s="772"/>
      <c r="AF29" s="773">
        <v>0</v>
      </c>
      <c r="AG29" s="774"/>
      <c r="AH29" s="774"/>
      <c r="AI29" s="774"/>
      <c r="AJ29" s="775"/>
      <c r="AK29" s="821">
        <v>30</v>
      </c>
      <c r="AL29" s="817"/>
      <c r="AM29" s="817"/>
      <c r="AN29" s="817"/>
      <c r="AO29" s="817"/>
      <c r="AP29" s="817" t="s">
        <v>594</v>
      </c>
      <c r="AQ29" s="817"/>
      <c r="AR29" s="817"/>
      <c r="AS29" s="817"/>
      <c r="AT29" s="817"/>
      <c r="AU29" s="817" t="s">
        <v>594</v>
      </c>
      <c r="AV29" s="817"/>
      <c r="AW29" s="817"/>
      <c r="AX29" s="817"/>
      <c r="AY29" s="817"/>
      <c r="AZ29" s="818" t="s">
        <v>594</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413</v>
      </c>
      <c r="C30" s="768"/>
      <c r="D30" s="768"/>
      <c r="E30" s="768"/>
      <c r="F30" s="768"/>
      <c r="G30" s="768"/>
      <c r="H30" s="768"/>
      <c r="I30" s="768"/>
      <c r="J30" s="768"/>
      <c r="K30" s="768"/>
      <c r="L30" s="768"/>
      <c r="M30" s="768"/>
      <c r="N30" s="768"/>
      <c r="O30" s="768"/>
      <c r="P30" s="769"/>
      <c r="Q30" s="770">
        <v>592</v>
      </c>
      <c r="R30" s="771"/>
      <c r="S30" s="771"/>
      <c r="T30" s="771"/>
      <c r="U30" s="771"/>
      <c r="V30" s="771">
        <v>574</v>
      </c>
      <c r="W30" s="771"/>
      <c r="X30" s="771"/>
      <c r="Y30" s="771"/>
      <c r="Z30" s="771"/>
      <c r="AA30" s="771">
        <v>18</v>
      </c>
      <c r="AB30" s="771"/>
      <c r="AC30" s="771"/>
      <c r="AD30" s="771"/>
      <c r="AE30" s="772"/>
      <c r="AF30" s="773">
        <v>18</v>
      </c>
      <c r="AG30" s="774"/>
      <c r="AH30" s="774"/>
      <c r="AI30" s="774"/>
      <c r="AJ30" s="775"/>
      <c r="AK30" s="821">
        <v>100</v>
      </c>
      <c r="AL30" s="817"/>
      <c r="AM30" s="817"/>
      <c r="AN30" s="817"/>
      <c r="AO30" s="817"/>
      <c r="AP30" s="817" t="s">
        <v>594</v>
      </c>
      <c r="AQ30" s="817"/>
      <c r="AR30" s="817"/>
      <c r="AS30" s="817"/>
      <c r="AT30" s="817"/>
      <c r="AU30" s="817" t="s">
        <v>594</v>
      </c>
      <c r="AV30" s="817"/>
      <c r="AW30" s="817"/>
      <c r="AX30" s="817"/>
      <c r="AY30" s="817"/>
      <c r="AZ30" s="818" t="s">
        <v>594</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414</v>
      </c>
      <c r="C31" s="768"/>
      <c r="D31" s="768"/>
      <c r="E31" s="768"/>
      <c r="F31" s="768"/>
      <c r="G31" s="768"/>
      <c r="H31" s="768"/>
      <c r="I31" s="768"/>
      <c r="J31" s="768"/>
      <c r="K31" s="768"/>
      <c r="L31" s="768"/>
      <c r="M31" s="768"/>
      <c r="N31" s="768"/>
      <c r="O31" s="768"/>
      <c r="P31" s="769"/>
      <c r="Q31" s="770">
        <v>2</v>
      </c>
      <c r="R31" s="771"/>
      <c r="S31" s="771"/>
      <c r="T31" s="771"/>
      <c r="U31" s="771"/>
      <c r="V31" s="771">
        <v>2</v>
      </c>
      <c r="W31" s="771"/>
      <c r="X31" s="771"/>
      <c r="Y31" s="771"/>
      <c r="Z31" s="771"/>
      <c r="AA31" s="771" t="s">
        <v>594</v>
      </c>
      <c r="AB31" s="771"/>
      <c r="AC31" s="771"/>
      <c r="AD31" s="771"/>
      <c r="AE31" s="772"/>
      <c r="AF31" s="773" t="s">
        <v>400</v>
      </c>
      <c r="AG31" s="774"/>
      <c r="AH31" s="774"/>
      <c r="AI31" s="774"/>
      <c r="AJ31" s="775"/>
      <c r="AK31" s="821" t="s">
        <v>594</v>
      </c>
      <c r="AL31" s="817"/>
      <c r="AM31" s="817"/>
      <c r="AN31" s="817"/>
      <c r="AO31" s="817"/>
      <c r="AP31" s="817" t="s">
        <v>594</v>
      </c>
      <c r="AQ31" s="817"/>
      <c r="AR31" s="817"/>
      <c r="AS31" s="817"/>
      <c r="AT31" s="817"/>
      <c r="AU31" s="817" t="s">
        <v>594</v>
      </c>
      <c r="AV31" s="817"/>
      <c r="AW31" s="817"/>
      <c r="AX31" s="817"/>
      <c r="AY31" s="817"/>
      <c r="AZ31" s="818" t="s">
        <v>594</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415</v>
      </c>
      <c r="C32" s="768"/>
      <c r="D32" s="768"/>
      <c r="E32" s="768"/>
      <c r="F32" s="768"/>
      <c r="G32" s="768"/>
      <c r="H32" s="768"/>
      <c r="I32" s="768"/>
      <c r="J32" s="768"/>
      <c r="K32" s="768"/>
      <c r="L32" s="768"/>
      <c r="M32" s="768"/>
      <c r="N32" s="768"/>
      <c r="O32" s="768"/>
      <c r="P32" s="769"/>
      <c r="Q32" s="770">
        <v>151</v>
      </c>
      <c r="R32" s="771"/>
      <c r="S32" s="771"/>
      <c r="T32" s="771"/>
      <c r="U32" s="771"/>
      <c r="V32" s="771">
        <v>151</v>
      </c>
      <c r="W32" s="771"/>
      <c r="X32" s="771"/>
      <c r="Y32" s="771"/>
      <c r="Z32" s="771"/>
      <c r="AA32" s="771">
        <v>0</v>
      </c>
      <c r="AB32" s="771"/>
      <c r="AC32" s="771"/>
      <c r="AD32" s="771"/>
      <c r="AE32" s="772"/>
      <c r="AF32" s="773">
        <v>0</v>
      </c>
      <c r="AG32" s="774"/>
      <c r="AH32" s="774"/>
      <c r="AI32" s="774"/>
      <c r="AJ32" s="775"/>
      <c r="AK32" s="821">
        <v>83</v>
      </c>
      <c r="AL32" s="817"/>
      <c r="AM32" s="817"/>
      <c r="AN32" s="817"/>
      <c r="AO32" s="817"/>
      <c r="AP32" s="817">
        <v>185</v>
      </c>
      <c r="AQ32" s="817"/>
      <c r="AR32" s="817"/>
      <c r="AS32" s="817"/>
      <c r="AT32" s="817"/>
      <c r="AU32" s="817">
        <v>185</v>
      </c>
      <c r="AV32" s="817"/>
      <c r="AW32" s="817"/>
      <c r="AX32" s="817"/>
      <c r="AY32" s="817"/>
      <c r="AZ32" s="818" t="s">
        <v>594</v>
      </c>
      <c r="BA32" s="818"/>
      <c r="BB32" s="818"/>
      <c r="BC32" s="818"/>
      <c r="BD32" s="818"/>
      <c r="BE32" s="819" t="s">
        <v>416</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417</v>
      </c>
      <c r="C33" s="768"/>
      <c r="D33" s="768"/>
      <c r="E33" s="768"/>
      <c r="F33" s="768"/>
      <c r="G33" s="768"/>
      <c r="H33" s="768"/>
      <c r="I33" s="768"/>
      <c r="J33" s="768"/>
      <c r="K33" s="768"/>
      <c r="L33" s="768"/>
      <c r="M33" s="768"/>
      <c r="N33" s="768"/>
      <c r="O33" s="768"/>
      <c r="P33" s="769"/>
      <c r="Q33" s="770">
        <v>13</v>
      </c>
      <c r="R33" s="771"/>
      <c r="S33" s="771"/>
      <c r="T33" s="771"/>
      <c r="U33" s="771"/>
      <c r="V33" s="771">
        <v>13</v>
      </c>
      <c r="W33" s="771"/>
      <c r="X33" s="771"/>
      <c r="Y33" s="771"/>
      <c r="Z33" s="771"/>
      <c r="AA33" s="771">
        <v>0</v>
      </c>
      <c r="AB33" s="771"/>
      <c r="AC33" s="771"/>
      <c r="AD33" s="771"/>
      <c r="AE33" s="772"/>
      <c r="AF33" s="773">
        <v>0</v>
      </c>
      <c r="AG33" s="774"/>
      <c r="AH33" s="774"/>
      <c r="AI33" s="774"/>
      <c r="AJ33" s="775"/>
      <c r="AK33" s="821">
        <v>11</v>
      </c>
      <c r="AL33" s="817"/>
      <c r="AM33" s="817"/>
      <c r="AN33" s="817"/>
      <c r="AO33" s="817"/>
      <c r="AP33" s="817">
        <v>11</v>
      </c>
      <c r="AQ33" s="817"/>
      <c r="AR33" s="817"/>
      <c r="AS33" s="817"/>
      <c r="AT33" s="817"/>
      <c r="AU33" s="817">
        <v>11</v>
      </c>
      <c r="AV33" s="817"/>
      <c r="AW33" s="817"/>
      <c r="AX33" s="817"/>
      <c r="AY33" s="817"/>
      <c r="AZ33" s="818" t="s">
        <v>594</v>
      </c>
      <c r="BA33" s="818"/>
      <c r="BB33" s="818"/>
      <c r="BC33" s="818"/>
      <c r="BD33" s="818"/>
      <c r="BE33" s="819" t="s">
        <v>418</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419</v>
      </c>
      <c r="C34" s="768"/>
      <c r="D34" s="768"/>
      <c r="E34" s="768"/>
      <c r="F34" s="768"/>
      <c r="G34" s="768"/>
      <c r="H34" s="768"/>
      <c r="I34" s="768"/>
      <c r="J34" s="768"/>
      <c r="K34" s="768"/>
      <c r="L34" s="768"/>
      <c r="M34" s="768"/>
      <c r="N34" s="768"/>
      <c r="O34" s="768"/>
      <c r="P34" s="769"/>
      <c r="Q34" s="770">
        <v>16</v>
      </c>
      <c r="R34" s="771"/>
      <c r="S34" s="771"/>
      <c r="T34" s="771"/>
      <c r="U34" s="771"/>
      <c r="V34" s="771">
        <v>16</v>
      </c>
      <c r="W34" s="771"/>
      <c r="X34" s="771"/>
      <c r="Y34" s="771"/>
      <c r="Z34" s="771"/>
      <c r="AA34" s="771">
        <v>0</v>
      </c>
      <c r="AB34" s="771"/>
      <c r="AC34" s="771"/>
      <c r="AD34" s="771"/>
      <c r="AE34" s="772"/>
      <c r="AF34" s="773">
        <v>0</v>
      </c>
      <c r="AG34" s="774"/>
      <c r="AH34" s="774"/>
      <c r="AI34" s="774"/>
      <c r="AJ34" s="775"/>
      <c r="AK34" s="821">
        <v>14</v>
      </c>
      <c r="AL34" s="817"/>
      <c r="AM34" s="817"/>
      <c r="AN34" s="817"/>
      <c r="AO34" s="817"/>
      <c r="AP34" s="817">
        <v>54</v>
      </c>
      <c r="AQ34" s="817"/>
      <c r="AR34" s="817"/>
      <c r="AS34" s="817"/>
      <c r="AT34" s="817"/>
      <c r="AU34" s="817">
        <v>54</v>
      </c>
      <c r="AV34" s="817"/>
      <c r="AW34" s="817"/>
      <c r="AX34" s="817"/>
      <c r="AY34" s="817"/>
      <c r="AZ34" s="818" t="s">
        <v>594</v>
      </c>
      <c r="BA34" s="818"/>
      <c r="BB34" s="818"/>
      <c r="BC34" s="818"/>
      <c r="BD34" s="818"/>
      <c r="BE34" s="819" t="s">
        <v>420</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421</v>
      </c>
      <c r="C35" s="768"/>
      <c r="D35" s="768"/>
      <c r="E35" s="768"/>
      <c r="F35" s="768"/>
      <c r="G35" s="768"/>
      <c r="H35" s="768"/>
      <c r="I35" s="768"/>
      <c r="J35" s="768"/>
      <c r="K35" s="768"/>
      <c r="L35" s="768"/>
      <c r="M35" s="768"/>
      <c r="N35" s="768"/>
      <c r="O35" s="768"/>
      <c r="P35" s="769"/>
      <c r="Q35" s="770">
        <v>39</v>
      </c>
      <c r="R35" s="771"/>
      <c r="S35" s="771"/>
      <c r="T35" s="771"/>
      <c r="U35" s="771"/>
      <c r="V35" s="771">
        <v>38</v>
      </c>
      <c r="W35" s="771"/>
      <c r="X35" s="771"/>
      <c r="Y35" s="771"/>
      <c r="Z35" s="771"/>
      <c r="AA35" s="771">
        <v>0</v>
      </c>
      <c r="AB35" s="771"/>
      <c r="AC35" s="771"/>
      <c r="AD35" s="771"/>
      <c r="AE35" s="772"/>
      <c r="AF35" s="773">
        <v>0</v>
      </c>
      <c r="AG35" s="774"/>
      <c r="AH35" s="774"/>
      <c r="AI35" s="774"/>
      <c r="AJ35" s="775"/>
      <c r="AK35" s="821">
        <v>3</v>
      </c>
      <c r="AL35" s="817"/>
      <c r="AM35" s="817"/>
      <c r="AN35" s="817"/>
      <c r="AO35" s="817"/>
      <c r="AP35" s="817">
        <v>3</v>
      </c>
      <c r="AQ35" s="817"/>
      <c r="AR35" s="817"/>
      <c r="AS35" s="817"/>
      <c r="AT35" s="817"/>
      <c r="AU35" s="817">
        <v>0</v>
      </c>
      <c r="AV35" s="817"/>
      <c r="AW35" s="817"/>
      <c r="AX35" s="817"/>
      <c r="AY35" s="817"/>
      <c r="AZ35" s="818" t="s">
        <v>594</v>
      </c>
      <c r="BA35" s="818"/>
      <c r="BB35" s="818"/>
      <c r="BC35" s="818"/>
      <c r="BD35" s="818"/>
      <c r="BE35" s="819" t="s">
        <v>422</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423</v>
      </c>
      <c r="C36" s="768"/>
      <c r="D36" s="768"/>
      <c r="E36" s="768"/>
      <c r="F36" s="768"/>
      <c r="G36" s="768"/>
      <c r="H36" s="768"/>
      <c r="I36" s="768"/>
      <c r="J36" s="768"/>
      <c r="K36" s="768"/>
      <c r="L36" s="768"/>
      <c r="M36" s="768"/>
      <c r="N36" s="768"/>
      <c r="O36" s="768"/>
      <c r="P36" s="769"/>
      <c r="Q36" s="770">
        <v>217</v>
      </c>
      <c r="R36" s="771"/>
      <c r="S36" s="771"/>
      <c r="T36" s="771"/>
      <c r="U36" s="771"/>
      <c r="V36" s="771">
        <v>196</v>
      </c>
      <c r="W36" s="771"/>
      <c r="X36" s="771"/>
      <c r="Y36" s="771"/>
      <c r="Z36" s="771"/>
      <c r="AA36" s="771">
        <v>21</v>
      </c>
      <c r="AB36" s="771"/>
      <c r="AC36" s="771"/>
      <c r="AD36" s="771"/>
      <c r="AE36" s="772"/>
      <c r="AF36" s="773">
        <v>21</v>
      </c>
      <c r="AG36" s="774"/>
      <c r="AH36" s="774"/>
      <c r="AI36" s="774"/>
      <c r="AJ36" s="775"/>
      <c r="AK36" s="821" t="s">
        <v>594</v>
      </c>
      <c r="AL36" s="817"/>
      <c r="AM36" s="817"/>
      <c r="AN36" s="817"/>
      <c r="AO36" s="817"/>
      <c r="AP36" s="817">
        <v>921</v>
      </c>
      <c r="AQ36" s="817"/>
      <c r="AR36" s="817"/>
      <c r="AS36" s="817"/>
      <c r="AT36" s="817"/>
      <c r="AU36" s="817" t="s">
        <v>594</v>
      </c>
      <c r="AV36" s="817"/>
      <c r="AW36" s="817"/>
      <c r="AX36" s="817"/>
      <c r="AY36" s="817"/>
      <c r="AZ36" s="818" t="s">
        <v>594</v>
      </c>
      <c r="BA36" s="818"/>
      <c r="BB36" s="818"/>
      <c r="BC36" s="818"/>
      <c r="BD36" s="818"/>
      <c r="BE36" s="819" t="s">
        <v>424</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425</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398</v>
      </c>
      <c r="B63" s="776" t="s">
        <v>426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57</v>
      </c>
      <c r="AG63" s="831"/>
      <c r="AH63" s="831"/>
      <c r="AI63" s="831"/>
      <c r="AJ63" s="832"/>
      <c r="AK63" s="833"/>
      <c r="AL63" s="828"/>
      <c r="AM63" s="828"/>
      <c r="AN63" s="828"/>
      <c r="AO63" s="828"/>
      <c r="AP63" s="831">
        <v>1174</v>
      </c>
      <c r="AQ63" s="831"/>
      <c r="AR63" s="831"/>
      <c r="AS63" s="831"/>
      <c r="AT63" s="831"/>
      <c r="AU63" s="831">
        <v>250</v>
      </c>
      <c r="AV63" s="831"/>
      <c r="AW63" s="831"/>
      <c r="AX63" s="831"/>
      <c r="AY63" s="831"/>
      <c r="AZ63" s="835"/>
      <c r="BA63" s="835"/>
      <c r="BB63" s="835"/>
      <c r="BC63" s="835"/>
      <c r="BD63" s="835"/>
      <c r="BE63" s="836"/>
      <c r="BF63" s="836"/>
      <c r="BG63" s="836"/>
      <c r="BH63" s="836"/>
      <c r="BI63" s="837"/>
      <c r="BJ63" s="838" t="s">
        <v>427</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429</v>
      </c>
      <c r="B66" s="715"/>
      <c r="C66" s="715"/>
      <c r="D66" s="715"/>
      <c r="E66" s="715"/>
      <c r="F66" s="715"/>
      <c r="G66" s="715"/>
      <c r="H66" s="715"/>
      <c r="I66" s="715"/>
      <c r="J66" s="715"/>
      <c r="K66" s="715"/>
      <c r="L66" s="715"/>
      <c r="M66" s="715"/>
      <c r="N66" s="715"/>
      <c r="O66" s="715"/>
      <c r="P66" s="716"/>
      <c r="Q66" s="720" t="s">
        <v>430</v>
      </c>
      <c r="R66" s="721"/>
      <c r="S66" s="721"/>
      <c r="T66" s="721"/>
      <c r="U66" s="722"/>
      <c r="V66" s="720" t="s">
        <v>431</v>
      </c>
      <c r="W66" s="721"/>
      <c r="X66" s="721"/>
      <c r="Y66" s="721"/>
      <c r="Z66" s="722"/>
      <c r="AA66" s="720" t="s">
        <v>432</v>
      </c>
      <c r="AB66" s="721"/>
      <c r="AC66" s="721"/>
      <c r="AD66" s="721"/>
      <c r="AE66" s="722"/>
      <c r="AF66" s="841" t="s">
        <v>433</v>
      </c>
      <c r="AG66" s="802"/>
      <c r="AH66" s="802"/>
      <c r="AI66" s="802"/>
      <c r="AJ66" s="842"/>
      <c r="AK66" s="720" t="s">
        <v>434</v>
      </c>
      <c r="AL66" s="715"/>
      <c r="AM66" s="715"/>
      <c r="AN66" s="715"/>
      <c r="AO66" s="716"/>
      <c r="AP66" s="720" t="s">
        <v>435</v>
      </c>
      <c r="AQ66" s="721"/>
      <c r="AR66" s="721"/>
      <c r="AS66" s="721"/>
      <c r="AT66" s="722"/>
      <c r="AU66" s="720" t="s">
        <v>436</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595</v>
      </c>
      <c r="C68" s="857"/>
      <c r="D68" s="857"/>
      <c r="E68" s="857"/>
      <c r="F68" s="857"/>
      <c r="G68" s="857"/>
      <c r="H68" s="857"/>
      <c r="I68" s="857"/>
      <c r="J68" s="857"/>
      <c r="K68" s="857"/>
      <c r="L68" s="857"/>
      <c r="M68" s="857"/>
      <c r="N68" s="857"/>
      <c r="O68" s="857"/>
      <c r="P68" s="858"/>
      <c r="Q68" s="859">
        <v>738</v>
      </c>
      <c r="R68" s="853"/>
      <c r="S68" s="853"/>
      <c r="T68" s="853"/>
      <c r="U68" s="853"/>
      <c r="V68" s="853">
        <v>728</v>
      </c>
      <c r="W68" s="853"/>
      <c r="X68" s="853"/>
      <c r="Y68" s="853"/>
      <c r="Z68" s="853"/>
      <c r="AA68" s="853">
        <v>10</v>
      </c>
      <c r="AB68" s="853"/>
      <c r="AC68" s="853"/>
      <c r="AD68" s="853"/>
      <c r="AE68" s="853"/>
      <c r="AF68" s="853">
        <v>10</v>
      </c>
      <c r="AG68" s="853"/>
      <c r="AH68" s="853"/>
      <c r="AI68" s="853"/>
      <c r="AJ68" s="853"/>
      <c r="AK68" s="853">
        <v>34</v>
      </c>
      <c r="AL68" s="853"/>
      <c r="AM68" s="853"/>
      <c r="AN68" s="853"/>
      <c r="AO68" s="853"/>
      <c r="AP68" s="853">
        <v>540</v>
      </c>
      <c r="AQ68" s="853"/>
      <c r="AR68" s="853"/>
      <c r="AS68" s="853"/>
      <c r="AT68" s="853"/>
      <c r="AU68" s="853">
        <v>22</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596</v>
      </c>
      <c r="C69" s="861"/>
      <c r="D69" s="861"/>
      <c r="E69" s="861"/>
      <c r="F69" s="861"/>
      <c r="G69" s="861"/>
      <c r="H69" s="861"/>
      <c r="I69" s="861"/>
      <c r="J69" s="861"/>
      <c r="K69" s="861"/>
      <c r="L69" s="861"/>
      <c r="M69" s="861"/>
      <c r="N69" s="861"/>
      <c r="O69" s="861"/>
      <c r="P69" s="862"/>
      <c r="Q69" s="863">
        <v>1552</v>
      </c>
      <c r="R69" s="817"/>
      <c r="S69" s="817"/>
      <c r="T69" s="817"/>
      <c r="U69" s="817"/>
      <c r="V69" s="817">
        <v>1532</v>
      </c>
      <c r="W69" s="817"/>
      <c r="X69" s="817"/>
      <c r="Y69" s="817"/>
      <c r="Z69" s="817"/>
      <c r="AA69" s="817">
        <v>20</v>
      </c>
      <c r="AB69" s="817"/>
      <c r="AC69" s="817"/>
      <c r="AD69" s="817"/>
      <c r="AE69" s="817"/>
      <c r="AF69" s="817">
        <v>20</v>
      </c>
      <c r="AG69" s="817"/>
      <c r="AH69" s="817"/>
      <c r="AI69" s="817"/>
      <c r="AJ69" s="817"/>
      <c r="AK69" s="817">
        <v>73</v>
      </c>
      <c r="AL69" s="817"/>
      <c r="AM69" s="817"/>
      <c r="AN69" s="817"/>
      <c r="AO69" s="817"/>
      <c r="AP69" s="817">
        <v>354</v>
      </c>
      <c r="AQ69" s="817"/>
      <c r="AR69" s="817"/>
      <c r="AS69" s="817"/>
      <c r="AT69" s="817"/>
      <c r="AU69" s="817">
        <v>131</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597</v>
      </c>
      <c r="C70" s="861"/>
      <c r="D70" s="861"/>
      <c r="E70" s="861"/>
      <c r="F70" s="861"/>
      <c r="G70" s="861"/>
      <c r="H70" s="861"/>
      <c r="I70" s="861"/>
      <c r="J70" s="861"/>
      <c r="K70" s="861"/>
      <c r="L70" s="861"/>
      <c r="M70" s="861"/>
      <c r="N70" s="861"/>
      <c r="O70" s="861"/>
      <c r="P70" s="862"/>
      <c r="Q70" s="863">
        <v>1581</v>
      </c>
      <c r="R70" s="817"/>
      <c r="S70" s="817"/>
      <c r="T70" s="817"/>
      <c r="U70" s="817"/>
      <c r="V70" s="817">
        <v>1605</v>
      </c>
      <c r="W70" s="817"/>
      <c r="X70" s="817"/>
      <c r="Y70" s="817"/>
      <c r="Z70" s="817"/>
      <c r="AA70" s="817">
        <v>-25</v>
      </c>
      <c r="AB70" s="817"/>
      <c r="AC70" s="817"/>
      <c r="AD70" s="817"/>
      <c r="AE70" s="817"/>
      <c r="AF70" s="817">
        <v>1518</v>
      </c>
      <c r="AG70" s="817"/>
      <c r="AH70" s="817"/>
      <c r="AI70" s="817"/>
      <c r="AJ70" s="817"/>
      <c r="AK70" s="817" t="s">
        <v>594</v>
      </c>
      <c r="AL70" s="817"/>
      <c r="AM70" s="817"/>
      <c r="AN70" s="817"/>
      <c r="AO70" s="817"/>
      <c r="AP70" s="817">
        <v>2774</v>
      </c>
      <c r="AQ70" s="817"/>
      <c r="AR70" s="817"/>
      <c r="AS70" s="817"/>
      <c r="AT70" s="817"/>
      <c r="AU70" s="817" t="s">
        <v>607</v>
      </c>
      <c r="AV70" s="817"/>
      <c r="AW70" s="817"/>
      <c r="AX70" s="817"/>
      <c r="AY70" s="817"/>
      <c r="AZ70" s="819" t="s">
        <v>619</v>
      </c>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598</v>
      </c>
      <c r="C71" s="861"/>
      <c r="D71" s="861"/>
      <c r="E71" s="861"/>
      <c r="F71" s="861"/>
      <c r="G71" s="861"/>
      <c r="H71" s="861"/>
      <c r="I71" s="861"/>
      <c r="J71" s="861"/>
      <c r="K71" s="861"/>
      <c r="L71" s="861"/>
      <c r="M71" s="861"/>
      <c r="N71" s="861"/>
      <c r="O71" s="861"/>
      <c r="P71" s="862"/>
      <c r="Q71" s="863">
        <v>265</v>
      </c>
      <c r="R71" s="817"/>
      <c r="S71" s="817"/>
      <c r="T71" s="817"/>
      <c r="U71" s="817"/>
      <c r="V71" s="817">
        <v>257</v>
      </c>
      <c r="W71" s="817"/>
      <c r="X71" s="817"/>
      <c r="Y71" s="817"/>
      <c r="Z71" s="817"/>
      <c r="AA71" s="817">
        <v>8</v>
      </c>
      <c r="AB71" s="817"/>
      <c r="AC71" s="817"/>
      <c r="AD71" s="817"/>
      <c r="AE71" s="817"/>
      <c r="AF71" s="817">
        <v>8</v>
      </c>
      <c r="AG71" s="817"/>
      <c r="AH71" s="817"/>
      <c r="AI71" s="817"/>
      <c r="AJ71" s="817"/>
      <c r="AK71" s="817">
        <v>43</v>
      </c>
      <c r="AL71" s="817"/>
      <c r="AM71" s="817"/>
      <c r="AN71" s="817"/>
      <c r="AO71" s="817"/>
      <c r="AP71" s="817" t="s">
        <v>607</v>
      </c>
      <c r="AQ71" s="817"/>
      <c r="AR71" s="817"/>
      <c r="AS71" s="817"/>
      <c r="AT71" s="817"/>
      <c r="AU71" s="817" t="s">
        <v>607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599</v>
      </c>
      <c r="C72" s="861"/>
      <c r="D72" s="861"/>
      <c r="E72" s="861"/>
      <c r="F72" s="861"/>
      <c r="G72" s="861"/>
      <c r="H72" s="861"/>
      <c r="I72" s="861"/>
      <c r="J72" s="861"/>
      <c r="K72" s="861"/>
      <c r="L72" s="861"/>
      <c r="M72" s="861"/>
      <c r="N72" s="861"/>
      <c r="O72" s="861"/>
      <c r="P72" s="862"/>
      <c r="Q72" s="863">
        <v>866</v>
      </c>
      <c r="R72" s="817"/>
      <c r="S72" s="817"/>
      <c r="T72" s="817"/>
      <c r="U72" s="817"/>
      <c r="V72" s="817">
        <v>860</v>
      </c>
      <c r="W72" s="817"/>
      <c r="X72" s="817"/>
      <c r="Y72" s="817"/>
      <c r="Z72" s="817"/>
      <c r="AA72" s="817">
        <v>6</v>
      </c>
      <c r="AB72" s="817"/>
      <c r="AC72" s="817"/>
      <c r="AD72" s="817"/>
      <c r="AE72" s="817"/>
      <c r="AF72" s="817">
        <v>6</v>
      </c>
      <c r="AG72" s="817"/>
      <c r="AH72" s="817"/>
      <c r="AI72" s="817"/>
      <c r="AJ72" s="817"/>
      <c r="AK72" s="817">
        <v>121</v>
      </c>
      <c r="AL72" s="817"/>
      <c r="AM72" s="817"/>
      <c r="AN72" s="817"/>
      <c r="AO72" s="817"/>
      <c r="AP72" s="817" t="s">
        <v>607</v>
      </c>
      <c r="AQ72" s="817"/>
      <c r="AR72" s="817"/>
      <c r="AS72" s="817"/>
      <c r="AT72" s="817"/>
      <c r="AU72" s="817" t="s">
        <v>607</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600</v>
      </c>
      <c r="C73" s="861"/>
      <c r="D73" s="861"/>
      <c r="E73" s="861"/>
      <c r="F73" s="861"/>
      <c r="G73" s="861"/>
      <c r="H73" s="861"/>
      <c r="I73" s="861"/>
      <c r="J73" s="861"/>
      <c r="K73" s="861"/>
      <c r="L73" s="861"/>
      <c r="M73" s="861"/>
      <c r="N73" s="861"/>
      <c r="O73" s="861"/>
      <c r="P73" s="862"/>
      <c r="Q73" s="863">
        <v>189</v>
      </c>
      <c r="R73" s="817"/>
      <c r="S73" s="817"/>
      <c r="T73" s="817"/>
      <c r="U73" s="817"/>
      <c r="V73" s="817">
        <v>186</v>
      </c>
      <c r="W73" s="817"/>
      <c r="X73" s="817"/>
      <c r="Y73" s="817"/>
      <c r="Z73" s="817"/>
      <c r="AA73" s="817">
        <v>3</v>
      </c>
      <c r="AB73" s="817"/>
      <c r="AC73" s="817"/>
      <c r="AD73" s="817"/>
      <c r="AE73" s="817"/>
      <c r="AF73" s="817">
        <v>3</v>
      </c>
      <c r="AG73" s="817"/>
      <c r="AH73" s="817"/>
      <c r="AI73" s="817"/>
      <c r="AJ73" s="817"/>
      <c r="AK73" s="817" t="s">
        <v>594</v>
      </c>
      <c r="AL73" s="817"/>
      <c r="AM73" s="817"/>
      <c r="AN73" s="817"/>
      <c r="AO73" s="817"/>
      <c r="AP73" s="817" t="s">
        <v>607</v>
      </c>
      <c r="AQ73" s="817"/>
      <c r="AR73" s="817"/>
      <c r="AS73" s="817"/>
      <c r="AT73" s="817"/>
      <c r="AU73" s="817" t="s">
        <v>607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601</v>
      </c>
      <c r="C74" s="861"/>
      <c r="D74" s="861"/>
      <c r="E74" s="861"/>
      <c r="F74" s="861"/>
      <c r="G74" s="861"/>
      <c r="H74" s="861"/>
      <c r="I74" s="861"/>
      <c r="J74" s="861"/>
      <c r="K74" s="861"/>
      <c r="L74" s="861"/>
      <c r="M74" s="861"/>
      <c r="N74" s="861"/>
      <c r="O74" s="861"/>
      <c r="P74" s="862"/>
      <c r="Q74" s="863">
        <v>25</v>
      </c>
      <c r="R74" s="817"/>
      <c r="S74" s="817"/>
      <c r="T74" s="817"/>
      <c r="U74" s="817"/>
      <c r="V74" s="817">
        <v>24</v>
      </c>
      <c r="W74" s="817"/>
      <c r="X74" s="817"/>
      <c r="Y74" s="817"/>
      <c r="Z74" s="817"/>
      <c r="AA74" s="817">
        <v>1</v>
      </c>
      <c r="AB74" s="817"/>
      <c r="AC74" s="817"/>
      <c r="AD74" s="817"/>
      <c r="AE74" s="817"/>
      <c r="AF74" s="817">
        <v>1</v>
      </c>
      <c r="AG74" s="817"/>
      <c r="AH74" s="817"/>
      <c r="AI74" s="817"/>
      <c r="AJ74" s="817"/>
      <c r="AK74" s="817">
        <v>10</v>
      </c>
      <c r="AL74" s="817"/>
      <c r="AM74" s="817"/>
      <c r="AN74" s="817"/>
      <c r="AO74" s="817"/>
      <c r="AP74" s="817" t="s">
        <v>607</v>
      </c>
      <c r="AQ74" s="817"/>
      <c r="AR74" s="817"/>
      <c r="AS74" s="817"/>
      <c r="AT74" s="817"/>
      <c r="AU74" s="817" t="s">
        <v>607</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602</v>
      </c>
      <c r="C75" s="861"/>
      <c r="D75" s="861"/>
      <c r="E75" s="861"/>
      <c r="F75" s="861"/>
      <c r="G75" s="861"/>
      <c r="H75" s="861"/>
      <c r="I75" s="861"/>
      <c r="J75" s="861"/>
      <c r="K75" s="861"/>
      <c r="L75" s="861"/>
      <c r="M75" s="861"/>
      <c r="N75" s="861"/>
      <c r="O75" s="861"/>
      <c r="P75" s="862"/>
      <c r="Q75" s="864">
        <v>17</v>
      </c>
      <c r="R75" s="865"/>
      <c r="S75" s="865"/>
      <c r="T75" s="865"/>
      <c r="U75" s="821"/>
      <c r="V75" s="866">
        <v>9</v>
      </c>
      <c r="W75" s="865"/>
      <c r="X75" s="865"/>
      <c r="Y75" s="865"/>
      <c r="Z75" s="821"/>
      <c r="AA75" s="866">
        <v>8</v>
      </c>
      <c r="AB75" s="865"/>
      <c r="AC75" s="865"/>
      <c r="AD75" s="865"/>
      <c r="AE75" s="821"/>
      <c r="AF75" s="866">
        <v>8</v>
      </c>
      <c r="AG75" s="865"/>
      <c r="AH75" s="865"/>
      <c r="AI75" s="865"/>
      <c r="AJ75" s="821"/>
      <c r="AK75" s="866" t="s">
        <v>594</v>
      </c>
      <c r="AL75" s="865"/>
      <c r="AM75" s="865"/>
      <c r="AN75" s="865"/>
      <c r="AO75" s="821"/>
      <c r="AP75" s="866" t="s">
        <v>607</v>
      </c>
      <c r="AQ75" s="865"/>
      <c r="AR75" s="865"/>
      <c r="AS75" s="865"/>
      <c r="AT75" s="821"/>
      <c r="AU75" s="866" t="s">
        <v>607</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603</v>
      </c>
      <c r="C76" s="861"/>
      <c r="D76" s="861"/>
      <c r="E76" s="861"/>
      <c r="F76" s="861"/>
      <c r="G76" s="861"/>
      <c r="H76" s="861"/>
      <c r="I76" s="861"/>
      <c r="J76" s="861"/>
      <c r="K76" s="861"/>
      <c r="L76" s="861"/>
      <c r="M76" s="861"/>
      <c r="N76" s="861"/>
      <c r="O76" s="861"/>
      <c r="P76" s="862"/>
      <c r="Q76" s="864">
        <v>26</v>
      </c>
      <c r="R76" s="865"/>
      <c r="S76" s="865"/>
      <c r="T76" s="865"/>
      <c r="U76" s="821"/>
      <c r="V76" s="866">
        <v>25</v>
      </c>
      <c r="W76" s="865"/>
      <c r="X76" s="865"/>
      <c r="Y76" s="865"/>
      <c r="Z76" s="821"/>
      <c r="AA76" s="866">
        <v>0</v>
      </c>
      <c r="AB76" s="865"/>
      <c r="AC76" s="865"/>
      <c r="AD76" s="865"/>
      <c r="AE76" s="821"/>
      <c r="AF76" s="866">
        <v>0</v>
      </c>
      <c r="AG76" s="865"/>
      <c r="AH76" s="865"/>
      <c r="AI76" s="865"/>
      <c r="AJ76" s="821"/>
      <c r="AK76" s="866">
        <v>2</v>
      </c>
      <c r="AL76" s="865"/>
      <c r="AM76" s="865"/>
      <c r="AN76" s="865"/>
      <c r="AO76" s="821"/>
      <c r="AP76" s="866" t="s">
        <v>607</v>
      </c>
      <c r="AQ76" s="865"/>
      <c r="AR76" s="865"/>
      <c r="AS76" s="865"/>
      <c r="AT76" s="821"/>
      <c r="AU76" s="866" t="s">
        <v>607</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604</v>
      </c>
      <c r="C77" s="861"/>
      <c r="D77" s="861"/>
      <c r="E77" s="861"/>
      <c r="F77" s="861"/>
      <c r="G77" s="861"/>
      <c r="H77" s="861"/>
      <c r="I77" s="861"/>
      <c r="J77" s="861"/>
      <c r="K77" s="861"/>
      <c r="L77" s="861"/>
      <c r="M77" s="861"/>
      <c r="N77" s="861"/>
      <c r="O77" s="861"/>
      <c r="P77" s="862"/>
      <c r="Q77" s="864">
        <v>38</v>
      </c>
      <c r="R77" s="865"/>
      <c r="S77" s="865"/>
      <c r="T77" s="865"/>
      <c r="U77" s="821"/>
      <c r="V77" s="866">
        <v>38</v>
      </c>
      <c r="W77" s="865"/>
      <c r="X77" s="865"/>
      <c r="Y77" s="865"/>
      <c r="Z77" s="821"/>
      <c r="AA77" s="866">
        <v>0</v>
      </c>
      <c r="AB77" s="865"/>
      <c r="AC77" s="865"/>
      <c r="AD77" s="865"/>
      <c r="AE77" s="821"/>
      <c r="AF77" s="866">
        <v>0</v>
      </c>
      <c r="AG77" s="865"/>
      <c r="AH77" s="865"/>
      <c r="AI77" s="865"/>
      <c r="AJ77" s="821"/>
      <c r="AK77" s="866">
        <v>0</v>
      </c>
      <c r="AL77" s="865"/>
      <c r="AM77" s="865"/>
      <c r="AN77" s="865"/>
      <c r="AO77" s="821"/>
      <c r="AP77" s="866" t="s">
        <v>607</v>
      </c>
      <c r="AQ77" s="865"/>
      <c r="AR77" s="865"/>
      <c r="AS77" s="865"/>
      <c r="AT77" s="821"/>
      <c r="AU77" s="866" t="s">
        <v>607</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t="s">
        <v>605</v>
      </c>
      <c r="C78" s="861"/>
      <c r="D78" s="861"/>
      <c r="E78" s="861"/>
      <c r="F78" s="861"/>
      <c r="G78" s="861"/>
      <c r="H78" s="861"/>
      <c r="I78" s="861"/>
      <c r="J78" s="861"/>
      <c r="K78" s="861"/>
      <c r="L78" s="861"/>
      <c r="M78" s="861"/>
      <c r="N78" s="861"/>
      <c r="O78" s="861"/>
      <c r="P78" s="862"/>
      <c r="Q78" s="863">
        <v>73</v>
      </c>
      <c r="R78" s="817"/>
      <c r="S78" s="817"/>
      <c r="T78" s="817"/>
      <c r="U78" s="817"/>
      <c r="V78" s="817">
        <v>69</v>
      </c>
      <c r="W78" s="817"/>
      <c r="X78" s="817"/>
      <c r="Y78" s="817"/>
      <c r="Z78" s="817"/>
      <c r="AA78" s="817">
        <v>4</v>
      </c>
      <c r="AB78" s="817"/>
      <c r="AC78" s="817"/>
      <c r="AD78" s="817"/>
      <c r="AE78" s="817"/>
      <c r="AF78" s="817">
        <v>4</v>
      </c>
      <c r="AG78" s="817"/>
      <c r="AH78" s="817"/>
      <c r="AI78" s="817"/>
      <c r="AJ78" s="817"/>
      <c r="AK78" s="817">
        <v>6</v>
      </c>
      <c r="AL78" s="817"/>
      <c r="AM78" s="817"/>
      <c r="AN78" s="817"/>
      <c r="AO78" s="817"/>
      <c r="AP78" s="817" t="s">
        <v>607</v>
      </c>
      <c r="AQ78" s="817"/>
      <c r="AR78" s="817"/>
      <c r="AS78" s="817"/>
      <c r="AT78" s="817"/>
      <c r="AU78" s="817" t="s">
        <v>607</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t="s">
        <v>606</v>
      </c>
      <c r="C79" s="861"/>
      <c r="D79" s="861"/>
      <c r="E79" s="861"/>
      <c r="F79" s="861"/>
      <c r="G79" s="861"/>
      <c r="H79" s="861"/>
      <c r="I79" s="861"/>
      <c r="J79" s="861"/>
      <c r="K79" s="861"/>
      <c r="L79" s="861"/>
      <c r="M79" s="861"/>
      <c r="N79" s="861"/>
      <c r="O79" s="861"/>
      <c r="P79" s="862"/>
      <c r="Q79" s="863">
        <v>246035</v>
      </c>
      <c r="R79" s="817"/>
      <c r="S79" s="817"/>
      <c r="T79" s="817"/>
      <c r="U79" s="817"/>
      <c r="V79" s="817">
        <v>245170</v>
      </c>
      <c r="W79" s="817"/>
      <c r="X79" s="817"/>
      <c r="Y79" s="817"/>
      <c r="Z79" s="817"/>
      <c r="AA79" s="817">
        <v>866</v>
      </c>
      <c r="AB79" s="817"/>
      <c r="AC79" s="817"/>
      <c r="AD79" s="817"/>
      <c r="AE79" s="817"/>
      <c r="AF79" s="817">
        <v>866</v>
      </c>
      <c r="AG79" s="817"/>
      <c r="AH79" s="817"/>
      <c r="AI79" s="817"/>
      <c r="AJ79" s="817"/>
      <c r="AK79" s="817" t="s">
        <v>594</v>
      </c>
      <c r="AL79" s="817"/>
      <c r="AM79" s="817"/>
      <c r="AN79" s="817"/>
      <c r="AO79" s="817"/>
      <c r="AP79" s="817" t="s">
        <v>607</v>
      </c>
      <c r="AQ79" s="817"/>
      <c r="AR79" s="817"/>
      <c r="AS79" s="817"/>
      <c r="AT79" s="817"/>
      <c r="AU79" s="817" t="s">
        <v>607</v>
      </c>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398</v>
      </c>
      <c r="B88" s="776" t="s">
        <v>437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2444</v>
      </c>
      <c r="AG88" s="831"/>
      <c r="AH88" s="831"/>
      <c r="AI88" s="831"/>
      <c r="AJ88" s="831"/>
      <c r="AK88" s="828"/>
      <c r="AL88" s="828"/>
      <c r="AM88" s="828"/>
      <c r="AN88" s="828"/>
      <c r="AO88" s="828"/>
      <c r="AP88" s="831">
        <v>3668</v>
      </c>
      <c r="AQ88" s="831"/>
      <c r="AR88" s="831"/>
      <c r="AS88" s="831"/>
      <c r="AT88" s="831"/>
      <c r="AU88" s="831">
        <v>153</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398</v>
      </c>
      <c r="BR102" s="776" t="s">
        <v>438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53</v>
      </c>
      <c r="CS102" s="839"/>
      <c r="CT102" s="839"/>
      <c r="CU102" s="839"/>
      <c r="CV102" s="878"/>
      <c r="CW102" s="877">
        <v>39</v>
      </c>
      <c r="CX102" s="839"/>
      <c r="CY102" s="839"/>
      <c r="CZ102" s="839"/>
      <c r="DA102" s="878"/>
      <c r="DB102" s="877">
        <v>32</v>
      </c>
      <c r="DC102" s="839"/>
      <c r="DD102" s="839"/>
      <c r="DE102" s="839"/>
      <c r="DF102" s="878"/>
      <c r="DG102" s="877" t="s">
        <v>618</v>
      </c>
      <c r="DH102" s="839"/>
      <c r="DI102" s="839"/>
      <c r="DJ102" s="839"/>
      <c r="DK102" s="878"/>
      <c r="DL102" s="877">
        <v>37</v>
      </c>
      <c r="DM102" s="839"/>
      <c r="DN102" s="839"/>
      <c r="DO102" s="839"/>
      <c r="DP102" s="878"/>
      <c r="DQ102" s="877">
        <v>33</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440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441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443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446</v>
      </c>
      <c r="AB109" s="880"/>
      <c r="AC109" s="880"/>
      <c r="AD109" s="880"/>
      <c r="AE109" s="881"/>
      <c r="AF109" s="879" t="s">
        <v>447</v>
      </c>
      <c r="AG109" s="880"/>
      <c r="AH109" s="880"/>
      <c r="AI109" s="880"/>
      <c r="AJ109" s="881"/>
      <c r="AK109" s="879" t="s">
        <v>309</v>
      </c>
      <c r="AL109" s="880"/>
      <c r="AM109" s="880"/>
      <c r="AN109" s="880"/>
      <c r="AO109" s="881"/>
      <c r="AP109" s="879" t="s">
        <v>448</v>
      </c>
      <c r="AQ109" s="880"/>
      <c r="AR109" s="880"/>
      <c r="AS109" s="880"/>
      <c r="AT109" s="882"/>
      <c r="AU109" s="899" t="s">
        <v>445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446</v>
      </c>
      <c r="BR109" s="880"/>
      <c r="BS109" s="880"/>
      <c r="BT109" s="880"/>
      <c r="BU109" s="881"/>
      <c r="BV109" s="879" t="s">
        <v>447</v>
      </c>
      <c r="BW109" s="880"/>
      <c r="BX109" s="880"/>
      <c r="BY109" s="880"/>
      <c r="BZ109" s="881"/>
      <c r="CA109" s="879" t="s">
        <v>309</v>
      </c>
      <c r="CB109" s="880"/>
      <c r="CC109" s="880"/>
      <c r="CD109" s="880"/>
      <c r="CE109" s="881"/>
      <c r="CF109" s="900" t="s">
        <v>448</v>
      </c>
      <c r="CG109" s="900"/>
      <c r="CH109" s="900"/>
      <c r="CI109" s="900"/>
      <c r="CJ109" s="900"/>
      <c r="CK109" s="879" t="s">
        <v>449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446</v>
      </c>
      <c r="DH109" s="880"/>
      <c r="DI109" s="880"/>
      <c r="DJ109" s="880"/>
      <c r="DK109" s="881"/>
      <c r="DL109" s="879" t="s">
        <v>447</v>
      </c>
      <c r="DM109" s="880"/>
      <c r="DN109" s="880"/>
      <c r="DO109" s="880"/>
      <c r="DP109" s="881"/>
      <c r="DQ109" s="879" t="s">
        <v>309</v>
      </c>
      <c r="DR109" s="880"/>
      <c r="DS109" s="880"/>
      <c r="DT109" s="880"/>
      <c r="DU109" s="881"/>
      <c r="DV109" s="879" t="s">
        <v>448</v>
      </c>
      <c r="DW109" s="880"/>
      <c r="DX109" s="880"/>
      <c r="DY109" s="880"/>
      <c r="DZ109" s="882"/>
    </row>
    <row r="110" spans="1:131" s="224" customFormat="1" ht="26.25" customHeight="1" x14ac:dyDescent="0.15">
      <c r="A110" s="883" t="s">
        <v>450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381869</v>
      </c>
      <c r="AB110" s="887"/>
      <c r="AC110" s="887"/>
      <c r="AD110" s="887"/>
      <c r="AE110" s="888"/>
      <c r="AF110" s="889">
        <v>375937</v>
      </c>
      <c r="AG110" s="887"/>
      <c r="AH110" s="887"/>
      <c r="AI110" s="887"/>
      <c r="AJ110" s="888"/>
      <c r="AK110" s="889">
        <v>406221</v>
      </c>
      <c r="AL110" s="887"/>
      <c r="AM110" s="887"/>
      <c r="AN110" s="887"/>
      <c r="AO110" s="888"/>
      <c r="AP110" s="890">
        <v>24.2</v>
      </c>
      <c r="AQ110" s="891"/>
      <c r="AR110" s="891"/>
      <c r="AS110" s="891"/>
      <c r="AT110" s="892"/>
      <c r="AU110" s="893" t="s">
        <v>75</v>
      </c>
      <c r="AV110" s="894"/>
      <c r="AW110" s="894"/>
      <c r="AX110" s="894"/>
      <c r="AY110" s="894"/>
      <c r="AZ110" s="916" t="s">
        <v>451</v>
      </c>
      <c r="BA110" s="884"/>
      <c r="BB110" s="884"/>
      <c r="BC110" s="884"/>
      <c r="BD110" s="884"/>
      <c r="BE110" s="884"/>
      <c r="BF110" s="884"/>
      <c r="BG110" s="884"/>
      <c r="BH110" s="884"/>
      <c r="BI110" s="884"/>
      <c r="BJ110" s="884"/>
      <c r="BK110" s="884"/>
      <c r="BL110" s="884"/>
      <c r="BM110" s="884"/>
      <c r="BN110" s="884"/>
      <c r="BO110" s="884"/>
      <c r="BP110" s="885"/>
      <c r="BQ110" s="917">
        <v>3642633</v>
      </c>
      <c r="BR110" s="918"/>
      <c r="BS110" s="918"/>
      <c r="BT110" s="918"/>
      <c r="BU110" s="918"/>
      <c r="BV110" s="918">
        <v>3876416</v>
      </c>
      <c r="BW110" s="918"/>
      <c r="BX110" s="918"/>
      <c r="BY110" s="918"/>
      <c r="BZ110" s="918"/>
      <c r="CA110" s="918">
        <v>3698557</v>
      </c>
      <c r="CB110" s="918"/>
      <c r="CC110" s="918"/>
      <c r="CD110" s="918"/>
      <c r="CE110" s="918"/>
      <c r="CF110" s="931">
        <v>220.2</v>
      </c>
      <c r="CG110" s="932"/>
      <c r="CH110" s="932"/>
      <c r="CI110" s="932"/>
      <c r="CJ110" s="932"/>
      <c r="CK110" s="933" t="s">
        <v>452</v>
      </c>
      <c r="CL110" s="934"/>
      <c r="CM110" s="916" t="s">
        <v>453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454</v>
      </c>
      <c r="DH110" s="918"/>
      <c r="DI110" s="918"/>
      <c r="DJ110" s="918"/>
      <c r="DK110" s="918"/>
      <c r="DL110" s="918" t="s">
        <v>455</v>
      </c>
      <c r="DM110" s="918"/>
      <c r="DN110" s="918"/>
      <c r="DO110" s="918"/>
      <c r="DP110" s="918"/>
      <c r="DQ110" s="918" t="s">
        <v>455</v>
      </c>
      <c r="DR110" s="918"/>
      <c r="DS110" s="918"/>
      <c r="DT110" s="918"/>
      <c r="DU110" s="918"/>
      <c r="DV110" s="919" t="s">
        <v>455</v>
      </c>
      <c r="DW110" s="919"/>
      <c r="DX110" s="919"/>
      <c r="DY110" s="919"/>
      <c r="DZ110" s="920"/>
    </row>
    <row r="111" spans="1:131" s="224" customFormat="1" ht="26.25" customHeight="1" x14ac:dyDescent="0.15">
      <c r="A111" s="921" t="s">
        <v>456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427</v>
      </c>
      <c r="AB111" s="925"/>
      <c r="AC111" s="925"/>
      <c r="AD111" s="925"/>
      <c r="AE111" s="926"/>
      <c r="AF111" s="927" t="s">
        <v>427</v>
      </c>
      <c r="AG111" s="925"/>
      <c r="AH111" s="925"/>
      <c r="AI111" s="925"/>
      <c r="AJ111" s="926"/>
      <c r="AK111" s="927" t="s">
        <v>454</v>
      </c>
      <c r="AL111" s="925"/>
      <c r="AM111" s="925"/>
      <c r="AN111" s="925"/>
      <c r="AO111" s="926"/>
      <c r="AP111" s="928" t="s">
        <v>427</v>
      </c>
      <c r="AQ111" s="929"/>
      <c r="AR111" s="929"/>
      <c r="AS111" s="929"/>
      <c r="AT111" s="930"/>
      <c r="AU111" s="895"/>
      <c r="AV111" s="896"/>
      <c r="AW111" s="896"/>
      <c r="AX111" s="896"/>
      <c r="AY111" s="896"/>
      <c r="AZ111" s="909" t="s">
        <v>457</v>
      </c>
      <c r="BA111" s="910"/>
      <c r="BB111" s="910"/>
      <c r="BC111" s="910"/>
      <c r="BD111" s="910"/>
      <c r="BE111" s="910"/>
      <c r="BF111" s="910"/>
      <c r="BG111" s="910"/>
      <c r="BH111" s="910"/>
      <c r="BI111" s="910"/>
      <c r="BJ111" s="910"/>
      <c r="BK111" s="910"/>
      <c r="BL111" s="910"/>
      <c r="BM111" s="910"/>
      <c r="BN111" s="910"/>
      <c r="BO111" s="910"/>
      <c r="BP111" s="911"/>
      <c r="BQ111" s="912" t="s">
        <v>400</v>
      </c>
      <c r="BR111" s="913"/>
      <c r="BS111" s="913"/>
      <c r="BT111" s="913"/>
      <c r="BU111" s="913"/>
      <c r="BV111" s="913" t="s">
        <v>427</v>
      </c>
      <c r="BW111" s="913"/>
      <c r="BX111" s="913"/>
      <c r="BY111" s="913"/>
      <c r="BZ111" s="913"/>
      <c r="CA111" s="913" t="s">
        <v>427</v>
      </c>
      <c r="CB111" s="913"/>
      <c r="CC111" s="913"/>
      <c r="CD111" s="913"/>
      <c r="CE111" s="913"/>
      <c r="CF111" s="907" t="s">
        <v>454</v>
      </c>
      <c r="CG111" s="908"/>
      <c r="CH111" s="908"/>
      <c r="CI111" s="908"/>
      <c r="CJ111" s="908"/>
      <c r="CK111" s="935"/>
      <c r="CL111" s="936"/>
      <c r="CM111" s="909" t="s">
        <v>458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454</v>
      </c>
      <c r="DH111" s="913"/>
      <c r="DI111" s="913"/>
      <c r="DJ111" s="913"/>
      <c r="DK111" s="913"/>
      <c r="DL111" s="913" t="s">
        <v>454</v>
      </c>
      <c r="DM111" s="913"/>
      <c r="DN111" s="913"/>
      <c r="DO111" s="913"/>
      <c r="DP111" s="913"/>
      <c r="DQ111" s="913" t="s">
        <v>427</v>
      </c>
      <c r="DR111" s="913"/>
      <c r="DS111" s="913"/>
      <c r="DT111" s="913"/>
      <c r="DU111" s="913"/>
      <c r="DV111" s="914" t="s">
        <v>427</v>
      </c>
      <c r="DW111" s="914"/>
      <c r="DX111" s="914"/>
      <c r="DY111" s="914"/>
      <c r="DZ111" s="915"/>
    </row>
    <row r="112" spans="1:131" s="224" customFormat="1" ht="26.25" customHeight="1" x14ac:dyDescent="0.15">
      <c r="A112" s="939" t="s">
        <v>459</v>
      </c>
      <c r="B112" s="940"/>
      <c r="C112" s="910" t="s">
        <v>460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400</v>
      </c>
      <c r="AB112" s="946"/>
      <c r="AC112" s="946"/>
      <c r="AD112" s="946"/>
      <c r="AE112" s="947"/>
      <c r="AF112" s="948" t="s">
        <v>400</v>
      </c>
      <c r="AG112" s="946"/>
      <c r="AH112" s="946"/>
      <c r="AI112" s="946"/>
      <c r="AJ112" s="947"/>
      <c r="AK112" s="948" t="s">
        <v>400</v>
      </c>
      <c r="AL112" s="946"/>
      <c r="AM112" s="946"/>
      <c r="AN112" s="946"/>
      <c r="AO112" s="947"/>
      <c r="AP112" s="949" t="s">
        <v>427</v>
      </c>
      <c r="AQ112" s="950"/>
      <c r="AR112" s="950"/>
      <c r="AS112" s="950"/>
      <c r="AT112" s="951"/>
      <c r="AU112" s="895"/>
      <c r="AV112" s="896"/>
      <c r="AW112" s="896"/>
      <c r="AX112" s="896"/>
      <c r="AY112" s="896"/>
      <c r="AZ112" s="909" t="s">
        <v>461</v>
      </c>
      <c r="BA112" s="910"/>
      <c r="BB112" s="910"/>
      <c r="BC112" s="910"/>
      <c r="BD112" s="910"/>
      <c r="BE112" s="910"/>
      <c r="BF112" s="910"/>
      <c r="BG112" s="910"/>
      <c r="BH112" s="910"/>
      <c r="BI112" s="910"/>
      <c r="BJ112" s="910"/>
      <c r="BK112" s="910"/>
      <c r="BL112" s="910"/>
      <c r="BM112" s="910"/>
      <c r="BN112" s="910"/>
      <c r="BO112" s="910"/>
      <c r="BP112" s="911"/>
      <c r="BQ112" s="912">
        <v>310365</v>
      </c>
      <c r="BR112" s="913"/>
      <c r="BS112" s="913"/>
      <c r="BT112" s="913"/>
      <c r="BU112" s="913"/>
      <c r="BV112" s="913">
        <v>281350</v>
      </c>
      <c r="BW112" s="913"/>
      <c r="BX112" s="913"/>
      <c r="BY112" s="913"/>
      <c r="BZ112" s="913"/>
      <c r="CA112" s="913">
        <v>250138</v>
      </c>
      <c r="CB112" s="913"/>
      <c r="CC112" s="913"/>
      <c r="CD112" s="913"/>
      <c r="CE112" s="913"/>
      <c r="CF112" s="907">
        <v>14.9</v>
      </c>
      <c r="CG112" s="908"/>
      <c r="CH112" s="908"/>
      <c r="CI112" s="908"/>
      <c r="CJ112" s="908"/>
      <c r="CK112" s="935"/>
      <c r="CL112" s="936"/>
      <c r="CM112" s="909" t="s">
        <v>462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400</v>
      </c>
      <c r="DH112" s="913"/>
      <c r="DI112" s="913"/>
      <c r="DJ112" s="913"/>
      <c r="DK112" s="913"/>
      <c r="DL112" s="913" t="s">
        <v>400</v>
      </c>
      <c r="DM112" s="913"/>
      <c r="DN112" s="913"/>
      <c r="DO112" s="913"/>
      <c r="DP112" s="913"/>
      <c r="DQ112" s="913" t="s">
        <v>400</v>
      </c>
      <c r="DR112" s="913"/>
      <c r="DS112" s="913"/>
      <c r="DT112" s="913"/>
      <c r="DU112" s="913"/>
      <c r="DV112" s="914" t="s">
        <v>400</v>
      </c>
      <c r="DW112" s="914"/>
      <c r="DX112" s="914"/>
      <c r="DY112" s="914"/>
      <c r="DZ112" s="915"/>
    </row>
    <row r="113" spans="1:130" s="224" customFormat="1" ht="26.25" customHeight="1" x14ac:dyDescent="0.15">
      <c r="A113" s="941"/>
      <c r="B113" s="942"/>
      <c r="C113" s="910" t="s">
        <v>463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41542</v>
      </c>
      <c r="AB113" s="925"/>
      <c r="AC113" s="925"/>
      <c r="AD113" s="925"/>
      <c r="AE113" s="926"/>
      <c r="AF113" s="927">
        <v>41620</v>
      </c>
      <c r="AG113" s="925"/>
      <c r="AH113" s="925"/>
      <c r="AI113" s="925"/>
      <c r="AJ113" s="926"/>
      <c r="AK113" s="927">
        <v>41576</v>
      </c>
      <c r="AL113" s="925"/>
      <c r="AM113" s="925"/>
      <c r="AN113" s="925"/>
      <c r="AO113" s="926"/>
      <c r="AP113" s="928">
        <v>2.5</v>
      </c>
      <c r="AQ113" s="929"/>
      <c r="AR113" s="929"/>
      <c r="AS113" s="929"/>
      <c r="AT113" s="930"/>
      <c r="AU113" s="895"/>
      <c r="AV113" s="896"/>
      <c r="AW113" s="896"/>
      <c r="AX113" s="896"/>
      <c r="AY113" s="896"/>
      <c r="AZ113" s="909" t="s">
        <v>464</v>
      </c>
      <c r="BA113" s="910"/>
      <c r="BB113" s="910"/>
      <c r="BC113" s="910"/>
      <c r="BD113" s="910"/>
      <c r="BE113" s="910"/>
      <c r="BF113" s="910"/>
      <c r="BG113" s="910"/>
      <c r="BH113" s="910"/>
      <c r="BI113" s="910"/>
      <c r="BJ113" s="910"/>
      <c r="BK113" s="910"/>
      <c r="BL113" s="910"/>
      <c r="BM113" s="910"/>
      <c r="BN113" s="910"/>
      <c r="BO113" s="910"/>
      <c r="BP113" s="911"/>
      <c r="BQ113" s="912">
        <v>53021</v>
      </c>
      <c r="BR113" s="913"/>
      <c r="BS113" s="913"/>
      <c r="BT113" s="913"/>
      <c r="BU113" s="913"/>
      <c r="BV113" s="913">
        <v>48594</v>
      </c>
      <c r="BW113" s="913"/>
      <c r="BX113" s="913"/>
      <c r="BY113" s="913"/>
      <c r="BZ113" s="913"/>
      <c r="CA113" s="913">
        <v>153049</v>
      </c>
      <c r="CB113" s="913"/>
      <c r="CC113" s="913"/>
      <c r="CD113" s="913"/>
      <c r="CE113" s="913"/>
      <c r="CF113" s="907">
        <v>9.1</v>
      </c>
      <c r="CG113" s="908"/>
      <c r="CH113" s="908"/>
      <c r="CI113" s="908"/>
      <c r="CJ113" s="908"/>
      <c r="CK113" s="935"/>
      <c r="CL113" s="936"/>
      <c r="CM113" s="909" t="s">
        <v>465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400</v>
      </c>
      <c r="DH113" s="946"/>
      <c r="DI113" s="946"/>
      <c r="DJ113" s="946"/>
      <c r="DK113" s="947"/>
      <c r="DL113" s="948" t="s">
        <v>400</v>
      </c>
      <c r="DM113" s="946"/>
      <c r="DN113" s="946"/>
      <c r="DO113" s="946"/>
      <c r="DP113" s="947"/>
      <c r="DQ113" s="948" t="s">
        <v>400</v>
      </c>
      <c r="DR113" s="946"/>
      <c r="DS113" s="946"/>
      <c r="DT113" s="946"/>
      <c r="DU113" s="947"/>
      <c r="DV113" s="949" t="s">
        <v>400</v>
      </c>
      <c r="DW113" s="950"/>
      <c r="DX113" s="950"/>
      <c r="DY113" s="950"/>
      <c r="DZ113" s="951"/>
    </row>
    <row r="114" spans="1:130" s="224" customFormat="1" ht="26.25" customHeight="1" x14ac:dyDescent="0.15">
      <c r="A114" s="941"/>
      <c r="B114" s="942"/>
      <c r="C114" s="910" t="s">
        <v>466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7771</v>
      </c>
      <c r="AB114" s="946"/>
      <c r="AC114" s="946"/>
      <c r="AD114" s="946"/>
      <c r="AE114" s="947"/>
      <c r="AF114" s="948">
        <v>7879</v>
      </c>
      <c r="AG114" s="946"/>
      <c r="AH114" s="946"/>
      <c r="AI114" s="946"/>
      <c r="AJ114" s="947"/>
      <c r="AK114" s="948">
        <v>7217</v>
      </c>
      <c r="AL114" s="946"/>
      <c r="AM114" s="946"/>
      <c r="AN114" s="946"/>
      <c r="AO114" s="947"/>
      <c r="AP114" s="949">
        <v>0.4</v>
      </c>
      <c r="AQ114" s="950"/>
      <c r="AR114" s="950"/>
      <c r="AS114" s="950"/>
      <c r="AT114" s="951"/>
      <c r="AU114" s="895"/>
      <c r="AV114" s="896"/>
      <c r="AW114" s="896"/>
      <c r="AX114" s="896"/>
      <c r="AY114" s="896"/>
      <c r="AZ114" s="909" t="s">
        <v>467</v>
      </c>
      <c r="BA114" s="910"/>
      <c r="BB114" s="910"/>
      <c r="BC114" s="910"/>
      <c r="BD114" s="910"/>
      <c r="BE114" s="910"/>
      <c r="BF114" s="910"/>
      <c r="BG114" s="910"/>
      <c r="BH114" s="910"/>
      <c r="BI114" s="910"/>
      <c r="BJ114" s="910"/>
      <c r="BK114" s="910"/>
      <c r="BL114" s="910"/>
      <c r="BM114" s="910"/>
      <c r="BN114" s="910"/>
      <c r="BO114" s="910"/>
      <c r="BP114" s="911"/>
      <c r="BQ114" s="912">
        <v>439013</v>
      </c>
      <c r="BR114" s="913"/>
      <c r="BS114" s="913"/>
      <c r="BT114" s="913"/>
      <c r="BU114" s="913"/>
      <c r="BV114" s="913">
        <v>419482</v>
      </c>
      <c r="BW114" s="913"/>
      <c r="BX114" s="913"/>
      <c r="BY114" s="913"/>
      <c r="BZ114" s="913"/>
      <c r="CA114" s="913">
        <v>420837</v>
      </c>
      <c r="CB114" s="913"/>
      <c r="CC114" s="913"/>
      <c r="CD114" s="913"/>
      <c r="CE114" s="913"/>
      <c r="CF114" s="907">
        <v>25.1</v>
      </c>
      <c r="CG114" s="908"/>
      <c r="CH114" s="908"/>
      <c r="CI114" s="908"/>
      <c r="CJ114" s="908"/>
      <c r="CK114" s="935"/>
      <c r="CL114" s="936"/>
      <c r="CM114" s="909" t="s">
        <v>468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400</v>
      </c>
      <c r="DH114" s="946"/>
      <c r="DI114" s="946"/>
      <c r="DJ114" s="946"/>
      <c r="DK114" s="947"/>
      <c r="DL114" s="948" t="s">
        <v>400</v>
      </c>
      <c r="DM114" s="946"/>
      <c r="DN114" s="946"/>
      <c r="DO114" s="946"/>
      <c r="DP114" s="947"/>
      <c r="DQ114" s="948" t="s">
        <v>427</v>
      </c>
      <c r="DR114" s="946"/>
      <c r="DS114" s="946"/>
      <c r="DT114" s="946"/>
      <c r="DU114" s="947"/>
      <c r="DV114" s="949" t="s">
        <v>400</v>
      </c>
      <c r="DW114" s="950"/>
      <c r="DX114" s="950"/>
      <c r="DY114" s="950"/>
      <c r="DZ114" s="951"/>
    </row>
    <row r="115" spans="1:130" s="224" customFormat="1" ht="26.25" customHeight="1" x14ac:dyDescent="0.15">
      <c r="A115" s="941"/>
      <c r="B115" s="942"/>
      <c r="C115" s="910" t="s">
        <v>469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61</v>
      </c>
      <c r="AB115" s="925"/>
      <c r="AC115" s="925"/>
      <c r="AD115" s="925"/>
      <c r="AE115" s="926"/>
      <c r="AF115" s="927">
        <v>7</v>
      </c>
      <c r="AG115" s="925"/>
      <c r="AH115" s="925"/>
      <c r="AI115" s="925"/>
      <c r="AJ115" s="926"/>
      <c r="AK115" s="927">
        <v>45</v>
      </c>
      <c r="AL115" s="925"/>
      <c r="AM115" s="925"/>
      <c r="AN115" s="925"/>
      <c r="AO115" s="926"/>
      <c r="AP115" s="928">
        <v>0</v>
      </c>
      <c r="AQ115" s="929"/>
      <c r="AR115" s="929"/>
      <c r="AS115" s="929"/>
      <c r="AT115" s="930"/>
      <c r="AU115" s="895"/>
      <c r="AV115" s="896"/>
      <c r="AW115" s="896"/>
      <c r="AX115" s="896"/>
      <c r="AY115" s="896"/>
      <c r="AZ115" s="909" t="s">
        <v>470</v>
      </c>
      <c r="BA115" s="910"/>
      <c r="BB115" s="910"/>
      <c r="BC115" s="910"/>
      <c r="BD115" s="910"/>
      <c r="BE115" s="910"/>
      <c r="BF115" s="910"/>
      <c r="BG115" s="910"/>
      <c r="BH115" s="910"/>
      <c r="BI115" s="910"/>
      <c r="BJ115" s="910"/>
      <c r="BK115" s="910"/>
      <c r="BL115" s="910"/>
      <c r="BM115" s="910"/>
      <c r="BN115" s="910"/>
      <c r="BO115" s="910"/>
      <c r="BP115" s="911"/>
      <c r="BQ115" s="912">
        <v>39600</v>
      </c>
      <c r="BR115" s="913"/>
      <c r="BS115" s="913"/>
      <c r="BT115" s="913"/>
      <c r="BU115" s="913"/>
      <c r="BV115" s="913">
        <v>41400</v>
      </c>
      <c r="BW115" s="913"/>
      <c r="BX115" s="913"/>
      <c r="BY115" s="913"/>
      <c r="BZ115" s="913"/>
      <c r="CA115" s="913">
        <v>33300</v>
      </c>
      <c r="CB115" s="913"/>
      <c r="CC115" s="913"/>
      <c r="CD115" s="913"/>
      <c r="CE115" s="913"/>
      <c r="CF115" s="907">
        <v>2</v>
      </c>
      <c r="CG115" s="908"/>
      <c r="CH115" s="908"/>
      <c r="CI115" s="908"/>
      <c r="CJ115" s="908"/>
      <c r="CK115" s="935"/>
      <c r="CL115" s="936"/>
      <c r="CM115" s="909" t="s">
        <v>471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400</v>
      </c>
      <c r="DH115" s="946"/>
      <c r="DI115" s="946"/>
      <c r="DJ115" s="946"/>
      <c r="DK115" s="947"/>
      <c r="DL115" s="948" t="s">
        <v>400</v>
      </c>
      <c r="DM115" s="946"/>
      <c r="DN115" s="946"/>
      <c r="DO115" s="946"/>
      <c r="DP115" s="947"/>
      <c r="DQ115" s="948" t="s">
        <v>400</v>
      </c>
      <c r="DR115" s="946"/>
      <c r="DS115" s="946"/>
      <c r="DT115" s="946"/>
      <c r="DU115" s="947"/>
      <c r="DV115" s="949" t="s">
        <v>400</v>
      </c>
      <c r="DW115" s="950"/>
      <c r="DX115" s="950"/>
      <c r="DY115" s="950"/>
      <c r="DZ115" s="951"/>
    </row>
    <row r="116" spans="1:130" s="224" customFormat="1" ht="26.25" customHeight="1" x14ac:dyDescent="0.15">
      <c r="A116" s="943"/>
      <c r="B116" s="944"/>
      <c r="C116" s="952" t="s">
        <v>472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464</v>
      </c>
      <c r="AB116" s="946"/>
      <c r="AC116" s="946"/>
      <c r="AD116" s="946"/>
      <c r="AE116" s="947"/>
      <c r="AF116" s="948">
        <v>192</v>
      </c>
      <c r="AG116" s="946"/>
      <c r="AH116" s="946"/>
      <c r="AI116" s="946"/>
      <c r="AJ116" s="947"/>
      <c r="AK116" s="948">
        <v>562</v>
      </c>
      <c r="AL116" s="946"/>
      <c r="AM116" s="946"/>
      <c r="AN116" s="946"/>
      <c r="AO116" s="947"/>
      <c r="AP116" s="949">
        <v>0</v>
      </c>
      <c r="AQ116" s="950"/>
      <c r="AR116" s="950"/>
      <c r="AS116" s="950"/>
      <c r="AT116" s="951"/>
      <c r="AU116" s="895"/>
      <c r="AV116" s="896"/>
      <c r="AW116" s="896"/>
      <c r="AX116" s="896"/>
      <c r="AY116" s="896"/>
      <c r="AZ116" s="954" t="s">
        <v>473</v>
      </c>
      <c r="BA116" s="955"/>
      <c r="BB116" s="955"/>
      <c r="BC116" s="955"/>
      <c r="BD116" s="955"/>
      <c r="BE116" s="955"/>
      <c r="BF116" s="955"/>
      <c r="BG116" s="955"/>
      <c r="BH116" s="955"/>
      <c r="BI116" s="955"/>
      <c r="BJ116" s="955"/>
      <c r="BK116" s="955"/>
      <c r="BL116" s="955"/>
      <c r="BM116" s="955"/>
      <c r="BN116" s="955"/>
      <c r="BO116" s="955"/>
      <c r="BP116" s="956"/>
      <c r="BQ116" s="912" t="s">
        <v>427</v>
      </c>
      <c r="BR116" s="913"/>
      <c r="BS116" s="913"/>
      <c r="BT116" s="913"/>
      <c r="BU116" s="913"/>
      <c r="BV116" s="913" t="s">
        <v>400</v>
      </c>
      <c r="BW116" s="913"/>
      <c r="BX116" s="913"/>
      <c r="BY116" s="913"/>
      <c r="BZ116" s="913"/>
      <c r="CA116" s="913" t="s">
        <v>400</v>
      </c>
      <c r="CB116" s="913"/>
      <c r="CC116" s="913"/>
      <c r="CD116" s="913"/>
      <c r="CE116" s="913"/>
      <c r="CF116" s="907" t="s">
        <v>400</v>
      </c>
      <c r="CG116" s="908"/>
      <c r="CH116" s="908"/>
      <c r="CI116" s="908"/>
      <c r="CJ116" s="908"/>
      <c r="CK116" s="935"/>
      <c r="CL116" s="936"/>
      <c r="CM116" s="909" t="s">
        <v>474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400</v>
      </c>
      <c r="DH116" s="946"/>
      <c r="DI116" s="946"/>
      <c r="DJ116" s="946"/>
      <c r="DK116" s="947"/>
      <c r="DL116" s="948" t="s">
        <v>400</v>
      </c>
      <c r="DM116" s="946"/>
      <c r="DN116" s="946"/>
      <c r="DO116" s="946"/>
      <c r="DP116" s="947"/>
      <c r="DQ116" s="948" t="s">
        <v>400</v>
      </c>
      <c r="DR116" s="946"/>
      <c r="DS116" s="946"/>
      <c r="DT116" s="946"/>
      <c r="DU116" s="947"/>
      <c r="DV116" s="949" t="s">
        <v>454</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475</v>
      </c>
      <c r="Z117" s="881"/>
      <c r="AA117" s="965">
        <v>431707</v>
      </c>
      <c r="AB117" s="966"/>
      <c r="AC117" s="966"/>
      <c r="AD117" s="966"/>
      <c r="AE117" s="967"/>
      <c r="AF117" s="968">
        <v>425635</v>
      </c>
      <c r="AG117" s="966"/>
      <c r="AH117" s="966"/>
      <c r="AI117" s="966"/>
      <c r="AJ117" s="967"/>
      <c r="AK117" s="968">
        <v>455621</v>
      </c>
      <c r="AL117" s="966"/>
      <c r="AM117" s="966"/>
      <c r="AN117" s="966"/>
      <c r="AO117" s="967"/>
      <c r="AP117" s="969"/>
      <c r="AQ117" s="970"/>
      <c r="AR117" s="970"/>
      <c r="AS117" s="970"/>
      <c r="AT117" s="971"/>
      <c r="AU117" s="895"/>
      <c r="AV117" s="896"/>
      <c r="AW117" s="896"/>
      <c r="AX117" s="896"/>
      <c r="AY117" s="896"/>
      <c r="AZ117" s="961" t="s">
        <v>476</v>
      </c>
      <c r="BA117" s="962"/>
      <c r="BB117" s="962"/>
      <c r="BC117" s="962"/>
      <c r="BD117" s="962"/>
      <c r="BE117" s="962"/>
      <c r="BF117" s="962"/>
      <c r="BG117" s="962"/>
      <c r="BH117" s="962"/>
      <c r="BI117" s="962"/>
      <c r="BJ117" s="962"/>
      <c r="BK117" s="962"/>
      <c r="BL117" s="962"/>
      <c r="BM117" s="962"/>
      <c r="BN117" s="962"/>
      <c r="BO117" s="962"/>
      <c r="BP117" s="963"/>
      <c r="BQ117" s="912" t="s">
        <v>392</v>
      </c>
      <c r="BR117" s="913"/>
      <c r="BS117" s="913"/>
      <c r="BT117" s="913"/>
      <c r="BU117" s="913"/>
      <c r="BV117" s="913" t="s">
        <v>477</v>
      </c>
      <c r="BW117" s="913"/>
      <c r="BX117" s="913"/>
      <c r="BY117" s="913"/>
      <c r="BZ117" s="913"/>
      <c r="CA117" s="913" t="s">
        <v>392</v>
      </c>
      <c r="CB117" s="913"/>
      <c r="CC117" s="913"/>
      <c r="CD117" s="913"/>
      <c r="CE117" s="913"/>
      <c r="CF117" s="907" t="s">
        <v>478</v>
      </c>
      <c r="CG117" s="908"/>
      <c r="CH117" s="908"/>
      <c r="CI117" s="908"/>
      <c r="CJ117" s="908"/>
      <c r="CK117" s="935"/>
      <c r="CL117" s="936"/>
      <c r="CM117" s="909" t="s">
        <v>479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455</v>
      </c>
      <c r="DH117" s="946"/>
      <c r="DI117" s="946"/>
      <c r="DJ117" s="946"/>
      <c r="DK117" s="947"/>
      <c r="DL117" s="948" t="s">
        <v>455</v>
      </c>
      <c r="DM117" s="946"/>
      <c r="DN117" s="946"/>
      <c r="DO117" s="946"/>
      <c r="DP117" s="947"/>
      <c r="DQ117" s="948" t="s">
        <v>455</v>
      </c>
      <c r="DR117" s="946"/>
      <c r="DS117" s="946"/>
      <c r="DT117" s="946"/>
      <c r="DU117" s="947"/>
      <c r="DV117" s="949" t="s">
        <v>392</v>
      </c>
      <c r="DW117" s="950"/>
      <c r="DX117" s="950"/>
      <c r="DY117" s="950"/>
      <c r="DZ117" s="951"/>
    </row>
    <row r="118" spans="1:130" s="224" customFormat="1" ht="26.25" customHeight="1" x14ac:dyDescent="0.15">
      <c r="A118" s="899" t="s">
        <v>449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446</v>
      </c>
      <c r="AB118" s="880"/>
      <c r="AC118" s="880"/>
      <c r="AD118" s="880"/>
      <c r="AE118" s="881"/>
      <c r="AF118" s="879" t="s">
        <v>447</v>
      </c>
      <c r="AG118" s="880"/>
      <c r="AH118" s="880"/>
      <c r="AI118" s="880"/>
      <c r="AJ118" s="881"/>
      <c r="AK118" s="879" t="s">
        <v>309</v>
      </c>
      <c r="AL118" s="880"/>
      <c r="AM118" s="880"/>
      <c r="AN118" s="880"/>
      <c r="AO118" s="881"/>
      <c r="AP118" s="957" t="s">
        <v>448</v>
      </c>
      <c r="AQ118" s="958"/>
      <c r="AR118" s="958"/>
      <c r="AS118" s="958"/>
      <c r="AT118" s="959"/>
      <c r="AU118" s="895"/>
      <c r="AV118" s="896"/>
      <c r="AW118" s="896"/>
      <c r="AX118" s="896"/>
      <c r="AY118" s="896"/>
      <c r="AZ118" s="960" t="s">
        <v>480</v>
      </c>
      <c r="BA118" s="952"/>
      <c r="BB118" s="952"/>
      <c r="BC118" s="952"/>
      <c r="BD118" s="952"/>
      <c r="BE118" s="952"/>
      <c r="BF118" s="952"/>
      <c r="BG118" s="952"/>
      <c r="BH118" s="952"/>
      <c r="BI118" s="952"/>
      <c r="BJ118" s="952"/>
      <c r="BK118" s="952"/>
      <c r="BL118" s="952"/>
      <c r="BM118" s="952"/>
      <c r="BN118" s="952"/>
      <c r="BO118" s="952"/>
      <c r="BP118" s="953"/>
      <c r="BQ118" s="986" t="s">
        <v>455</v>
      </c>
      <c r="BR118" s="987"/>
      <c r="BS118" s="987"/>
      <c r="BT118" s="987"/>
      <c r="BU118" s="987"/>
      <c r="BV118" s="987" t="s">
        <v>455</v>
      </c>
      <c r="BW118" s="987"/>
      <c r="BX118" s="987"/>
      <c r="BY118" s="987"/>
      <c r="BZ118" s="987"/>
      <c r="CA118" s="987" t="s">
        <v>455</v>
      </c>
      <c r="CB118" s="987"/>
      <c r="CC118" s="987"/>
      <c r="CD118" s="987"/>
      <c r="CE118" s="987"/>
      <c r="CF118" s="907" t="s">
        <v>455</v>
      </c>
      <c r="CG118" s="908"/>
      <c r="CH118" s="908"/>
      <c r="CI118" s="908"/>
      <c r="CJ118" s="908"/>
      <c r="CK118" s="935"/>
      <c r="CL118" s="936"/>
      <c r="CM118" s="909" t="s">
        <v>481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392</v>
      </c>
      <c r="DH118" s="946"/>
      <c r="DI118" s="946"/>
      <c r="DJ118" s="946"/>
      <c r="DK118" s="947"/>
      <c r="DL118" s="948" t="s">
        <v>392</v>
      </c>
      <c r="DM118" s="946"/>
      <c r="DN118" s="946"/>
      <c r="DO118" s="946"/>
      <c r="DP118" s="947"/>
      <c r="DQ118" s="948" t="s">
        <v>478</v>
      </c>
      <c r="DR118" s="946"/>
      <c r="DS118" s="946"/>
      <c r="DT118" s="946"/>
      <c r="DU118" s="947"/>
      <c r="DV118" s="949" t="s">
        <v>394</v>
      </c>
      <c r="DW118" s="950"/>
      <c r="DX118" s="950"/>
      <c r="DY118" s="950"/>
      <c r="DZ118" s="951"/>
    </row>
    <row r="119" spans="1:130" s="224" customFormat="1" ht="26.25" customHeight="1" x14ac:dyDescent="0.15">
      <c r="A119" s="1043" t="s">
        <v>452</v>
      </c>
      <c r="B119" s="934"/>
      <c r="C119" s="916" t="s">
        <v>453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478</v>
      </c>
      <c r="AB119" s="887"/>
      <c r="AC119" s="887"/>
      <c r="AD119" s="887"/>
      <c r="AE119" s="888"/>
      <c r="AF119" s="889" t="s">
        <v>477</v>
      </c>
      <c r="AG119" s="887"/>
      <c r="AH119" s="887"/>
      <c r="AI119" s="887"/>
      <c r="AJ119" s="888"/>
      <c r="AK119" s="889" t="s">
        <v>455</v>
      </c>
      <c r="AL119" s="887"/>
      <c r="AM119" s="887"/>
      <c r="AN119" s="887"/>
      <c r="AO119" s="888"/>
      <c r="AP119" s="890" t="s">
        <v>392</v>
      </c>
      <c r="AQ119" s="891"/>
      <c r="AR119" s="891"/>
      <c r="AS119" s="891"/>
      <c r="AT119" s="892"/>
      <c r="AU119" s="897"/>
      <c r="AV119" s="898"/>
      <c r="AW119" s="898"/>
      <c r="AX119" s="898"/>
      <c r="AY119" s="898"/>
      <c r="AZ119" s="245" t="s">
        <v>190</v>
      </c>
      <c r="BA119" s="245"/>
      <c r="BB119" s="245"/>
      <c r="BC119" s="245"/>
      <c r="BD119" s="245"/>
      <c r="BE119" s="245"/>
      <c r="BF119" s="245"/>
      <c r="BG119" s="245"/>
      <c r="BH119" s="245"/>
      <c r="BI119" s="245"/>
      <c r="BJ119" s="245"/>
      <c r="BK119" s="245"/>
      <c r="BL119" s="245"/>
      <c r="BM119" s="245"/>
      <c r="BN119" s="245"/>
      <c r="BO119" s="964" t="s">
        <v>482</v>
      </c>
      <c r="BP119" s="992"/>
      <c r="BQ119" s="986">
        <v>4484632</v>
      </c>
      <c r="BR119" s="987"/>
      <c r="BS119" s="987"/>
      <c r="BT119" s="987"/>
      <c r="BU119" s="987"/>
      <c r="BV119" s="987">
        <v>4667242</v>
      </c>
      <c r="BW119" s="987"/>
      <c r="BX119" s="987"/>
      <c r="BY119" s="987"/>
      <c r="BZ119" s="987"/>
      <c r="CA119" s="987">
        <v>4555881</v>
      </c>
      <c r="CB119" s="987"/>
      <c r="CC119" s="987"/>
      <c r="CD119" s="987"/>
      <c r="CE119" s="987"/>
      <c r="CF119" s="988"/>
      <c r="CG119" s="989"/>
      <c r="CH119" s="989"/>
      <c r="CI119" s="989"/>
      <c r="CJ119" s="990"/>
      <c r="CK119" s="937"/>
      <c r="CL119" s="938"/>
      <c r="CM119" s="960" t="s">
        <v>483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478</v>
      </c>
      <c r="DH119" s="973"/>
      <c r="DI119" s="973"/>
      <c r="DJ119" s="973"/>
      <c r="DK119" s="974"/>
      <c r="DL119" s="972" t="s">
        <v>392</v>
      </c>
      <c r="DM119" s="973"/>
      <c r="DN119" s="973"/>
      <c r="DO119" s="973"/>
      <c r="DP119" s="974"/>
      <c r="DQ119" s="972" t="s">
        <v>478</v>
      </c>
      <c r="DR119" s="973"/>
      <c r="DS119" s="973"/>
      <c r="DT119" s="973"/>
      <c r="DU119" s="974"/>
      <c r="DV119" s="975" t="s">
        <v>392</v>
      </c>
      <c r="DW119" s="976"/>
      <c r="DX119" s="976"/>
      <c r="DY119" s="976"/>
      <c r="DZ119" s="977"/>
    </row>
    <row r="120" spans="1:130" s="224" customFormat="1" ht="26.25" customHeight="1" x14ac:dyDescent="0.15">
      <c r="A120" s="1044"/>
      <c r="B120" s="936"/>
      <c r="C120" s="909" t="s">
        <v>458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392</v>
      </c>
      <c r="AB120" s="946"/>
      <c r="AC120" s="946"/>
      <c r="AD120" s="946"/>
      <c r="AE120" s="947"/>
      <c r="AF120" s="948" t="s">
        <v>484</v>
      </c>
      <c r="AG120" s="946"/>
      <c r="AH120" s="946"/>
      <c r="AI120" s="946"/>
      <c r="AJ120" s="947"/>
      <c r="AK120" s="948" t="s">
        <v>477</v>
      </c>
      <c r="AL120" s="946"/>
      <c r="AM120" s="946"/>
      <c r="AN120" s="946"/>
      <c r="AO120" s="947"/>
      <c r="AP120" s="949" t="s">
        <v>477</v>
      </c>
      <c r="AQ120" s="950"/>
      <c r="AR120" s="950"/>
      <c r="AS120" s="950"/>
      <c r="AT120" s="951"/>
      <c r="AU120" s="978" t="s">
        <v>485</v>
      </c>
      <c r="AV120" s="979"/>
      <c r="AW120" s="979"/>
      <c r="AX120" s="979"/>
      <c r="AY120" s="980"/>
      <c r="AZ120" s="916" t="s">
        <v>486</v>
      </c>
      <c r="BA120" s="884"/>
      <c r="BB120" s="884"/>
      <c r="BC120" s="884"/>
      <c r="BD120" s="884"/>
      <c r="BE120" s="884"/>
      <c r="BF120" s="884"/>
      <c r="BG120" s="884"/>
      <c r="BH120" s="884"/>
      <c r="BI120" s="884"/>
      <c r="BJ120" s="884"/>
      <c r="BK120" s="884"/>
      <c r="BL120" s="884"/>
      <c r="BM120" s="884"/>
      <c r="BN120" s="884"/>
      <c r="BO120" s="884"/>
      <c r="BP120" s="885"/>
      <c r="BQ120" s="917">
        <v>2720505</v>
      </c>
      <c r="BR120" s="918"/>
      <c r="BS120" s="918"/>
      <c r="BT120" s="918"/>
      <c r="BU120" s="918"/>
      <c r="BV120" s="918">
        <v>2595243</v>
      </c>
      <c r="BW120" s="918"/>
      <c r="BX120" s="918"/>
      <c r="BY120" s="918"/>
      <c r="BZ120" s="918"/>
      <c r="CA120" s="918">
        <v>2892425</v>
      </c>
      <c r="CB120" s="918"/>
      <c r="CC120" s="918"/>
      <c r="CD120" s="918"/>
      <c r="CE120" s="918"/>
      <c r="CF120" s="931">
        <v>172.2</v>
      </c>
      <c r="CG120" s="932"/>
      <c r="CH120" s="932"/>
      <c r="CI120" s="932"/>
      <c r="CJ120" s="932"/>
      <c r="CK120" s="993" t="s">
        <v>487</v>
      </c>
      <c r="CL120" s="994"/>
      <c r="CM120" s="994"/>
      <c r="CN120" s="994"/>
      <c r="CO120" s="995"/>
      <c r="CP120" s="1001" t="s">
        <v>488</v>
      </c>
      <c r="CQ120" s="1002"/>
      <c r="CR120" s="1002"/>
      <c r="CS120" s="1002"/>
      <c r="CT120" s="1002"/>
      <c r="CU120" s="1002"/>
      <c r="CV120" s="1002"/>
      <c r="CW120" s="1002"/>
      <c r="CX120" s="1002"/>
      <c r="CY120" s="1002"/>
      <c r="CZ120" s="1002"/>
      <c r="DA120" s="1002"/>
      <c r="DB120" s="1002"/>
      <c r="DC120" s="1002"/>
      <c r="DD120" s="1002"/>
      <c r="DE120" s="1002"/>
      <c r="DF120" s="1003"/>
      <c r="DG120" s="917">
        <v>229849</v>
      </c>
      <c r="DH120" s="918"/>
      <c r="DI120" s="918"/>
      <c r="DJ120" s="918"/>
      <c r="DK120" s="918"/>
      <c r="DL120" s="918">
        <v>208527</v>
      </c>
      <c r="DM120" s="918"/>
      <c r="DN120" s="918"/>
      <c r="DO120" s="918"/>
      <c r="DP120" s="918"/>
      <c r="DQ120" s="918">
        <v>185209</v>
      </c>
      <c r="DR120" s="918"/>
      <c r="DS120" s="918"/>
      <c r="DT120" s="918"/>
      <c r="DU120" s="918"/>
      <c r="DV120" s="919">
        <v>11</v>
      </c>
      <c r="DW120" s="919"/>
      <c r="DX120" s="919"/>
      <c r="DY120" s="919"/>
      <c r="DZ120" s="920"/>
    </row>
    <row r="121" spans="1:130" s="224" customFormat="1" ht="26.25" customHeight="1" x14ac:dyDescent="0.15">
      <c r="A121" s="1044"/>
      <c r="B121" s="936"/>
      <c r="C121" s="961" t="s">
        <v>489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477</v>
      </c>
      <c r="AB121" s="946"/>
      <c r="AC121" s="946"/>
      <c r="AD121" s="946"/>
      <c r="AE121" s="947"/>
      <c r="AF121" s="948" t="s">
        <v>455</v>
      </c>
      <c r="AG121" s="946"/>
      <c r="AH121" s="946"/>
      <c r="AI121" s="946"/>
      <c r="AJ121" s="947"/>
      <c r="AK121" s="948" t="s">
        <v>392</v>
      </c>
      <c r="AL121" s="946"/>
      <c r="AM121" s="946"/>
      <c r="AN121" s="946"/>
      <c r="AO121" s="947"/>
      <c r="AP121" s="949" t="s">
        <v>392</v>
      </c>
      <c r="AQ121" s="950"/>
      <c r="AR121" s="950"/>
      <c r="AS121" s="950"/>
      <c r="AT121" s="951"/>
      <c r="AU121" s="981"/>
      <c r="AV121" s="982"/>
      <c r="AW121" s="982"/>
      <c r="AX121" s="982"/>
      <c r="AY121" s="983"/>
      <c r="AZ121" s="909" t="s">
        <v>490</v>
      </c>
      <c r="BA121" s="910"/>
      <c r="BB121" s="910"/>
      <c r="BC121" s="910"/>
      <c r="BD121" s="910"/>
      <c r="BE121" s="910"/>
      <c r="BF121" s="910"/>
      <c r="BG121" s="910"/>
      <c r="BH121" s="910"/>
      <c r="BI121" s="910"/>
      <c r="BJ121" s="910"/>
      <c r="BK121" s="910"/>
      <c r="BL121" s="910"/>
      <c r="BM121" s="910"/>
      <c r="BN121" s="910"/>
      <c r="BO121" s="910"/>
      <c r="BP121" s="911"/>
      <c r="BQ121" s="912">
        <v>91366</v>
      </c>
      <c r="BR121" s="913"/>
      <c r="BS121" s="913"/>
      <c r="BT121" s="913"/>
      <c r="BU121" s="913"/>
      <c r="BV121" s="913">
        <v>93803</v>
      </c>
      <c r="BW121" s="913"/>
      <c r="BX121" s="913"/>
      <c r="BY121" s="913"/>
      <c r="BZ121" s="913"/>
      <c r="CA121" s="913">
        <v>69023</v>
      </c>
      <c r="CB121" s="913"/>
      <c r="CC121" s="913"/>
      <c r="CD121" s="913"/>
      <c r="CE121" s="913"/>
      <c r="CF121" s="907">
        <v>4.0999999999999996</v>
      </c>
      <c r="CG121" s="908"/>
      <c r="CH121" s="908"/>
      <c r="CI121" s="908"/>
      <c r="CJ121" s="908"/>
      <c r="CK121" s="996"/>
      <c r="CL121" s="997"/>
      <c r="CM121" s="997"/>
      <c r="CN121" s="997"/>
      <c r="CO121" s="998"/>
      <c r="CP121" s="1006" t="s">
        <v>419</v>
      </c>
      <c r="CQ121" s="1007"/>
      <c r="CR121" s="1007"/>
      <c r="CS121" s="1007"/>
      <c r="CT121" s="1007"/>
      <c r="CU121" s="1007"/>
      <c r="CV121" s="1007"/>
      <c r="CW121" s="1007"/>
      <c r="CX121" s="1007"/>
      <c r="CY121" s="1007"/>
      <c r="CZ121" s="1007"/>
      <c r="DA121" s="1007"/>
      <c r="DB121" s="1007"/>
      <c r="DC121" s="1007"/>
      <c r="DD121" s="1007"/>
      <c r="DE121" s="1007"/>
      <c r="DF121" s="1008"/>
      <c r="DG121" s="912">
        <v>62904</v>
      </c>
      <c r="DH121" s="913"/>
      <c r="DI121" s="913"/>
      <c r="DJ121" s="913"/>
      <c r="DK121" s="913"/>
      <c r="DL121" s="913">
        <v>58276</v>
      </c>
      <c r="DM121" s="913"/>
      <c r="DN121" s="913"/>
      <c r="DO121" s="913"/>
      <c r="DP121" s="913"/>
      <c r="DQ121" s="913">
        <v>53560</v>
      </c>
      <c r="DR121" s="913"/>
      <c r="DS121" s="913"/>
      <c r="DT121" s="913"/>
      <c r="DU121" s="913"/>
      <c r="DV121" s="914">
        <v>3.2</v>
      </c>
      <c r="DW121" s="914"/>
      <c r="DX121" s="914"/>
      <c r="DY121" s="914"/>
      <c r="DZ121" s="915"/>
    </row>
    <row r="122" spans="1:130" s="224" customFormat="1" ht="26.25" customHeight="1" x14ac:dyDescent="0.15">
      <c r="A122" s="1044"/>
      <c r="B122" s="936"/>
      <c r="C122" s="909" t="s">
        <v>468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392</v>
      </c>
      <c r="AB122" s="946"/>
      <c r="AC122" s="946"/>
      <c r="AD122" s="946"/>
      <c r="AE122" s="947"/>
      <c r="AF122" s="948" t="s">
        <v>455</v>
      </c>
      <c r="AG122" s="946"/>
      <c r="AH122" s="946"/>
      <c r="AI122" s="946"/>
      <c r="AJ122" s="947"/>
      <c r="AK122" s="948" t="s">
        <v>392</v>
      </c>
      <c r="AL122" s="946"/>
      <c r="AM122" s="946"/>
      <c r="AN122" s="946"/>
      <c r="AO122" s="947"/>
      <c r="AP122" s="949" t="s">
        <v>478</v>
      </c>
      <c r="AQ122" s="950"/>
      <c r="AR122" s="950"/>
      <c r="AS122" s="950"/>
      <c r="AT122" s="951"/>
      <c r="AU122" s="981"/>
      <c r="AV122" s="982"/>
      <c r="AW122" s="982"/>
      <c r="AX122" s="982"/>
      <c r="AY122" s="983"/>
      <c r="AZ122" s="960" t="s">
        <v>491</v>
      </c>
      <c r="BA122" s="952"/>
      <c r="BB122" s="952"/>
      <c r="BC122" s="952"/>
      <c r="BD122" s="952"/>
      <c r="BE122" s="952"/>
      <c r="BF122" s="952"/>
      <c r="BG122" s="952"/>
      <c r="BH122" s="952"/>
      <c r="BI122" s="952"/>
      <c r="BJ122" s="952"/>
      <c r="BK122" s="952"/>
      <c r="BL122" s="952"/>
      <c r="BM122" s="952"/>
      <c r="BN122" s="952"/>
      <c r="BO122" s="952"/>
      <c r="BP122" s="953"/>
      <c r="BQ122" s="986">
        <v>2761263</v>
      </c>
      <c r="BR122" s="987"/>
      <c r="BS122" s="987"/>
      <c r="BT122" s="987"/>
      <c r="BU122" s="987"/>
      <c r="BV122" s="987">
        <v>2739797</v>
      </c>
      <c r="BW122" s="987"/>
      <c r="BX122" s="987"/>
      <c r="BY122" s="987"/>
      <c r="BZ122" s="987"/>
      <c r="CA122" s="987">
        <v>2661848</v>
      </c>
      <c r="CB122" s="987"/>
      <c r="CC122" s="987"/>
      <c r="CD122" s="987"/>
      <c r="CE122" s="987"/>
      <c r="CF122" s="1004">
        <v>158.4</v>
      </c>
      <c r="CG122" s="1005"/>
      <c r="CH122" s="1005"/>
      <c r="CI122" s="1005"/>
      <c r="CJ122" s="1005"/>
      <c r="CK122" s="996"/>
      <c r="CL122" s="997"/>
      <c r="CM122" s="997"/>
      <c r="CN122" s="997"/>
      <c r="CO122" s="998"/>
      <c r="CP122" s="1006" t="s">
        <v>417</v>
      </c>
      <c r="CQ122" s="1007"/>
      <c r="CR122" s="1007"/>
      <c r="CS122" s="1007"/>
      <c r="CT122" s="1007"/>
      <c r="CU122" s="1007"/>
      <c r="CV122" s="1007"/>
      <c r="CW122" s="1007"/>
      <c r="CX122" s="1007"/>
      <c r="CY122" s="1007"/>
      <c r="CZ122" s="1007"/>
      <c r="DA122" s="1007"/>
      <c r="DB122" s="1007"/>
      <c r="DC122" s="1007"/>
      <c r="DD122" s="1007"/>
      <c r="DE122" s="1007"/>
      <c r="DF122" s="1008"/>
      <c r="DG122" s="912">
        <v>17155</v>
      </c>
      <c r="DH122" s="913"/>
      <c r="DI122" s="913"/>
      <c r="DJ122" s="913"/>
      <c r="DK122" s="913"/>
      <c r="DL122" s="913">
        <v>14212</v>
      </c>
      <c r="DM122" s="913"/>
      <c r="DN122" s="913"/>
      <c r="DO122" s="913"/>
      <c r="DP122" s="913"/>
      <c r="DQ122" s="913">
        <v>11194</v>
      </c>
      <c r="DR122" s="913"/>
      <c r="DS122" s="913"/>
      <c r="DT122" s="913"/>
      <c r="DU122" s="913"/>
      <c r="DV122" s="914">
        <v>0.7</v>
      </c>
      <c r="DW122" s="914"/>
      <c r="DX122" s="914"/>
      <c r="DY122" s="914"/>
      <c r="DZ122" s="915"/>
    </row>
    <row r="123" spans="1:130" s="224" customFormat="1" ht="26.25" customHeight="1" x14ac:dyDescent="0.15">
      <c r="A123" s="1044"/>
      <c r="B123" s="936"/>
      <c r="C123" s="909" t="s">
        <v>474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392</v>
      </c>
      <c r="AB123" s="946"/>
      <c r="AC123" s="946"/>
      <c r="AD123" s="946"/>
      <c r="AE123" s="947"/>
      <c r="AF123" s="948" t="s">
        <v>477</v>
      </c>
      <c r="AG123" s="946"/>
      <c r="AH123" s="946"/>
      <c r="AI123" s="946"/>
      <c r="AJ123" s="947"/>
      <c r="AK123" s="948" t="s">
        <v>478</v>
      </c>
      <c r="AL123" s="946"/>
      <c r="AM123" s="946"/>
      <c r="AN123" s="946"/>
      <c r="AO123" s="947"/>
      <c r="AP123" s="949" t="s">
        <v>478</v>
      </c>
      <c r="AQ123" s="950"/>
      <c r="AR123" s="950"/>
      <c r="AS123" s="950"/>
      <c r="AT123" s="951"/>
      <c r="AU123" s="984"/>
      <c r="AV123" s="985"/>
      <c r="AW123" s="985"/>
      <c r="AX123" s="985"/>
      <c r="AY123" s="985"/>
      <c r="AZ123" s="245" t="s">
        <v>190</v>
      </c>
      <c r="BA123" s="245"/>
      <c r="BB123" s="245"/>
      <c r="BC123" s="245"/>
      <c r="BD123" s="245"/>
      <c r="BE123" s="245"/>
      <c r="BF123" s="245"/>
      <c r="BG123" s="245"/>
      <c r="BH123" s="245"/>
      <c r="BI123" s="245"/>
      <c r="BJ123" s="245"/>
      <c r="BK123" s="245"/>
      <c r="BL123" s="245"/>
      <c r="BM123" s="245"/>
      <c r="BN123" s="245"/>
      <c r="BO123" s="964" t="s">
        <v>492</v>
      </c>
      <c r="BP123" s="992"/>
      <c r="BQ123" s="1050">
        <v>5573134</v>
      </c>
      <c r="BR123" s="1051"/>
      <c r="BS123" s="1051"/>
      <c r="BT123" s="1051"/>
      <c r="BU123" s="1051"/>
      <c r="BV123" s="1051">
        <v>5428843</v>
      </c>
      <c r="BW123" s="1051"/>
      <c r="BX123" s="1051"/>
      <c r="BY123" s="1051"/>
      <c r="BZ123" s="1051"/>
      <c r="CA123" s="1051">
        <v>5623296</v>
      </c>
      <c r="CB123" s="1051"/>
      <c r="CC123" s="1051"/>
      <c r="CD123" s="1051"/>
      <c r="CE123" s="1051"/>
      <c r="CF123" s="988"/>
      <c r="CG123" s="989"/>
      <c r="CH123" s="989"/>
      <c r="CI123" s="989"/>
      <c r="CJ123" s="990"/>
      <c r="CK123" s="996"/>
      <c r="CL123" s="997"/>
      <c r="CM123" s="997"/>
      <c r="CN123" s="997"/>
      <c r="CO123" s="998"/>
      <c r="CP123" s="1006" t="s">
        <v>493</v>
      </c>
      <c r="CQ123" s="1007"/>
      <c r="CR123" s="1007"/>
      <c r="CS123" s="1007"/>
      <c r="CT123" s="1007"/>
      <c r="CU123" s="1007"/>
      <c r="CV123" s="1007"/>
      <c r="CW123" s="1007"/>
      <c r="CX123" s="1007"/>
      <c r="CY123" s="1007"/>
      <c r="CZ123" s="1007"/>
      <c r="DA123" s="1007"/>
      <c r="DB123" s="1007"/>
      <c r="DC123" s="1007"/>
      <c r="DD123" s="1007"/>
      <c r="DE123" s="1007"/>
      <c r="DF123" s="1008"/>
      <c r="DG123" s="945">
        <v>457</v>
      </c>
      <c r="DH123" s="946"/>
      <c r="DI123" s="946"/>
      <c r="DJ123" s="946"/>
      <c r="DK123" s="947"/>
      <c r="DL123" s="948">
        <v>335</v>
      </c>
      <c r="DM123" s="946"/>
      <c r="DN123" s="946"/>
      <c r="DO123" s="946"/>
      <c r="DP123" s="947"/>
      <c r="DQ123" s="948">
        <v>175</v>
      </c>
      <c r="DR123" s="946"/>
      <c r="DS123" s="946"/>
      <c r="DT123" s="946"/>
      <c r="DU123" s="947"/>
      <c r="DV123" s="949">
        <v>0</v>
      </c>
      <c r="DW123" s="950"/>
      <c r="DX123" s="950"/>
      <c r="DY123" s="950"/>
      <c r="DZ123" s="951"/>
    </row>
    <row r="124" spans="1:130" s="224" customFormat="1" ht="26.25" customHeight="1" thickBot="1" x14ac:dyDescent="0.2">
      <c r="A124" s="1044"/>
      <c r="B124" s="936"/>
      <c r="C124" s="909" t="s">
        <v>479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455</v>
      </c>
      <c r="AB124" s="946"/>
      <c r="AC124" s="946"/>
      <c r="AD124" s="946"/>
      <c r="AE124" s="947"/>
      <c r="AF124" s="948" t="s">
        <v>392</v>
      </c>
      <c r="AG124" s="946"/>
      <c r="AH124" s="946"/>
      <c r="AI124" s="946"/>
      <c r="AJ124" s="947"/>
      <c r="AK124" s="948" t="s">
        <v>494</v>
      </c>
      <c r="AL124" s="946"/>
      <c r="AM124" s="946"/>
      <c r="AN124" s="946"/>
      <c r="AO124" s="947"/>
      <c r="AP124" s="949" t="s">
        <v>455</v>
      </c>
      <c r="AQ124" s="950"/>
      <c r="AR124" s="950"/>
      <c r="AS124" s="950"/>
      <c r="AT124" s="951"/>
      <c r="AU124" s="1046" t="s">
        <v>495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484</v>
      </c>
      <c r="BR124" s="1014"/>
      <c r="BS124" s="1014"/>
      <c r="BT124" s="1014"/>
      <c r="BU124" s="1014"/>
      <c r="BV124" s="1014" t="s">
        <v>484</v>
      </c>
      <c r="BW124" s="1014"/>
      <c r="BX124" s="1014"/>
      <c r="BY124" s="1014"/>
      <c r="BZ124" s="1014"/>
      <c r="CA124" s="1014" t="s">
        <v>392</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t="s">
        <v>494</v>
      </c>
      <c r="DH124" s="973"/>
      <c r="DI124" s="973"/>
      <c r="DJ124" s="973"/>
      <c r="DK124" s="974"/>
      <c r="DL124" s="972" t="s">
        <v>494</v>
      </c>
      <c r="DM124" s="973"/>
      <c r="DN124" s="973"/>
      <c r="DO124" s="973"/>
      <c r="DP124" s="974"/>
      <c r="DQ124" s="972" t="s">
        <v>455</v>
      </c>
      <c r="DR124" s="973"/>
      <c r="DS124" s="973"/>
      <c r="DT124" s="973"/>
      <c r="DU124" s="974"/>
      <c r="DV124" s="975" t="s">
        <v>494</v>
      </c>
      <c r="DW124" s="976"/>
      <c r="DX124" s="976"/>
      <c r="DY124" s="976"/>
      <c r="DZ124" s="977"/>
    </row>
    <row r="125" spans="1:130" s="224" customFormat="1" ht="26.25" customHeight="1" x14ac:dyDescent="0.15">
      <c r="A125" s="1044"/>
      <c r="B125" s="936"/>
      <c r="C125" s="909" t="s">
        <v>481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455</v>
      </c>
      <c r="AB125" s="946"/>
      <c r="AC125" s="946"/>
      <c r="AD125" s="946"/>
      <c r="AE125" s="947"/>
      <c r="AF125" s="948" t="s">
        <v>455</v>
      </c>
      <c r="AG125" s="946"/>
      <c r="AH125" s="946"/>
      <c r="AI125" s="946"/>
      <c r="AJ125" s="947"/>
      <c r="AK125" s="948" t="s">
        <v>478</v>
      </c>
      <c r="AL125" s="946"/>
      <c r="AM125" s="946"/>
      <c r="AN125" s="946"/>
      <c r="AO125" s="947"/>
      <c r="AP125" s="949" t="s">
        <v>392</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497</v>
      </c>
      <c r="CL125" s="994"/>
      <c r="CM125" s="994"/>
      <c r="CN125" s="994"/>
      <c r="CO125" s="995"/>
      <c r="CP125" s="916" t="s">
        <v>498</v>
      </c>
      <c r="CQ125" s="884"/>
      <c r="CR125" s="884"/>
      <c r="CS125" s="884"/>
      <c r="CT125" s="884"/>
      <c r="CU125" s="884"/>
      <c r="CV125" s="884"/>
      <c r="CW125" s="884"/>
      <c r="CX125" s="884"/>
      <c r="CY125" s="884"/>
      <c r="CZ125" s="884"/>
      <c r="DA125" s="884"/>
      <c r="DB125" s="884"/>
      <c r="DC125" s="884"/>
      <c r="DD125" s="884"/>
      <c r="DE125" s="884"/>
      <c r="DF125" s="885"/>
      <c r="DG125" s="917" t="s">
        <v>494</v>
      </c>
      <c r="DH125" s="918"/>
      <c r="DI125" s="918"/>
      <c r="DJ125" s="918"/>
      <c r="DK125" s="918"/>
      <c r="DL125" s="918" t="s">
        <v>478</v>
      </c>
      <c r="DM125" s="918"/>
      <c r="DN125" s="918"/>
      <c r="DO125" s="918"/>
      <c r="DP125" s="918"/>
      <c r="DQ125" s="918" t="s">
        <v>478</v>
      </c>
      <c r="DR125" s="918"/>
      <c r="DS125" s="918"/>
      <c r="DT125" s="918"/>
      <c r="DU125" s="918"/>
      <c r="DV125" s="919" t="s">
        <v>484</v>
      </c>
      <c r="DW125" s="919"/>
      <c r="DX125" s="919"/>
      <c r="DY125" s="919"/>
      <c r="DZ125" s="920"/>
    </row>
    <row r="126" spans="1:130" s="224" customFormat="1" ht="26.25" customHeight="1" thickBot="1" x14ac:dyDescent="0.2">
      <c r="A126" s="1044"/>
      <c r="B126" s="936"/>
      <c r="C126" s="909" t="s">
        <v>483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494</v>
      </c>
      <c r="AB126" s="946"/>
      <c r="AC126" s="946"/>
      <c r="AD126" s="946"/>
      <c r="AE126" s="947"/>
      <c r="AF126" s="948" t="s">
        <v>392</v>
      </c>
      <c r="AG126" s="946"/>
      <c r="AH126" s="946"/>
      <c r="AI126" s="946"/>
      <c r="AJ126" s="947"/>
      <c r="AK126" s="948" t="s">
        <v>478</v>
      </c>
      <c r="AL126" s="946"/>
      <c r="AM126" s="946"/>
      <c r="AN126" s="946"/>
      <c r="AO126" s="947"/>
      <c r="AP126" s="949" t="s">
        <v>494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499</v>
      </c>
      <c r="CQ126" s="910"/>
      <c r="CR126" s="910"/>
      <c r="CS126" s="910"/>
      <c r="CT126" s="910"/>
      <c r="CU126" s="910"/>
      <c r="CV126" s="910"/>
      <c r="CW126" s="910"/>
      <c r="CX126" s="910"/>
      <c r="CY126" s="910"/>
      <c r="CZ126" s="910"/>
      <c r="DA126" s="910"/>
      <c r="DB126" s="910"/>
      <c r="DC126" s="910"/>
      <c r="DD126" s="910"/>
      <c r="DE126" s="910"/>
      <c r="DF126" s="911"/>
      <c r="DG126" s="912" t="s">
        <v>477</v>
      </c>
      <c r="DH126" s="913"/>
      <c r="DI126" s="913"/>
      <c r="DJ126" s="913"/>
      <c r="DK126" s="913"/>
      <c r="DL126" s="913" t="s">
        <v>494</v>
      </c>
      <c r="DM126" s="913"/>
      <c r="DN126" s="913"/>
      <c r="DO126" s="913"/>
      <c r="DP126" s="913"/>
      <c r="DQ126" s="913" t="s">
        <v>478</v>
      </c>
      <c r="DR126" s="913"/>
      <c r="DS126" s="913"/>
      <c r="DT126" s="913"/>
      <c r="DU126" s="913"/>
      <c r="DV126" s="914" t="s">
        <v>392</v>
      </c>
      <c r="DW126" s="914"/>
      <c r="DX126" s="914"/>
      <c r="DY126" s="914"/>
      <c r="DZ126" s="915"/>
    </row>
    <row r="127" spans="1:130" s="224" customFormat="1" ht="26.25" customHeight="1" x14ac:dyDescent="0.15">
      <c r="A127" s="1045"/>
      <c r="B127" s="938"/>
      <c r="C127" s="960" t="s">
        <v>500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61</v>
      </c>
      <c r="AB127" s="946"/>
      <c r="AC127" s="946"/>
      <c r="AD127" s="946"/>
      <c r="AE127" s="947"/>
      <c r="AF127" s="948">
        <v>7</v>
      </c>
      <c r="AG127" s="946"/>
      <c r="AH127" s="946"/>
      <c r="AI127" s="946"/>
      <c r="AJ127" s="947"/>
      <c r="AK127" s="948">
        <v>45</v>
      </c>
      <c r="AL127" s="946"/>
      <c r="AM127" s="946"/>
      <c r="AN127" s="946"/>
      <c r="AO127" s="947"/>
      <c r="AP127" s="949">
        <v>0</v>
      </c>
      <c r="AQ127" s="950"/>
      <c r="AR127" s="950"/>
      <c r="AS127" s="950"/>
      <c r="AT127" s="951"/>
      <c r="AU127" s="226"/>
      <c r="AV127" s="226"/>
      <c r="AW127" s="226"/>
      <c r="AX127" s="1018" t="s">
        <v>501</v>
      </c>
      <c r="AY127" s="1019"/>
      <c r="AZ127" s="1019"/>
      <c r="BA127" s="1019"/>
      <c r="BB127" s="1019"/>
      <c r="BC127" s="1019"/>
      <c r="BD127" s="1019"/>
      <c r="BE127" s="1020"/>
      <c r="BF127" s="1021" t="s">
        <v>502</v>
      </c>
      <c r="BG127" s="1019"/>
      <c r="BH127" s="1019"/>
      <c r="BI127" s="1019"/>
      <c r="BJ127" s="1019"/>
      <c r="BK127" s="1019"/>
      <c r="BL127" s="1020"/>
      <c r="BM127" s="1021" t="s">
        <v>503</v>
      </c>
      <c r="BN127" s="1019"/>
      <c r="BO127" s="1019"/>
      <c r="BP127" s="1019"/>
      <c r="BQ127" s="1019"/>
      <c r="BR127" s="1019"/>
      <c r="BS127" s="1020"/>
      <c r="BT127" s="1021" t="s">
        <v>504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505</v>
      </c>
      <c r="CQ127" s="910"/>
      <c r="CR127" s="910"/>
      <c r="CS127" s="910"/>
      <c r="CT127" s="910"/>
      <c r="CU127" s="910"/>
      <c r="CV127" s="910"/>
      <c r="CW127" s="910"/>
      <c r="CX127" s="910"/>
      <c r="CY127" s="910"/>
      <c r="CZ127" s="910"/>
      <c r="DA127" s="910"/>
      <c r="DB127" s="910"/>
      <c r="DC127" s="910"/>
      <c r="DD127" s="910"/>
      <c r="DE127" s="910"/>
      <c r="DF127" s="911"/>
      <c r="DG127" s="912" t="s">
        <v>455</v>
      </c>
      <c r="DH127" s="913"/>
      <c r="DI127" s="913"/>
      <c r="DJ127" s="913"/>
      <c r="DK127" s="913"/>
      <c r="DL127" s="913" t="s">
        <v>455</v>
      </c>
      <c r="DM127" s="913"/>
      <c r="DN127" s="913"/>
      <c r="DO127" s="913"/>
      <c r="DP127" s="913"/>
      <c r="DQ127" s="913" t="s">
        <v>478</v>
      </c>
      <c r="DR127" s="913"/>
      <c r="DS127" s="913"/>
      <c r="DT127" s="913"/>
      <c r="DU127" s="913"/>
      <c r="DV127" s="914" t="s">
        <v>392</v>
      </c>
      <c r="DW127" s="914"/>
      <c r="DX127" s="914"/>
      <c r="DY127" s="914"/>
      <c r="DZ127" s="915"/>
    </row>
    <row r="128" spans="1:130" s="224" customFormat="1" ht="26.25" customHeight="1" thickBot="1" x14ac:dyDescent="0.2">
      <c r="A128" s="1028" t="s">
        <v>506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507</v>
      </c>
      <c r="X128" s="1030"/>
      <c r="Y128" s="1030"/>
      <c r="Z128" s="1031"/>
      <c r="AA128" s="1032">
        <v>11095</v>
      </c>
      <c r="AB128" s="1033"/>
      <c r="AC128" s="1033"/>
      <c r="AD128" s="1033"/>
      <c r="AE128" s="1034"/>
      <c r="AF128" s="1035">
        <v>11795</v>
      </c>
      <c r="AG128" s="1033"/>
      <c r="AH128" s="1033"/>
      <c r="AI128" s="1033"/>
      <c r="AJ128" s="1034"/>
      <c r="AK128" s="1035">
        <v>11410</v>
      </c>
      <c r="AL128" s="1033"/>
      <c r="AM128" s="1033"/>
      <c r="AN128" s="1033"/>
      <c r="AO128" s="1034"/>
      <c r="AP128" s="1036"/>
      <c r="AQ128" s="1037"/>
      <c r="AR128" s="1037"/>
      <c r="AS128" s="1037"/>
      <c r="AT128" s="1038"/>
      <c r="AU128" s="226"/>
      <c r="AV128" s="226"/>
      <c r="AW128" s="226"/>
      <c r="AX128" s="883" t="s">
        <v>508</v>
      </c>
      <c r="AY128" s="884"/>
      <c r="AZ128" s="884"/>
      <c r="BA128" s="884"/>
      <c r="BB128" s="884"/>
      <c r="BC128" s="884"/>
      <c r="BD128" s="884"/>
      <c r="BE128" s="885"/>
      <c r="BF128" s="1039" t="s">
        <v>478</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509</v>
      </c>
      <c r="CQ128" s="713"/>
      <c r="CR128" s="713"/>
      <c r="CS128" s="713"/>
      <c r="CT128" s="713"/>
      <c r="CU128" s="713"/>
      <c r="CV128" s="713"/>
      <c r="CW128" s="713"/>
      <c r="CX128" s="713"/>
      <c r="CY128" s="713"/>
      <c r="CZ128" s="713"/>
      <c r="DA128" s="713"/>
      <c r="DB128" s="713"/>
      <c r="DC128" s="713"/>
      <c r="DD128" s="713"/>
      <c r="DE128" s="713"/>
      <c r="DF128" s="1023"/>
      <c r="DG128" s="1024">
        <v>39600</v>
      </c>
      <c r="DH128" s="1025"/>
      <c r="DI128" s="1025"/>
      <c r="DJ128" s="1025"/>
      <c r="DK128" s="1025"/>
      <c r="DL128" s="1025">
        <v>41400</v>
      </c>
      <c r="DM128" s="1025"/>
      <c r="DN128" s="1025"/>
      <c r="DO128" s="1025"/>
      <c r="DP128" s="1025"/>
      <c r="DQ128" s="1025">
        <v>33300</v>
      </c>
      <c r="DR128" s="1025"/>
      <c r="DS128" s="1025"/>
      <c r="DT128" s="1025"/>
      <c r="DU128" s="1025"/>
      <c r="DV128" s="1026">
        <v>2</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510</v>
      </c>
      <c r="X129" s="1058"/>
      <c r="Y129" s="1058"/>
      <c r="Z129" s="1059"/>
      <c r="AA129" s="945">
        <v>1843622</v>
      </c>
      <c r="AB129" s="946"/>
      <c r="AC129" s="946"/>
      <c r="AD129" s="946"/>
      <c r="AE129" s="947"/>
      <c r="AF129" s="948">
        <v>2047359</v>
      </c>
      <c r="AG129" s="946"/>
      <c r="AH129" s="946"/>
      <c r="AI129" s="946"/>
      <c r="AJ129" s="947"/>
      <c r="AK129" s="948">
        <v>1966867</v>
      </c>
      <c r="AL129" s="946"/>
      <c r="AM129" s="946"/>
      <c r="AN129" s="946"/>
      <c r="AO129" s="947"/>
      <c r="AP129" s="1060"/>
      <c r="AQ129" s="1061"/>
      <c r="AR129" s="1061"/>
      <c r="AS129" s="1061"/>
      <c r="AT129" s="1062"/>
      <c r="AU129" s="227"/>
      <c r="AV129" s="227"/>
      <c r="AW129" s="227"/>
      <c r="AX129" s="1052" t="s">
        <v>511</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513</v>
      </c>
      <c r="X130" s="1058"/>
      <c r="Y130" s="1058"/>
      <c r="Z130" s="1059"/>
      <c r="AA130" s="945">
        <v>293665</v>
      </c>
      <c r="AB130" s="946"/>
      <c r="AC130" s="946"/>
      <c r="AD130" s="946"/>
      <c r="AE130" s="947"/>
      <c r="AF130" s="948">
        <v>277768</v>
      </c>
      <c r="AG130" s="946"/>
      <c r="AH130" s="946"/>
      <c r="AI130" s="946"/>
      <c r="AJ130" s="947"/>
      <c r="AK130" s="948">
        <v>286901</v>
      </c>
      <c r="AL130" s="946"/>
      <c r="AM130" s="946"/>
      <c r="AN130" s="946"/>
      <c r="AO130" s="947"/>
      <c r="AP130" s="1060"/>
      <c r="AQ130" s="1061"/>
      <c r="AR130" s="1061"/>
      <c r="AS130" s="1061"/>
      <c r="AT130" s="1062"/>
      <c r="AU130" s="227"/>
      <c r="AV130" s="227"/>
      <c r="AW130" s="227"/>
      <c r="AX130" s="1052" t="s">
        <v>514</v>
      </c>
      <c r="AY130" s="910"/>
      <c r="AZ130" s="910"/>
      <c r="BA130" s="910"/>
      <c r="BB130" s="910"/>
      <c r="BC130" s="910"/>
      <c r="BD130" s="910"/>
      <c r="BE130" s="911"/>
      <c r="BF130" s="1088">
        <v>8.4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515</v>
      </c>
      <c r="X131" s="1095"/>
      <c r="Y131" s="1095"/>
      <c r="Z131" s="1096"/>
      <c r="AA131" s="991">
        <v>1549957</v>
      </c>
      <c r="AB131" s="973"/>
      <c r="AC131" s="973"/>
      <c r="AD131" s="973"/>
      <c r="AE131" s="974"/>
      <c r="AF131" s="972">
        <v>1769591</v>
      </c>
      <c r="AG131" s="973"/>
      <c r="AH131" s="973"/>
      <c r="AI131" s="973"/>
      <c r="AJ131" s="974"/>
      <c r="AK131" s="972">
        <v>1679966</v>
      </c>
      <c r="AL131" s="973"/>
      <c r="AM131" s="973"/>
      <c r="AN131" s="973"/>
      <c r="AO131" s="974"/>
      <c r="AP131" s="1097"/>
      <c r="AQ131" s="1098"/>
      <c r="AR131" s="1098"/>
      <c r="AS131" s="1098"/>
      <c r="AT131" s="1099"/>
      <c r="AU131" s="227"/>
      <c r="AV131" s="227"/>
      <c r="AW131" s="227"/>
      <c r="AX131" s="1070" t="s">
        <v>516</v>
      </c>
      <c r="AY131" s="713"/>
      <c r="AZ131" s="713"/>
      <c r="BA131" s="713"/>
      <c r="BB131" s="713"/>
      <c r="BC131" s="713"/>
      <c r="BD131" s="713"/>
      <c r="BE131" s="1023"/>
      <c r="BF131" s="1071" t="s">
        <v>392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518</v>
      </c>
      <c r="W132" s="1081"/>
      <c r="X132" s="1081"/>
      <c r="Y132" s="1081"/>
      <c r="Z132" s="1082"/>
      <c r="AA132" s="1083">
        <v>8.1903562490000006</v>
      </c>
      <c r="AB132" s="1084"/>
      <c r="AC132" s="1084"/>
      <c r="AD132" s="1084"/>
      <c r="AE132" s="1085"/>
      <c r="AF132" s="1086">
        <v>7.689460446</v>
      </c>
      <c r="AG132" s="1084"/>
      <c r="AH132" s="1084"/>
      <c r="AI132" s="1084"/>
      <c r="AJ132" s="1085"/>
      <c r="AK132" s="1086">
        <v>9.3638799830000004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519</v>
      </c>
      <c r="W133" s="1064"/>
      <c r="X133" s="1064"/>
      <c r="Y133" s="1064"/>
      <c r="Z133" s="1065"/>
      <c r="AA133" s="1066">
        <v>8.4</v>
      </c>
      <c r="AB133" s="1067"/>
      <c r="AC133" s="1067"/>
      <c r="AD133" s="1067"/>
      <c r="AE133" s="1068"/>
      <c r="AF133" s="1066">
        <v>8.1</v>
      </c>
      <c r="AG133" s="1067"/>
      <c r="AH133" s="1067"/>
      <c r="AI133" s="1067"/>
      <c r="AJ133" s="1068"/>
      <c r="AK133" s="1066">
        <v>8.4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jsPI+rZoIrvx924NI06Y9h0VmtN7UZ8qpERXbPv9cT00WYbZepg8QV79oV7GRdWAeqdNWgANw+2nZdGtN5OBw==" saltValue="bwZdbAg0NjvMH5z33UAM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F47FA-546B-4892-95ED-F3194EE4DC7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uL5w0wXTNfC9JGxs+53vDSEOuTSnsksq6ytApbhSb74fK2C4BiylFqse6KBljpEuIO+coZ3eEm09HMiMTzvzw==" saltValue="wTx/HlGawyeiRl/QJy3DG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lJT6YFZNtYKUCyDuQgNtrk4I0hSGmiwF9sdAx1ycfTj+GRXG3UgZsh0k6OQO+NKjGshVNDqE3xIkfcfrGaMg==" saltValue="3aS1aolklUPOmRDaC//X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522</v>
      </c>
      <c r="AL6" s="260"/>
      <c r="AM6" s="260"/>
      <c r="AN6" s="260"/>
    </row>
    <row r="7" spans="1:46" ht="13.5" customHeight="1" x14ac:dyDescent="0.15">
      <c r="A7" s="259"/>
      <c r="AK7" s="262"/>
      <c r="AL7" s="263"/>
      <c r="AM7" s="263"/>
      <c r="AN7" s="264"/>
      <c r="AO7" s="1101" t="s">
        <v>523</v>
      </c>
      <c r="AP7" s="265"/>
      <c r="AQ7" s="266" t="s">
        <v>524</v>
      </c>
      <c r="AR7" s="267"/>
    </row>
    <row r="8" spans="1:46" x14ac:dyDescent="0.15">
      <c r="A8" s="259"/>
      <c r="AK8" s="268"/>
      <c r="AL8" s="269"/>
      <c r="AM8" s="269"/>
      <c r="AN8" s="270"/>
      <c r="AO8" s="1102"/>
      <c r="AP8" s="271" t="s">
        <v>525</v>
      </c>
      <c r="AQ8" s="272" t="s">
        <v>526</v>
      </c>
      <c r="AR8" s="273" t="s">
        <v>527</v>
      </c>
    </row>
    <row r="9" spans="1:46" x14ac:dyDescent="0.15">
      <c r="A9" s="259"/>
      <c r="AK9" s="1103" t="s">
        <v>528</v>
      </c>
      <c r="AL9" s="1104"/>
      <c r="AM9" s="1104"/>
      <c r="AN9" s="1105"/>
      <c r="AO9" s="274">
        <v>606189</v>
      </c>
      <c r="AP9" s="274">
        <v>253636</v>
      </c>
      <c r="AQ9" s="275">
        <v>255467</v>
      </c>
      <c r="AR9" s="276">
        <v>-0.7</v>
      </c>
    </row>
    <row r="10" spans="1:46" ht="13.5" customHeight="1" x14ac:dyDescent="0.15">
      <c r="A10" s="259"/>
      <c r="AK10" s="1103" t="s">
        <v>529</v>
      </c>
      <c r="AL10" s="1104"/>
      <c r="AM10" s="1104"/>
      <c r="AN10" s="1105"/>
      <c r="AO10" s="277">
        <v>56209</v>
      </c>
      <c r="AP10" s="277">
        <v>23518</v>
      </c>
      <c r="AQ10" s="278">
        <v>29275</v>
      </c>
      <c r="AR10" s="279">
        <v>-19.7</v>
      </c>
    </row>
    <row r="11" spans="1:46" ht="13.5" customHeight="1" x14ac:dyDescent="0.15">
      <c r="A11" s="259"/>
      <c r="AK11" s="1103" t="s">
        <v>530</v>
      </c>
      <c r="AL11" s="1104"/>
      <c r="AM11" s="1104"/>
      <c r="AN11" s="1105"/>
      <c r="AO11" s="277" t="s">
        <v>531</v>
      </c>
      <c r="AP11" s="277" t="s">
        <v>531</v>
      </c>
      <c r="AQ11" s="278">
        <v>3959</v>
      </c>
      <c r="AR11" s="279" t="s">
        <v>531</v>
      </c>
    </row>
    <row r="12" spans="1:46" ht="13.5" customHeight="1" x14ac:dyDescent="0.15">
      <c r="A12" s="259"/>
      <c r="AK12" s="1103" t="s">
        <v>532</v>
      </c>
      <c r="AL12" s="1104"/>
      <c r="AM12" s="1104"/>
      <c r="AN12" s="1105"/>
      <c r="AO12" s="277" t="s">
        <v>531</v>
      </c>
      <c r="AP12" s="277" t="s">
        <v>531</v>
      </c>
      <c r="AQ12" s="278" t="s">
        <v>531</v>
      </c>
      <c r="AR12" s="279" t="s">
        <v>531</v>
      </c>
    </row>
    <row r="13" spans="1:46" ht="13.5" customHeight="1" x14ac:dyDescent="0.15">
      <c r="A13" s="259"/>
      <c r="AK13" s="1103" t="s">
        <v>533</v>
      </c>
      <c r="AL13" s="1104"/>
      <c r="AM13" s="1104"/>
      <c r="AN13" s="1105"/>
      <c r="AO13" s="277">
        <v>38562</v>
      </c>
      <c r="AP13" s="277">
        <v>16135</v>
      </c>
      <c r="AQ13" s="278">
        <v>9349</v>
      </c>
      <c r="AR13" s="279">
        <v>72.599999999999994</v>
      </c>
    </row>
    <row r="14" spans="1:46" ht="13.5" customHeight="1" x14ac:dyDescent="0.15">
      <c r="A14" s="259"/>
      <c r="AK14" s="1103" t="s">
        <v>534</v>
      </c>
      <c r="AL14" s="1104"/>
      <c r="AM14" s="1104"/>
      <c r="AN14" s="1105"/>
      <c r="AO14" s="277">
        <v>9225</v>
      </c>
      <c r="AP14" s="277">
        <v>3860</v>
      </c>
      <c r="AQ14" s="278">
        <v>4659</v>
      </c>
      <c r="AR14" s="279">
        <v>-17.100000000000001</v>
      </c>
    </row>
    <row r="15" spans="1:46" ht="13.5" customHeight="1" x14ac:dyDescent="0.15">
      <c r="A15" s="259"/>
      <c r="AK15" s="1106" t="s">
        <v>535</v>
      </c>
      <c r="AL15" s="1107"/>
      <c r="AM15" s="1107"/>
      <c r="AN15" s="1108"/>
      <c r="AO15" s="277">
        <v>-56702</v>
      </c>
      <c r="AP15" s="277">
        <v>-23725</v>
      </c>
      <c r="AQ15" s="278">
        <v>-18111</v>
      </c>
      <c r="AR15" s="279">
        <v>31</v>
      </c>
    </row>
    <row r="16" spans="1:46" x14ac:dyDescent="0.15">
      <c r="A16" s="259"/>
      <c r="AK16" s="1106" t="s">
        <v>190</v>
      </c>
      <c r="AL16" s="1107"/>
      <c r="AM16" s="1107"/>
      <c r="AN16" s="1108"/>
      <c r="AO16" s="277">
        <v>653483</v>
      </c>
      <c r="AP16" s="277">
        <v>273424</v>
      </c>
      <c r="AQ16" s="278">
        <v>284598</v>
      </c>
      <c r="AR16" s="279">
        <v>-3.9</v>
      </c>
    </row>
    <row r="17" spans="1:46" x14ac:dyDescent="0.15">
      <c r="A17" s="259"/>
    </row>
    <row r="18" spans="1:46" x14ac:dyDescent="0.15">
      <c r="A18" s="259"/>
      <c r="AQ18" s="280"/>
      <c r="AR18" s="280"/>
    </row>
    <row r="19" spans="1:46" x14ac:dyDescent="0.15">
      <c r="A19" s="259"/>
      <c r="AK19" s="255" t="s">
        <v>536</v>
      </c>
    </row>
    <row r="20" spans="1:46" x14ac:dyDescent="0.15">
      <c r="A20" s="259"/>
      <c r="AK20" s="281"/>
      <c r="AL20" s="282"/>
      <c r="AM20" s="282"/>
      <c r="AN20" s="283"/>
      <c r="AO20" s="284" t="s">
        <v>537</v>
      </c>
      <c r="AP20" s="285" t="s">
        <v>538</v>
      </c>
      <c r="AQ20" s="286" t="s">
        <v>539</v>
      </c>
      <c r="AR20" s="287"/>
    </row>
    <row r="21" spans="1:46" s="260" customFormat="1" x14ac:dyDescent="0.15">
      <c r="A21" s="288"/>
      <c r="AK21" s="1109" t="s">
        <v>540</v>
      </c>
      <c r="AL21" s="1110"/>
      <c r="AM21" s="1110"/>
      <c r="AN21" s="1111"/>
      <c r="AO21" s="289">
        <v>25.1</v>
      </c>
      <c r="AP21" s="290">
        <v>25.07</v>
      </c>
      <c r="AQ21" s="291">
        <v>0.03</v>
      </c>
      <c r="AS21" s="292"/>
      <c r="AT21" s="288"/>
    </row>
    <row r="22" spans="1:46" s="260" customFormat="1" x14ac:dyDescent="0.15">
      <c r="A22" s="288"/>
      <c r="AK22" s="1109" t="s">
        <v>541</v>
      </c>
      <c r="AL22" s="1110"/>
      <c r="AM22" s="1110"/>
      <c r="AN22" s="1111"/>
      <c r="AO22" s="293">
        <v>93.3</v>
      </c>
      <c r="AP22" s="294">
        <v>94.5</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544</v>
      </c>
      <c r="AL29" s="260"/>
      <c r="AM29" s="260"/>
      <c r="AN29" s="260"/>
      <c r="AS29" s="302"/>
    </row>
    <row r="30" spans="1:46" ht="13.5" customHeight="1" x14ac:dyDescent="0.15">
      <c r="A30" s="259"/>
      <c r="AK30" s="262"/>
      <c r="AL30" s="263"/>
      <c r="AM30" s="263"/>
      <c r="AN30" s="264"/>
      <c r="AO30" s="1101" t="s">
        <v>523</v>
      </c>
      <c r="AP30" s="265"/>
      <c r="AQ30" s="266" t="s">
        <v>524</v>
      </c>
      <c r="AR30" s="267"/>
    </row>
    <row r="31" spans="1:46" x14ac:dyDescent="0.15">
      <c r="A31" s="259"/>
      <c r="AK31" s="268"/>
      <c r="AL31" s="269"/>
      <c r="AM31" s="269"/>
      <c r="AN31" s="270"/>
      <c r="AO31" s="1102"/>
      <c r="AP31" s="271" t="s">
        <v>525</v>
      </c>
      <c r="AQ31" s="272" t="s">
        <v>526</v>
      </c>
      <c r="AR31" s="273" t="s">
        <v>527</v>
      </c>
    </row>
    <row r="32" spans="1:46" ht="27" customHeight="1" x14ac:dyDescent="0.15">
      <c r="A32" s="259"/>
      <c r="AK32" s="1117" t="s">
        <v>545</v>
      </c>
      <c r="AL32" s="1118"/>
      <c r="AM32" s="1118"/>
      <c r="AN32" s="1119"/>
      <c r="AO32" s="303">
        <v>406221</v>
      </c>
      <c r="AP32" s="303">
        <v>169967</v>
      </c>
      <c r="AQ32" s="304">
        <v>156764</v>
      </c>
      <c r="AR32" s="305">
        <v>8.4</v>
      </c>
    </row>
    <row r="33" spans="1:46" ht="13.5" customHeight="1" x14ac:dyDescent="0.15">
      <c r="A33" s="259"/>
      <c r="AK33" s="1117" t="s">
        <v>546</v>
      </c>
      <c r="AL33" s="1118"/>
      <c r="AM33" s="1118"/>
      <c r="AN33" s="1119"/>
      <c r="AO33" s="303" t="s">
        <v>531</v>
      </c>
      <c r="AP33" s="303" t="s">
        <v>531</v>
      </c>
      <c r="AQ33" s="304" t="s">
        <v>531</v>
      </c>
      <c r="AR33" s="305" t="s">
        <v>531</v>
      </c>
    </row>
    <row r="34" spans="1:46" ht="27" customHeight="1" x14ac:dyDescent="0.15">
      <c r="A34" s="259"/>
      <c r="AK34" s="1117" t="s">
        <v>547</v>
      </c>
      <c r="AL34" s="1118"/>
      <c r="AM34" s="1118"/>
      <c r="AN34" s="1119"/>
      <c r="AO34" s="303" t="s">
        <v>531</v>
      </c>
      <c r="AP34" s="303" t="s">
        <v>531</v>
      </c>
      <c r="AQ34" s="304" t="s">
        <v>531</v>
      </c>
      <c r="AR34" s="305" t="s">
        <v>531</v>
      </c>
    </row>
    <row r="35" spans="1:46" ht="27" customHeight="1" x14ac:dyDescent="0.15">
      <c r="A35" s="259"/>
      <c r="AK35" s="1117" t="s">
        <v>548</v>
      </c>
      <c r="AL35" s="1118"/>
      <c r="AM35" s="1118"/>
      <c r="AN35" s="1119"/>
      <c r="AO35" s="303">
        <v>41576</v>
      </c>
      <c r="AP35" s="303">
        <v>17396</v>
      </c>
      <c r="AQ35" s="304">
        <v>30923</v>
      </c>
      <c r="AR35" s="305">
        <v>-43.7</v>
      </c>
    </row>
    <row r="36" spans="1:46" ht="27" customHeight="1" x14ac:dyDescent="0.15">
      <c r="A36" s="259"/>
      <c r="AK36" s="1117" t="s">
        <v>549</v>
      </c>
      <c r="AL36" s="1118"/>
      <c r="AM36" s="1118"/>
      <c r="AN36" s="1119"/>
      <c r="AO36" s="303">
        <v>7217</v>
      </c>
      <c r="AP36" s="303">
        <v>3020</v>
      </c>
      <c r="AQ36" s="304">
        <v>4657</v>
      </c>
      <c r="AR36" s="305">
        <v>-35.200000000000003</v>
      </c>
    </row>
    <row r="37" spans="1:46" ht="13.5" customHeight="1" x14ac:dyDescent="0.15">
      <c r="A37" s="259"/>
      <c r="AK37" s="1117" t="s">
        <v>550</v>
      </c>
      <c r="AL37" s="1118"/>
      <c r="AM37" s="1118"/>
      <c r="AN37" s="1119"/>
      <c r="AO37" s="303">
        <v>45</v>
      </c>
      <c r="AP37" s="303">
        <v>19</v>
      </c>
      <c r="AQ37" s="304">
        <v>888</v>
      </c>
      <c r="AR37" s="305">
        <v>-97.9</v>
      </c>
    </row>
    <row r="38" spans="1:46" ht="27" customHeight="1" x14ac:dyDescent="0.15">
      <c r="A38" s="259"/>
      <c r="AK38" s="1120" t="s">
        <v>551</v>
      </c>
      <c r="AL38" s="1121"/>
      <c r="AM38" s="1121"/>
      <c r="AN38" s="1122"/>
      <c r="AO38" s="306">
        <v>562</v>
      </c>
      <c r="AP38" s="306">
        <v>235</v>
      </c>
      <c r="AQ38" s="307">
        <v>21</v>
      </c>
      <c r="AR38" s="295">
        <v>1019</v>
      </c>
      <c r="AS38" s="302"/>
    </row>
    <row r="39" spans="1:46" x14ac:dyDescent="0.15">
      <c r="A39" s="259"/>
      <c r="AK39" s="1120" t="s">
        <v>552</v>
      </c>
      <c r="AL39" s="1121"/>
      <c r="AM39" s="1121"/>
      <c r="AN39" s="1122"/>
      <c r="AO39" s="303">
        <v>-11410</v>
      </c>
      <c r="AP39" s="303">
        <v>-4774</v>
      </c>
      <c r="AQ39" s="304">
        <v>-6724</v>
      </c>
      <c r="AR39" s="305">
        <v>-29</v>
      </c>
      <c r="AS39" s="302"/>
    </row>
    <row r="40" spans="1:46" ht="27" customHeight="1" x14ac:dyDescent="0.15">
      <c r="A40" s="259"/>
      <c r="AK40" s="1117" t="s">
        <v>553</v>
      </c>
      <c r="AL40" s="1118"/>
      <c r="AM40" s="1118"/>
      <c r="AN40" s="1119"/>
      <c r="AO40" s="303">
        <v>-286901</v>
      </c>
      <c r="AP40" s="303">
        <v>-120042</v>
      </c>
      <c r="AQ40" s="304">
        <v>-136123</v>
      </c>
      <c r="AR40" s="305">
        <v>-11.8</v>
      </c>
      <c r="AS40" s="302"/>
    </row>
    <row r="41" spans="1:46" x14ac:dyDescent="0.15">
      <c r="A41" s="259"/>
      <c r="AK41" s="1123" t="s">
        <v>301</v>
      </c>
      <c r="AL41" s="1124"/>
      <c r="AM41" s="1124"/>
      <c r="AN41" s="1125"/>
      <c r="AO41" s="303">
        <v>157310</v>
      </c>
      <c r="AP41" s="303">
        <v>65820</v>
      </c>
      <c r="AQ41" s="304">
        <v>50405</v>
      </c>
      <c r="AR41" s="305">
        <v>30.6</v>
      </c>
      <c r="AS41" s="302"/>
    </row>
    <row r="42" spans="1:46" x14ac:dyDescent="0.15">
      <c r="A42" s="259"/>
      <c r="AK42" s="308" t="s">
        <v>554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555</v>
      </c>
    </row>
    <row r="48" spans="1:46" x14ac:dyDescent="0.15">
      <c r="A48" s="259"/>
      <c r="AK48" s="313" t="s">
        <v>556</v>
      </c>
      <c r="AL48" s="313"/>
      <c r="AM48" s="313"/>
      <c r="AN48" s="313"/>
      <c r="AO48" s="313"/>
      <c r="AP48" s="313"/>
      <c r="AQ48" s="314"/>
      <c r="AR48" s="313"/>
    </row>
    <row r="49" spans="1:44" ht="13.5" customHeight="1" x14ac:dyDescent="0.15">
      <c r="A49" s="259"/>
      <c r="AK49" s="315"/>
      <c r="AL49" s="316"/>
      <c r="AM49" s="1112" t="s">
        <v>523</v>
      </c>
      <c r="AN49" s="1114" t="s">
        <v>557</v>
      </c>
      <c r="AO49" s="1115"/>
      <c r="AP49" s="1115"/>
      <c r="AQ49" s="1115"/>
      <c r="AR49" s="1116"/>
    </row>
    <row r="50" spans="1:44" x14ac:dyDescent="0.15">
      <c r="A50" s="259"/>
      <c r="AK50" s="317"/>
      <c r="AL50" s="318"/>
      <c r="AM50" s="1113"/>
      <c r="AN50" s="319" t="s">
        <v>558</v>
      </c>
      <c r="AO50" s="320" t="s">
        <v>559</v>
      </c>
      <c r="AP50" s="321" t="s">
        <v>560</v>
      </c>
      <c r="AQ50" s="322" t="s">
        <v>561</v>
      </c>
      <c r="AR50" s="323" t="s">
        <v>562</v>
      </c>
    </row>
    <row r="51" spans="1:44" x14ac:dyDescent="0.15">
      <c r="A51" s="259"/>
      <c r="AK51" s="315" t="s">
        <v>563</v>
      </c>
      <c r="AL51" s="316"/>
      <c r="AM51" s="324">
        <v>743555</v>
      </c>
      <c r="AN51" s="325">
        <v>269599</v>
      </c>
      <c r="AO51" s="326">
        <v>-6</v>
      </c>
      <c r="AP51" s="327">
        <v>289738</v>
      </c>
      <c r="AQ51" s="328">
        <v>-8.6999999999999993</v>
      </c>
      <c r="AR51" s="329">
        <v>2.7</v>
      </c>
    </row>
    <row r="52" spans="1:44" x14ac:dyDescent="0.15">
      <c r="A52" s="259"/>
      <c r="AK52" s="330"/>
      <c r="AL52" s="331" t="s">
        <v>564</v>
      </c>
      <c r="AM52" s="332">
        <v>578926</v>
      </c>
      <c r="AN52" s="333">
        <v>209908</v>
      </c>
      <c r="AO52" s="334">
        <v>9.5</v>
      </c>
      <c r="AP52" s="335">
        <v>156238</v>
      </c>
      <c r="AQ52" s="336">
        <v>-4.9000000000000004</v>
      </c>
      <c r="AR52" s="337">
        <v>14.4</v>
      </c>
    </row>
    <row r="53" spans="1:44" x14ac:dyDescent="0.15">
      <c r="A53" s="259"/>
      <c r="AK53" s="315" t="s">
        <v>565</v>
      </c>
      <c r="AL53" s="316"/>
      <c r="AM53" s="324">
        <v>677955</v>
      </c>
      <c r="AN53" s="325">
        <v>254106</v>
      </c>
      <c r="AO53" s="326">
        <v>-5.7</v>
      </c>
      <c r="AP53" s="327">
        <v>316937</v>
      </c>
      <c r="AQ53" s="328">
        <v>9.4</v>
      </c>
      <c r="AR53" s="329">
        <v>-15.1</v>
      </c>
    </row>
    <row r="54" spans="1:44" x14ac:dyDescent="0.15">
      <c r="A54" s="259"/>
      <c r="AK54" s="330"/>
      <c r="AL54" s="331" t="s">
        <v>564</v>
      </c>
      <c r="AM54" s="332">
        <v>397110</v>
      </c>
      <c r="AN54" s="333">
        <v>148842</v>
      </c>
      <c r="AO54" s="334">
        <v>-29.1</v>
      </c>
      <c r="AP54" s="335">
        <v>199150</v>
      </c>
      <c r="AQ54" s="336">
        <v>27.5</v>
      </c>
      <c r="AR54" s="337">
        <v>-56.6</v>
      </c>
    </row>
    <row r="55" spans="1:44" x14ac:dyDescent="0.15">
      <c r="A55" s="259"/>
      <c r="AK55" s="315" t="s">
        <v>566</v>
      </c>
      <c r="AL55" s="316"/>
      <c r="AM55" s="324">
        <v>874362</v>
      </c>
      <c r="AN55" s="325">
        <v>337201</v>
      </c>
      <c r="AO55" s="326">
        <v>32.700000000000003</v>
      </c>
      <c r="AP55" s="327">
        <v>332350</v>
      </c>
      <c r="AQ55" s="328">
        <v>4.9000000000000004</v>
      </c>
      <c r="AR55" s="329">
        <v>27.8</v>
      </c>
    </row>
    <row r="56" spans="1:44" x14ac:dyDescent="0.15">
      <c r="A56" s="259"/>
      <c r="AK56" s="330"/>
      <c r="AL56" s="331" t="s">
        <v>564</v>
      </c>
      <c r="AM56" s="332">
        <v>727097</v>
      </c>
      <c r="AN56" s="333">
        <v>280408</v>
      </c>
      <c r="AO56" s="334">
        <v>88.4</v>
      </c>
      <c r="AP56" s="335">
        <v>200453</v>
      </c>
      <c r="AQ56" s="336">
        <v>0.7</v>
      </c>
      <c r="AR56" s="337">
        <v>87.7</v>
      </c>
    </row>
    <row r="57" spans="1:44" x14ac:dyDescent="0.15">
      <c r="A57" s="259"/>
      <c r="AK57" s="315" t="s">
        <v>567</v>
      </c>
      <c r="AL57" s="316"/>
      <c r="AM57" s="324">
        <v>1137941</v>
      </c>
      <c r="AN57" s="325">
        <v>454268</v>
      </c>
      <c r="AO57" s="326">
        <v>34.700000000000003</v>
      </c>
      <c r="AP57" s="327">
        <v>362690</v>
      </c>
      <c r="AQ57" s="328">
        <v>9.1</v>
      </c>
      <c r="AR57" s="329">
        <v>25.6</v>
      </c>
    </row>
    <row r="58" spans="1:44" x14ac:dyDescent="0.15">
      <c r="A58" s="259"/>
      <c r="AK58" s="330"/>
      <c r="AL58" s="331" t="s">
        <v>564</v>
      </c>
      <c r="AM58" s="332">
        <v>1095345</v>
      </c>
      <c r="AN58" s="333">
        <v>437263</v>
      </c>
      <c r="AO58" s="334">
        <v>55.9</v>
      </c>
      <c r="AP58" s="335">
        <v>172580</v>
      </c>
      <c r="AQ58" s="336">
        <v>-13.9</v>
      </c>
      <c r="AR58" s="337">
        <v>69.8</v>
      </c>
    </row>
    <row r="59" spans="1:44" x14ac:dyDescent="0.15">
      <c r="A59" s="259"/>
      <c r="AK59" s="315" t="s">
        <v>568</v>
      </c>
      <c r="AL59" s="316"/>
      <c r="AM59" s="324">
        <v>411527</v>
      </c>
      <c r="AN59" s="325">
        <v>172187</v>
      </c>
      <c r="AO59" s="326">
        <v>-62.1</v>
      </c>
      <c r="AP59" s="327">
        <v>296093</v>
      </c>
      <c r="AQ59" s="328">
        <v>-18.399999999999999</v>
      </c>
      <c r="AR59" s="329">
        <v>-43.7</v>
      </c>
    </row>
    <row r="60" spans="1:44" x14ac:dyDescent="0.15">
      <c r="A60" s="259"/>
      <c r="AK60" s="330"/>
      <c r="AL60" s="331" t="s">
        <v>564</v>
      </c>
      <c r="AM60" s="332">
        <v>289946</v>
      </c>
      <c r="AN60" s="333">
        <v>121316</v>
      </c>
      <c r="AO60" s="334">
        <v>-72.3</v>
      </c>
      <c r="AP60" s="335">
        <v>140545</v>
      </c>
      <c r="AQ60" s="336">
        <v>-18.600000000000001</v>
      </c>
      <c r="AR60" s="337">
        <v>-53.7</v>
      </c>
    </row>
    <row r="61" spans="1:44" x14ac:dyDescent="0.15">
      <c r="A61" s="259"/>
      <c r="AK61" s="315" t="s">
        <v>569</v>
      </c>
      <c r="AL61" s="338"/>
      <c r="AM61" s="324">
        <v>769068</v>
      </c>
      <c r="AN61" s="325">
        <v>297472</v>
      </c>
      <c r="AO61" s="326">
        <v>-1.3</v>
      </c>
      <c r="AP61" s="327">
        <v>319562</v>
      </c>
      <c r="AQ61" s="339">
        <v>-0.7</v>
      </c>
      <c r="AR61" s="329">
        <v>-0.6</v>
      </c>
    </row>
    <row r="62" spans="1:44" x14ac:dyDescent="0.15">
      <c r="A62" s="259"/>
      <c r="AK62" s="330"/>
      <c r="AL62" s="331" t="s">
        <v>564</v>
      </c>
      <c r="AM62" s="332">
        <v>617685</v>
      </c>
      <c r="AN62" s="333">
        <v>239547</v>
      </c>
      <c r="AO62" s="334">
        <v>10.5</v>
      </c>
      <c r="AP62" s="335">
        <v>173793</v>
      </c>
      <c r="AQ62" s="336">
        <v>-1.8</v>
      </c>
      <c r="AR62" s="337">
        <v>12.3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EvhZ6pE5Pl0DRyrsbpuyWGtQWpQw5pPJlU3/kWRgQJZfYpY9dZmGw2Kva0/g2oQHoALEOmkMPJpo729QY7vFw==" saltValue="RBs++67CKxc76Cx9eWBz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571</v>
      </c>
    </row>
    <row r="121" spans="125:125" ht="13.5" hidden="1" customHeight="1" x14ac:dyDescent="0.15">
      <c r="DU121" s="253"/>
    </row>
  </sheetData>
  <sheetProtection algorithmName="SHA-512" hashValue="uXCZJmOhPqSTe4cd/BH+Anc1wAmpQWhewRcmbogQxSIh/ODLg8dOuBNfF0XCNwq4s2GX+9NcEKJ9yzoWCFUsYA==" saltValue="g0XpmvqAZQiWFOhlwvPB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572</v>
      </c>
    </row>
  </sheetData>
  <sheetProtection algorithmName="SHA-512" hashValue="LWLGFIeTUfdS8bbXqdEsAKiO+0+oqFi/XlV9wJfAGQooghR9azshNgJNdG8lYvKhOFI1XxMA5sCpySwUHVjiZA==" saltValue="8M4MB4WfgYjGw19ZD01u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26" t="s">
        <v>3</v>
      </c>
      <c r="D47" s="1126"/>
      <c r="E47" s="1127"/>
      <c r="F47" s="11">
        <v>24.04</v>
      </c>
      <c r="G47" s="12">
        <v>27.35</v>
      </c>
      <c r="H47" s="12">
        <v>31.25</v>
      </c>
      <c r="I47" s="12">
        <v>34.979999999999997</v>
      </c>
      <c r="J47" s="13">
        <v>47.6</v>
      </c>
    </row>
    <row r="48" spans="2:10" ht="57.75" customHeight="1" x14ac:dyDescent="0.15">
      <c r="B48" s="14"/>
      <c r="C48" s="1128" t="s">
        <v>4</v>
      </c>
      <c r="D48" s="1128"/>
      <c r="E48" s="1129"/>
      <c r="F48" s="15">
        <v>5.75</v>
      </c>
      <c r="G48" s="16">
        <v>10.34</v>
      </c>
      <c r="H48" s="16">
        <v>9.36</v>
      </c>
      <c r="I48" s="16">
        <v>14.07</v>
      </c>
      <c r="J48" s="17">
        <v>7.18</v>
      </c>
    </row>
    <row r="49" spans="2:10" ht="57.75" customHeight="1" thickBot="1" x14ac:dyDescent="0.2">
      <c r="B49" s="18"/>
      <c r="C49" s="1130" t="s">
        <v>5</v>
      </c>
      <c r="D49" s="1130"/>
      <c r="E49" s="1131"/>
      <c r="F49" s="19">
        <v>2.82</v>
      </c>
      <c r="G49" s="20">
        <v>7.45</v>
      </c>
      <c r="H49" s="20">
        <v>4.42</v>
      </c>
      <c r="I49" s="20">
        <v>12.48</v>
      </c>
      <c r="J49" s="21">
        <v>3.72</v>
      </c>
    </row>
    <row r="50" spans="2:10" x14ac:dyDescent="0.15"/>
  </sheetData>
  <sheetProtection algorithmName="SHA-512" hashValue="hj5SIICsV2r5jY/SwRAPLtGWIuhxElUZTGS2AwgTuAZuRJDozyR5mbdqHf9Lo4AaM6KIGz7mNG/IEtskYM4VTQ==" saltValue="610M3/o2o+bYc10nOKNv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2024-03-15T01:34:32Z</cp:lastPrinted>
  <dcterms:created xsi:type="dcterms:W3CDTF">2024-02-05T02:58:08Z</dcterms:created>
  <dcterms:modified xsi:type="dcterms:W3CDTF">2024-03-18T06:38:03Z</dcterms:modified>
  <cp:category/>
</cp:coreProperties>
</file>