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059758\Desktop\"/>
    </mc:Choice>
  </mc:AlternateContent>
  <xr:revisionPtr revIDLastSave="0" documentId="13_ncr:1_{0E31373E-3D8A-48D7-9278-89D49C71B8E7}"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<sst xmlns="http://schemas.openxmlformats.org/spreadsheetml/2006/main" count="1091" uniqueCount="596">
  <si>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</si>
  <si>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</si>
  <si>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</si>
  <si>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</si>
  <si>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</si>
  <si>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</si>
  <si>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</si>
  <si>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</si>
  <si>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</si>
  <si>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</si>
  <si>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</si>
  <si>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</si>
  <si>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</si>
  <si>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</si>
  <si>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</si>
  <si>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</si>
  <si>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</si>
  <si>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</si>
  <si>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</si>
  <si>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</si>
  <si>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</si>
  <si>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</si>
  <si>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</si>
  <si>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</si>
  <si>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</si>
  <si>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</si>
  <si>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</si>
  <si>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</si>
  <si>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</si>
  <si>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</si>
  <si>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</si>
  <si>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</si>
  <si>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</si>
  <si>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</si>
  <si>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</si>
  <si>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</si>
  <si>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</si>
  <si>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</si>
  <si>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</si>
  <si>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</si>
  <si>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</si>
  <si>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</si>
  <si>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</si>
  <si>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</si>
  <si>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</si>
  <si>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</si>
  <si>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</si>
  <si>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</si>
  <si>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</si>
  <si>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</si>
  <si>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</si>
  <si>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</si>
  <si>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</si>
  <si>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</si>
  <si>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</si>
  <si>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</si>
  <si>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</si>
  <si>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</si>
  <si>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</si>
  <si>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</si>
  <si>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</si>
  <si>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</si>
  <si>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</si>
  <si>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</si>
  <si>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</si>
  <si>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</si>
  <si>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</si>
  <si>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</si>
  <si>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</si>
  <si>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</si>
  <si>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</si>
  <si>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</si>
  <si>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</si>
  <si>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</si>
  <si>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</si>
  <si>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</si>
  <si>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</si>
  <si>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</si>
  <si>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</si>
  <si>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</si>
  <si>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</si>
  <si>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</si>
  <si>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</si>
  <si>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</si>
  <si>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</si>
  <si>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</si>
  <si>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</si>
  <si>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</si>
  <si>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</si>
  <si>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</si>
  <si>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</si>
  <si>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</si>
  <si>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</si>
  <si>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</si>
  <si>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</si>
  <si>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</si>
  <si>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</si>
  <si>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</si>
  <si>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</si>
  <si>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</si>
  <si>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</si>
  <si>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</si>
  <si>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</si>
  <si>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</si>
  <si>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</si>
  <si>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</si>
  <si>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</si>
  <si>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</si>
  <si>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</si>
  <si>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</si>
  <si>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</si>
  <si>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</si>
  <si>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</si>
  <si>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</si>
  <si>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</si>
  <si>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</si>
  <si>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</si>
  <si>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</si>
  <si>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</si>
  <si>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</si>
  <si>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</si>
  <si>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</si>
  <si>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</si>
  <si>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</si>
  <si>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</si>
  <si>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</si>
  <si>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</si>
  <si>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</si>
  <si>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</si>
  <si>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</si>
  <si>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</si>
  <si>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</si>
  <si>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</si>
  <si>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</si>
  <si>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</si>
  <si>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</si>
  <si>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</si>
  <si>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</si>
  <si>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</si>
  <si>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</si>
  <si>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</si>
  <si>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</si>
  <si>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</si>
  <si>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</si>
  <si>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</si>
  <si>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</si>
  <si>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</si>
  <si>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</si>
  <si>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</si>
  <si>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</si>
  <si>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</si>
  <si>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</si>
  <si>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</si>
  <si>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</si>
  <si>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</si>
  <si>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</si>
  <si>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</si>
  <si>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</si>
  <si>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</si>
  <si>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</si>
  <si>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</si>
  <si>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</si>
  <si>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</si>
  <si>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</si>
  <si>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</si>
  <si>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</si>
  <si>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</si>
  <si>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</si>
  <si>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</si>
  <si>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</si>
  <si>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</si>
  <si>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</si>
  <si>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</si>
  <si>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</si>
  <si>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</si>
  <si>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</si>
  <si>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</si>
  <si>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</si>
  <si>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</si>
  <si>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</si>
  <si>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</si>
  <si>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</si>
  <si>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</si>
  <si>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</si>
  <si>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</si>
  <si>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</si>
  <si>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</si>
  <si>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</si>
  <si>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</si>
  <si>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</si>
  <si>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</si>
  <si>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</si>
  <si>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</si>
  <si>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</si>
  <si>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</si>
  <si>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</si>
  <si>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</si>
  <si>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</si>
  <si>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</si>
  <si>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</si>
  <si>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</si>
  <si>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</si>
  <si>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</si>
  <si>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</si>
  <si>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</si>
  <si>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</si>
  <si>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</si>
  <si>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</si>
  <si>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</si>
  <si>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</si>
  <si>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</si>
  <si>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</si>
  <si>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</si>
  <si>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</si>
  <si>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</si>
  <si>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</si>
  <si>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</si>
  <si>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</si>
  <si>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</si>
  <si>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</si>
  <si>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</si>
  <si>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山口県平生町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</si>
  <si>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</si>
  <si>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</si>
  <si>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</si>
  <si>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</si>
  <si>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</si>
  <si>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</si>
  <si>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</si>
  <si>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</si>
  <si>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</si>
  <si>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</si>
  <si>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</si>
  <si>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</si>
  <si>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</si>
  <si>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</si>
  <si>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</si>
  <si>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</si>
  <si>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</si>
  <si>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</si>
  <si>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</si>
  <si>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</si>
  <si>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</si>
  <si>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</si>
  <si>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</si>
  <si>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</si>
  <si>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</si>
  <si>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</si>
  <si>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</si>
  <si>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</si>
  <si>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</si>
  <si>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</si>
  <si>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</si>
  <si>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</si>
  <si>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</si>
  <si>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</si>
  <si>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</si>
  <si>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</si>
  <si>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</si>
  <si>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</si>
  <si>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</si>
  <si>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</si>
  <si>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</si>
  <si>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</si>
  <si>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</si>
  <si>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</si>
  <si>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</si>
  <si>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</si>
  <si>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</si>
  <si>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</si>
  <si>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</si>
  <si>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</si>
  <si>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</si>
  <si>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</si>
  <si>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</si>
  <si>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</si>
  <si>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</si>
  <si>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</si>
  <si>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</si>
  <si>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</si>
  <si>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</si>
  <si>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</si>
  <si>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</si>
  <si>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</si>
  <si>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</si>
  <si>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</si>
  <si>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</si>
  <si>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</si>
  <si>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</si>
  <si>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</si>
  <si>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</si>
  <si>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</si>
  <si>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</si>
  <si>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</si>
  <si>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</si>
  <si>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</si>
  <si>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</si>
  <si>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</si>
  <si>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</si>
  <si>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</si>
  <si>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</si>
  <si>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</si>
  <si>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</si>
  <si>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</si>
  <si>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</si>
  <si>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</si>
  <si>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</si>
  <si>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</si>
  <si>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</si>
  <si>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</si>
  <si>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</si>
  <si>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</si>
  <si>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</si>
  <si>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</si>
  <si>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</si>
  <si>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</si>
  <si>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</si>
  <si>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</si>
  <si>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</si>
  <si>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</si>
  <si>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</si>
  <si>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</si>
  <si>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</si>
  <si>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</si>
  <si>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</si>
  <si>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</si>
  <si>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</si>
  <si>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</si>
  <si>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</si>
  <si>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</si>
  <si>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</si>
  <si>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</si>
  <si>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</si>
  <si>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</si>
  <si>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</si>
  <si>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</si>
  <si>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</si>
  <si>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</si>
  <si>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</si>
  <si>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</si>
  <si>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</si>
  <si>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</si>
  <si>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</si>
  <si>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</si>
  <si>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</si>
  <si>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</si>
  <si>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</si>
  <si>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</si>
  <si>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</si>
  <si>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</si>
  <si>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</si>
  <si>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</si>
  <si>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</si>
  <si>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</si>
  <si>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</si>
  <si>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</si>
  <si>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</si>
  <si>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</si>
  <si>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</si>
  <si>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</si>
  <si>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</si>
  <si>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</si>
  <si>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</si>
  <si>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</si>
  <si>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</si>
  <si>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</si>
  <si>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</si>
  <si>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</si>
  <si>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</si>
  <si>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</si>
  <si>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</si>
  <si>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</si>
  <si>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</si>
  <si>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山口県平生町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</si>
  <si>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</si>
  <si>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</si>
  <si>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</si>
  <si>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</si>
  <si>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</si>
  <si>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</si>
  <si>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</si>
  <si>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</si>
  <si>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</si>
  <si>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</si>
  <si>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</si>
  <si>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</si>
  <si>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</si>
  <si>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</si>
  <si>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</si>
  <si>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</si>
  <si>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</si>
  <si>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</si>
  <si>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</si>
  <si>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</si>
  <si>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</si>
  <si>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</si>
  <si>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</si>
  <si>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</si>
  <si>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</si>
  <si>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</si>
  <si>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</si>
  <si>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</si>
  <si>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</si>
  <si>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</si>
  <si>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</si>
  <si>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</si>
  <si>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</si>
  <si>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</si>
  <si>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熊南地域介護認定審査会事業特別会計</t>
    <phoneticPr fontId="5"/>
  </si>
  <si>
    <t>介護保険事業勘定特別会計</t>
    <phoneticPr fontId="5"/>
  </si>
  <si>
    <t>後期高齢者医療事業特別会計</t>
    <phoneticPr fontId="5"/>
  </si>
  <si>
    <t>下水道事業特別会計</t>
    <phoneticPr fontId="5"/>
  </si>
  <si>
    <t>法非適用企業</t>
    <phoneticPr fontId="5"/>
  </si>
  <si>
    <t>漁業集落環境整備事業特別会計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</si>
  <si>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</si>
  <si>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</si>
  <si>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</si>
  <si>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</si>
  <si>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</si>
  <si>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</si>
  <si>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</si>
  <si>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</si>
  <si>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</si>
  <si>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</si>
  <si>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</si>
  <si>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</si>
  <si>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</si>
  <si>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</si>
  <si>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</si>
  <si>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</si>
  <si>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</si>
  <si>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</si>
  <si>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</si>
  <si>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</si>
  <si>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</si>
  <si>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</si>
  <si>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</si>
  <si>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</si>
  <si>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</si>
  <si>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</si>
  <si>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</si>
  <si>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</si>
  <si>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</si>
  <si>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</si>
  <si>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</si>
  <si>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</si>
  <si>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</si>
  <si>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</si>
  <si>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</si>
  <si>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</si>
  <si>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</si>
  <si>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</si>
  <si>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</si>
  <si>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</si>
  <si>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</si>
  <si>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</si>
  <si>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</si>
  <si>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</si>
  <si>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</si>
  <si>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</si>
  <si>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</si>
  <si>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</si>
  <si>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</si>
  <si>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</si>
  <si>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</si>
  <si>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</si>
  <si>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</si>
  <si>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</si>
  <si>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</si>
  <si>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</si>
  <si>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</si>
  <si>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</si>
  <si>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</si>
  <si>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</si>
  <si>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</si>
  <si>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</si>
  <si>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</si>
  <si>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</si>
  <si>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</si>
  <si>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</si>
  <si>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</si>
  <si>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</si>
  <si>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</si>
  <si>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</si>
  <si>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</si>
  <si>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</si>
  <si>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</si>
  <si>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</si>
  <si>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</si>
  <si>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</si>
  <si>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</si>
  <si>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</si>
  <si>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</si>
  <si>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</si>
  <si>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</si>
  <si>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</si>
  <si>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</si>
  <si>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</si>
  <si>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</si>
  <si>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</si>
  <si>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</si>
  <si>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</si>
  <si>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</si>
  <si>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</si>
  <si>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</si>
  <si>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</si>
  <si>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</si>
  <si>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</si>
  <si>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</si>
  <si>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</si>
  <si>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</si>
  <si>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</si>
  <si>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</si>
  <si>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</si>
  <si>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</si>
  <si>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</si>
  <si>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</si>
  <si>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</si>
  <si>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</si>
  <si>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</si>
  <si>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</si>
  <si>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</si>
  <si>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</si>
  <si>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</si>
  <si>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</si>
  <si>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</si>
  <si>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</si>
  <si>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</si>
  <si>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</si>
  <si>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</si>
  <si>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</si>
  <si>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</si>
  <si>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</si>
  <si>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</si>
  <si>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</si>
  <si>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</si>
  <si>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</si>
  <si>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</si>
  <si>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</si>
  <si>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</si>
  <si>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</si>
  <si>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</si>
  <si>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</si>
  <si>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</si>
  <si>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</si>
  <si>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</si>
  <si>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</si>
  <si>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</si>
  <si>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</si>
  <si>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</si>
  <si>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</si>
  <si>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</si>
  <si>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</si>
  <si>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</si>
  <si>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</si>
  <si>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</si>
  <si>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0.23</t>
  </si>
  <si>
    <t>▲ 4.16</t>
  </si>
  <si>
    <t>一般会計</t>
  </si>
  <si>
    <t>介護保険事業勘定特別会計</t>
  </si>
  <si>
    <t>下水道事業特別会計</t>
  </si>
  <si>
    <t>漁業集落環境整備事業特別会計</t>
  </si>
  <si>
    <t>国民健康保険事業勘定特別会計</t>
  </si>
  <si>
    <t>熊南地域介護認定審査会事業特別会計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</si>
  <si>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</si>
  <si>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</si>
  <si>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</si>
  <si>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</si>
  <si>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</si>
  <si>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</si>
  <si>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</si>
  <si>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</si>
  <si>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</si>
  <si>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</si>
  <si>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柳井地区広域消防組合（一般会計）</t>
    <rPh sb="0" eb="2">
      <t>ヤナイ</t>
    </rPh>
    <rPh sb="2" eb="4">
      <t>チク</t>
    </rPh>
    <rPh sb="4" eb="6">
      <t>コウイキ</t>
    </rPh>
    <rPh sb="6" eb="8">
      <t>ショウボウ</t>
    </rPh>
    <rPh sb="8" eb="10">
      <t>クミアイ</t>
    </rPh>
    <rPh sb="11" eb="15">
      <t>イッパンカイケイ</t>
    </rPh>
    <phoneticPr fontId="2"/>
  </si>
  <si>
    <t>周東環境衛生組合（一般会計）</t>
    <rPh sb="0" eb="2">
      <t>シュウトウ</t>
    </rPh>
    <rPh sb="2" eb="4">
      <t>カンキョウ</t>
    </rPh>
    <rPh sb="4" eb="6">
      <t>エイセイ</t>
    </rPh>
    <rPh sb="6" eb="8">
      <t>クミアイ</t>
    </rPh>
    <rPh sb="9" eb="11">
      <t>イッパン</t>
    </rPh>
    <rPh sb="11" eb="13">
      <t>カイケイ</t>
    </rPh>
    <phoneticPr fontId="2"/>
  </si>
  <si>
    <t>柳井地域広域水道企業団（水道用水供給事業特別会計）</t>
    <rPh sb="0" eb="2">
      <t>ヤナイ</t>
    </rPh>
    <rPh sb="2" eb="4">
      <t>チイキ</t>
    </rPh>
    <rPh sb="4" eb="6">
      <t>コウイキ</t>
    </rPh>
    <rPh sb="6" eb="8">
      <t>スイドウ</t>
    </rPh>
    <rPh sb="8" eb="10">
      <t>キギョウ</t>
    </rPh>
    <rPh sb="10" eb="11">
      <t>ダン</t>
    </rPh>
    <rPh sb="12" eb="14">
      <t>スイドウ</t>
    </rPh>
    <rPh sb="14" eb="15">
      <t>ヨウ</t>
    </rPh>
    <rPh sb="15" eb="16">
      <t>ミズ</t>
    </rPh>
    <rPh sb="16" eb="18">
      <t>キョウキュウ</t>
    </rPh>
    <rPh sb="18" eb="20">
      <t>ジギョウ</t>
    </rPh>
    <rPh sb="20" eb="22">
      <t>トクベツ</t>
    </rPh>
    <rPh sb="22" eb="24">
      <t>カイケイ</t>
    </rPh>
    <phoneticPr fontId="2"/>
  </si>
  <si>
    <t>熊南総合事務組合（一般会計）</t>
    <rPh sb="0" eb="2">
      <t>クマミナミ</t>
    </rPh>
    <rPh sb="2" eb="4">
      <t>ソウゴウ</t>
    </rPh>
    <rPh sb="4" eb="6">
      <t>ジム</t>
    </rPh>
    <rPh sb="6" eb="8">
      <t>クミアイ</t>
    </rPh>
    <rPh sb="9" eb="13">
      <t>イッパンカイケイ</t>
    </rPh>
    <phoneticPr fontId="2"/>
  </si>
  <si>
    <t>熊南総合事務組合（馬島・佐合島航路事業特別会計）</t>
    <rPh sb="0" eb="2">
      <t>クマミナミ</t>
    </rPh>
    <rPh sb="2" eb="4">
      <t>ソウゴウ</t>
    </rPh>
    <rPh sb="4" eb="6">
      <t>ジム</t>
    </rPh>
    <rPh sb="6" eb="8">
      <t>クミアイ</t>
    </rPh>
    <rPh sb="9" eb="11">
      <t>マジマ</t>
    </rPh>
    <rPh sb="12" eb="14">
      <t>サゴウ</t>
    </rPh>
    <rPh sb="14" eb="15">
      <t>シマ</t>
    </rPh>
    <rPh sb="15" eb="17">
      <t>コウロ</t>
    </rPh>
    <rPh sb="17" eb="19">
      <t>ジギョウ</t>
    </rPh>
    <rPh sb="19" eb="21">
      <t>トクベツ</t>
    </rPh>
    <rPh sb="21" eb="23">
      <t>カイケイ</t>
    </rPh>
    <phoneticPr fontId="2"/>
  </si>
  <si>
    <t>田布施・平生水道企業団（水道企業会計）</t>
    <rPh sb="0" eb="3">
      <t>タブセ</t>
    </rPh>
    <rPh sb="4" eb="6">
      <t>ヒラオ</t>
    </rPh>
    <rPh sb="6" eb="10">
      <t>スイドウキギョウ</t>
    </rPh>
    <rPh sb="10" eb="11">
      <t>ダン</t>
    </rPh>
    <rPh sb="12" eb="14">
      <t>スイドウ</t>
    </rPh>
    <rPh sb="14" eb="18">
      <t>キギョウカイケイ</t>
    </rPh>
    <phoneticPr fontId="2"/>
  </si>
  <si>
    <t>山口県市町総合事務組合（一般会計）</t>
    <rPh sb="0" eb="3">
      <t>ヤマグチケン</t>
    </rPh>
    <rPh sb="3" eb="4">
      <t>シ</t>
    </rPh>
    <rPh sb="4" eb="5">
      <t>マチ</t>
    </rPh>
    <rPh sb="5" eb="11">
      <t>ソウゴウジムクミアイ</t>
    </rPh>
    <rPh sb="12" eb="16">
      <t>イッパンカイケイ</t>
    </rPh>
    <phoneticPr fontId="2"/>
  </si>
  <si>
    <t>山口県市町総合事務組合（退職手当特別会計）</t>
    <rPh sb="0" eb="3">
      <t>ヤマグチケン</t>
    </rPh>
    <rPh sb="12" eb="14">
      <t>タイショク</t>
    </rPh>
    <rPh sb="14" eb="16">
      <t>テアテ</t>
    </rPh>
    <rPh sb="16" eb="18">
      <t>トクベツ</t>
    </rPh>
    <rPh sb="18" eb="20">
      <t>カイケイ</t>
    </rPh>
    <phoneticPr fontId="2"/>
  </si>
  <si>
    <t>山口県市町総合事務組合（消防団員補償等特別会計）</t>
    <rPh sb="0" eb="3">
      <t>ヤマグチケン</t>
    </rPh>
    <rPh sb="3" eb="4">
      <t>シ</t>
    </rPh>
    <rPh sb="4" eb="5">
      <t>マチ</t>
    </rPh>
    <rPh sb="5" eb="11">
      <t>ソウゴウジムクミアイ</t>
    </rPh>
    <rPh sb="12" eb="15">
      <t>ショウボウダン</t>
    </rPh>
    <rPh sb="15" eb="16">
      <t>イン</t>
    </rPh>
    <rPh sb="16" eb="19">
      <t>ホショウナド</t>
    </rPh>
    <rPh sb="19" eb="21">
      <t>トクベツ</t>
    </rPh>
    <rPh sb="21" eb="23">
      <t>カイケイ</t>
    </rPh>
    <phoneticPr fontId="2"/>
  </si>
  <si>
    <t>山口県市町総合事務組合（非常勤職員公務災害補償特別会計）</t>
    <rPh sb="0" eb="3">
      <t>ヤマグチケン</t>
    </rPh>
    <rPh sb="3" eb="11">
      <t>シマチソウゴウジムクミアイ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</si>
  <si>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山口県市町総合事務組合（山口県市町公平委員会特別会計）</t>
    <rPh sb="0" eb="3">
      <t>ヤマグチケン</t>
    </rPh>
    <rPh sb="3" eb="11">
      <t>シマチソウゴウジムクミアイ</t>
    </rPh>
    <rPh sb="12" eb="15">
      <t>ヤマグチケン</t>
    </rPh>
    <rPh sb="15" eb="16">
      <t>シ</t>
    </rPh>
    <rPh sb="16" eb="17">
      <t>マチ</t>
    </rPh>
    <rPh sb="17" eb="19">
      <t>コウヘイ</t>
    </rPh>
    <rPh sb="19" eb="22">
      <t>イインカイ</t>
    </rPh>
    <rPh sb="22" eb="26">
      <t>トクベツカイケイ</t>
    </rPh>
    <phoneticPr fontId="2"/>
  </si>
  <si>
    <t>山口県市町総合事務組合（交通災害共済特別会計）</t>
    <rPh sb="0" eb="3">
      <t>ヤマグチケン</t>
    </rPh>
    <rPh sb="3" eb="11">
      <t>シマチソウゴウジムクミアイ</t>
    </rPh>
    <rPh sb="12" eb="14">
      <t>コウツウ</t>
    </rPh>
    <rPh sb="14" eb="16">
      <t>サイガイ</t>
    </rPh>
    <rPh sb="16" eb="18">
      <t>キョウサイ</t>
    </rPh>
    <rPh sb="18" eb="22">
      <t>トクベツカイケイ</t>
    </rPh>
    <phoneticPr fontId="2"/>
  </si>
  <si>
    <t>山口県市町総合事務組合（山口県自治会館管理特別会計）</t>
    <rPh sb="0" eb="11">
      <t>ヤマグチケンシマチソウゴウジムクミアイ</t>
    </rPh>
    <rPh sb="12" eb="15">
      <t>ヤマグチケン</t>
    </rPh>
    <rPh sb="15" eb="17">
      <t>ジチ</t>
    </rPh>
    <rPh sb="17" eb="19">
      <t>カイカン</t>
    </rPh>
    <rPh sb="19" eb="21">
      <t>カンリ</t>
    </rPh>
    <rPh sb="21" eb="23">
      <t>トクベツ</t>
    </rPh>
    <rPh sb="23" eb="25">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</si>
  <si>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5" eb="19">
      <t>イッパンカイケイ</t>
    </rPh>
    <phoneticPr fontId="2"/>
  </si>
  <si>
    <t>山口県後期高齢者医療広域連合（後期高齢者医療事業特別会計）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</si>
  <si>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法適用企業</t>
    <rPh sb="0" eb="1">
      <t>ホウ</t>
    </rPh>
    <rPh sb="1" eb="5">
      <t>テキヨウキギョウ</t>
    </rPh>
    <phoneticPr fontId="2"/>
  </si>
  <si>
    <t>法非適用企業</t>
    <rPh sb="0" eb="1">
      <t>ホウ</t>
    </rPh>
    <rPh sb="1" eb="2">
      <t>ヒ</t>
    </rPh>
    <rPh sb="2" eb="4">
      <t>テキヨウ</t>
    </rPh>
    <rPh sb="4" eb="6">
      <t>キギョウ</t>
    </rPh>
    <phoneticPr fontId="2"/>
  </si>
  <si>
    <t>ふるさと振興基金</t>
    <rPh sb="4" eb="6">
      <t>シンコウ</t>
    </rPh>
    <rPh sb="6" eb="8">
      <t>キキン</t>
    </rPh>
    <phoneticPr fontId="5"/>
  </si>
  <si>
    <t>公共施設整備基金</t>
    <rPh sb="0" eb="4">
      <t>コウキョウシセツ</t>
    </rPh>
    <rPh sb="4" eb="8">
      <t>セイビキキン</t>
    </rPh>
    <phoneticPr fontId="2"/>
  </si>
  <si>
    <t>まちづくり基金</t>
    <rPh sb="5" eb="7">
      <t>キキン</t>
    </rPh>
    <phoneticPr fontId="2"/>
  </si>
  <si>
    <t>森林環境整備基金</t>
    <rPh sb="0" eb="4">
      <t>シンリンカンキョウ</t>
    </rPh>
    <rPh sb="4" eb="6">
      <t>セイビ</t>
    </rPh>
    <rPh sb="6" eb="8">
      <t>キキン</t>
    </rPh>
    <phoneticPr fontId="2"/>
  </si>
  <si>
    <t>地球温暖化対策推進基金</t>
    <rPh sb="0" eb="5">
      <t>チキュウオンダンカ</t>
    </rPh>
    <rPh sb="5" eb="7">
      <t>タイサク</t>
    </rPh>
    <rPh sb="7" eb="11">
      <t>スイシンキキン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</si>
</sst>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8D86-4946-8449-C24CEB4EE0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17466</c:v>
                </c:pt>
                <c:pt idx="1">
                  <c:v>15113</c:v>
                </c:pt>
                <c:pt idx="2">
                  <c:v>29001</c:v>
                </c:pt>
                <c:pt idx="3">
                  <c:v>118264</c:v>
                </c:pt>
                <c:pt idx="4">
                  <c:v>49640</c:v>
                </c:pt>
              </c:numCache>
            </c:numRef>
          </c:val>
          <c:smooth val="0"/>
          <c:extLst>
            <c:ext xmlns:c16="http://schemas.microsoft.com/office/drawing/2014/chart" uri="{C3380CC4-5D6E-409C-BE32-E72D297353CC}">
              <c16:uniqueId val="{00000001-8D86-4946-8449-C24CEB4EE0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4.57</c:v>
                </c:pt>
                <c:pt idx="1">
                  <c:v>3.94</c:v>
                </c:pt>
                <c:pt idx="2">
                  <c:v>2.97</c:v>
                </c:pt>
                <c:pt idx="3">
                  <c:v>5.45</c:v>
                </c:pt>
                <c:pt idx="4">
                  <c:v>5.82</c:v>
                </c:pt>
              </c:numCache>
            </c:numRef>
          </c:val>
          <c:extLst>
            <c:ext xmlns:c16="http://schemas.microsoft.com/office/drawing/2014/chart" uri="{C3380CC4-5D6E-409C-BE32-E72D297353CC}">
              <c16:uniqueId val="{00000000-14A4-4CA9-B7CA-7EB2A26B7D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12.22</c:v>
                </c:pt>
                <c:pt idx="1">
                  <c:v>14.19</c:v>
                </c:pt>
                <c:pt idx="2">
                  <c:v>10.27</c:v>
                </c:pt>
                <c:pt idx="3">
                  <c:v>16.63</c:v>
                </c:pt>
                <c:pt idx="4">
                  <c:v>18.89</c:v>
                </c:pt>
              </c:numCache>
            </c:numRef>
          </c:val>
          <c:extLst>
            <c:ext xmlns:c16="http://schemas.microsoft.com/office/drawing/2014/chart" uri="{C3380CC4-5D6E-409C-BE32-E72D297353CC}">
              <c16:uniqueId val="{00000001-14A4-4CA9-B7CA-7EB2A26B7DA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-0.23</c:v>
                </c:pt>
                <c:pt idx="1">
                  <c:v>1.25</c:v>
                </c:pt>
                <c:pt idx="2">
                  <c:v>-4.16</c:v>
                </c:pt>
                <c:pt idx="3">
                  <c:v>9.6999999999999993</c:v>
                </c:pt>
                <c:pt idx="4">
                  <c:v>2.0099999999999998</c:v>
                </c:pt>
              </c:numCache>
            </c:numRef>
          </c:val>
          <c:smooth val="0"/>
          <c:extLst>
            <c:ext xmlns:c16="http://schemas.microsoft.com/office/drawing/2014/chart" uri="{C3380CC4-5D6E-409C-BE32-E72D297353CC}">
              <c16:uniqueId val="{00000002-14A4-4CA9-B7CA-7EB2A26B7DA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772-4182-A921-2B10F417D3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72-4182-A921-2B10F417D35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772-4182-A921-2B10F417D351}"/>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772-4182-A921-2B10F417D351}"/>
            </c:ext>
          </c:extLst>
        </c:ser>
        <c:ser>
          <c:idx val="4"/>
          <c:order val="4"/>
          <c:tx>
            <c:strRef>
              <c:f>データシート!$A$31</c:f>
              <c:strCache>
                <c:ptCount val="1"/>
                <c:pt idx="0">
                  <c:v>熊南地域介護認定審査会事業特別会計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772-4182-A921-2B10F417D351}"/>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0.56000000000000005</c:v>
                </c:pt>
                <c:pt idx="2">
                  <c:v>#N/A</c:v>
                </c:pt>
                <c:pt idx="3">
                  <c:v>1.58</c:v>
                </c:pt>
                <c:pt idx="4">
                  <c:v>#N/A</c:v>
                </c:pt>
                <c:pt idx="5">
                  <c:v>0.17</c:v>
                </c:pt>
                <c:pt idx="6">
                  <c:v>#N/A</c:v>
                </c:pt>
                <c:pt idx="7">
                  <c:v>0.67</c:v>
                </c:pt>
                <c:pt idx="8">
                  <c:v>#N/A</c:v>
                </c:pt>
                <c:pt idx="9">
                  <c:v>0.14000000000000001</c:v>
                </c:pt>
              </c:numCache>
            </c:numRef>
          </c:val>
          <c:extLst>
            <c:ext xmlns:c16="http://schemas.microsoft.com/office/drawing/2014/chart" uri="{C3380CC4-5D6E-409C-BE32-E72D297353CC}">
              <c16:uniqueId val="{00000005-8772-4182-A921-2B10F417D351}"/>
            </c:ext>
          </c:extLst>
        </c:ser>
        <c:ser>
          <c:idx val="6"/>
          <c:order val="6"/>
          <c:tx>
            <c:strRef>
              <c:f>データシート!$A$33</c:f>
              <c:strCache>
                <c:ptCount val="1"/>
                <c:pt idx="0">
                  <c:v>漁業集落環境整備事業特別会計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0.28000000000000003</c:v>
                </c:pt>
              </c:numCache>
            </c:numRef>
          </c:val>
          <c:extLst>
            <c:ext xmlns:c16="http://schemas.microsoft.com/office/drawing/2014/chart" uri="{C3380CC4-5D6E-409C-BE32-E72D297353CC}">
              <c16:uniqueId val="{00000006-8772-4182-A921-2B10F417D351}"/>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0.06</c:v>
                </c:pt>
                <c:pt idx="4">
                  <c:v>#N/A</c:v>
                </c:pt>
                <c:pt idx="5">
                  <c:v>0.15</c:v>
                </c:pt>
                <c:pt idx="6">
                  <c:v>#N/A</c:v>
                </c:pt>
                <c:pt idx="7">
                  <c:v>0</c:v>
                </c:pt>
                <c:pt idx="8">
                  <c:v>#N/A</c:v>
                </c:pt>
                <c:pt idx="9">
                  <c:v>0.77</c:v>
                </c:pt>
              </c:numCache>
            </c:numRef>
          </c:val>
          <c:extLst>
            <c:ext xmlns:c16="http://schemas.microsoft.com/office/drawing/2014/chart" uri="{C3380CC4-5D6E-409C-BE32-E72D297353CC}">
              <c16:uniqueId val="{00000007-8772-4182-A921-2B10F417D351}"/>
            </c:ext>
          </c:extLst>
        </c:ser>
        <c:ser>
          <c:idx val="8"/>
          <c:order val="8"/>
          <c:tx>
            <c:strRef>
              <c:f>データシート!$A$35</c:f>
              <c:strCache>
                <c:ptCount val="1"/>
                <c:pt idx="0">
                  <c:v>介護保険事業勘定特別会計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1.1200000000000001</c:v>
                </c:pt>
                <c:pt idx="2">
                  <c:v>#N/A</c:v>
                </c:pt>
                <c:pt idx="3">
                  <c:v>1.1299999999999999</c:v>
                </c:pt>
                <c:pt idx="4">
                  <c:v>#N/A</c:v>
                </c:pt>
                <c:pt idx="5">
                  <c:v>0.78</c:v>
                </c:pt>
                <c:pt idx="6">
                  <c:v>#N/A</c:v>
                </c:pt>
                <c:pt idx="7">
                  <c:v>1.01</c:v>
                </c:pt>
                <c:pt idx="8">
                  <c:v>#N/A</c:v>
                </c:pt>
                <c:pt idx="9">
                  <c:v>2.0499999999999998</c:v>
                </c:pt>
              </c:numCache>
            </c:numRef>
          </c:val>
          <c:extLst>
            <c:ext xmlns:c16="http://schemas.microsoft.com/office/drawing/2014/chart" uri="{C3380CC4-5D6E-409C-BE32-E72D297353CC}">
              <c16:uniqueId val="{00000008-8772-4182-A921-2B10F417D35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4.57</c:v>
                </c:pt>
                <c:pt idx="2">
                  <c:v>#N/A</c:v>
                </c:pt>
                <c:pt idx="3">
                  <c:v>3.94</c:v>
                </c:pt>
                <c:pt idx="4">
                  <c:v>#N/A</c:v>
                </c:pt>
                <c:pt idx="5">
                  <c:v>2.97</c:v>
                </c:pt>
                <c:pt idx="6">
                  <c:v>#N/A</c:v>
                </c:pt>
                <c:pt idx="7">
                  <c:v>5.45</c:v>
                </c:pt>
                <c:pt idx="8">
                  <c:v>#N/A</c:v>
                </c:pt>
                <c:pt idx="9">
                  <c:v>5.81</c:v>
                </c:pt>
              </c:numCache>
            </c:numRef>
          </c:val>
          <c:extLst>
            <c:ext xmlns:c16="http://schemas.microsoft.com/office/drawing/2014/chart" uri="{C3380CC4-5D6E-409C-BE32-E72D297353CC}">
              <c16:uniqueId val="{00000009-8772-4182-A921-2B10F417D35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561</c:v>
                </c:pt>
                <c:pt idx="5">
                  <c:v>551</c:v>
                </c:pt>
                <c:pt idx="8">
                  <c:v>543</c:v>
                </c:pt>
                <c:pt idx="11">
                  <c:v>538</c:v>
                </c:pt>
                <c:pt idx="14">
                  <c:v>534</c:v>
                </c:pt>
              </c:numCache>
            </c:numRef>
          </c:val>
          <c:extLst>
            <c:ext xmlns:c16="http://schemas.microsoft.com/office/drawing/2014/chart" uri="{C3380CC4-5D6E-409C-BE32-E72D297353CC}">
              <c16:uniqueId val="{00000000-7490-4C54-8929-7C75263448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90-4C54-8929-7C75263448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62</c:v>
                </c:pt>
                <c:pt idx="3">
                  <c:v>67</c:v>
                </c:pt>
                <c:pt idx="6">
                  <c:v>73</c:v>
                </c:pt>
                <c:pt idx="9">
                  <c:v>72</c:v>
                </c:pt>
                <c:pt idx="12">
                  <c:v>71</c:v>
                </c:pt>
              </c:numCache>
            </c:numRef>
          </c:val>
          <c:extLst>
            <c:ext xmlns:c16="http://schemas.microsoft.com/office/drawing/2014/chart" uri="{C3380CC4-5D6E-409C-BE32-E72D297353CC}">
              <c16:uniqueId val="{00000002-7490-4C54-8929-7C75263448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56</c:v>
                </c:pt>
                <c:pt idx="3">
                  <c:v>58</c:v>
                </c:pt>
                <c:pt idx="6">
                  <c:v>55</c:v>
                </c:pt>
                <c:pt idx="9">
                  <c:v>58</c:v>
                </c:pt>
                <c:pt idx="12">
                  <c:v>57</c:v>
                </c:pt>
              </c:numCache>
            </c:numRef>
          </c:val>
          <c:extLst>
            <c:ext xmlns:c16="http://schemas.microsoft.com/office/drawing/2014/chart" uri="{C3380CC4-5D6E-409C-BE32-E72D297353CC}">
              <c16:uniqueId val="{00000003-7490-4C54-8929-7C75263448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287</c:v>
                </c:pt>
                <c:pt idx="3">
                  <c:v>294</c:v>
                </c:pt>
                <c:pt idx="6">
                  <c:v>299</c:v>
                </c:pt>
                <c:pt idx="9">
                  <c:v>317</c:v>
                </c:pt>
                <c:pt idx="12">
                  <c:v>330</c:v>
                </c:pt>
              </c:numCache>
            </c:numRef>
          </c:val>
          <c:extLst>
            <c:ext xmlns:c16="http://schemas.microsoft.com/office/drawing/2014/chart" uri="{C3380CC4-5D6E-409C-BE32-E72D297353CC}">
              <c16:uniqueId val="{00000004-7490-4C54-8929-7C75263448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90-4C54-8929-7C75263448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90-4C54-8929-7C75263448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514</c:v>
                </c:pt>
                <c:pt idx="3">
                  <c:v>502</c:v>
                </c:pt>
                <c:pt idx="6">
                  <c:v>502</c:v>
                </c:pt>
                <c:pt idx="9">
                  <c:v>497</c:v>
                </c:pt>
                <c:pt idx="12">
                  <c:v>501</c:v>
                </c:pt>
              </c:numCache>
            </c:numRef>
          </c:val>
          <c:extLst>
            <c:ext xmlns:c16="http://schemas.microsoft.com/office/drawing/2014/chart" uri="{C3380CC4-5D6E-409C-BE32-E72D297353CC}">
              <c16:uniqueId val="{00000007-7490-4C54-8929-7C75263448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358</c:v>
                </c:pt>
                <c:pt idx="2">
                  <c:v>#N/A</c:v>
                </c:pt>
                <c:pt idx="3">
                  <c:v>#N/A</c:v>
                </c:pt>
                <c:pt idx="4">
                  <c:v>370</c:v>
                </c:pt>
                <c:pt idx="5">
                  <c:v>#N/A</c:v>
                </c:pt>
                <c:pt idx="6">
                  <c:v>#N/A</c:v>
                </c:pt>
                <c:pt idx="7">
                  <c:v>386</c:v>
                </c:pt>
                <c:pt idx="8">
                  <c:v>#N/A</c:v>
                </c:pt>
                <c:pt idx="9">
                  <c:v>#N/A</c:v>
                </c:pt>
                <c:pt idx="10">
                  <c:v>406</c:v>
                </c:pt>
                <c:pt idx="11">
                  <c:v>#N/A</c:v>
                </c:pt>
                <c:pt idx="12">
                  <c:v>#N/A</c:v>
                </c:pt>
                <c:pt idx="13">
                  <c:v>425</c:v>
                </c:pt>
                <c:pt idx="14">
                  <c:v>#N/A</c:v>
                </c:pt>
              </c:numCache>
            </c:numRef>
          </c:val>
          <c:smooth val="0"/>
          <c:extLst>
            <c:ext xmlns:c16="http://schemas.microsoft.com/office/drawing/2014/chart" uri="{C3380CC4-5D6E-409C-BE32-E72D297353CC}">
              <c16:uniqueId val="{00000008-7490-4C54-8929-7C75263448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6138</c:v>
                </c:pt>
                <c:pt idx="5">
                  <c:v>5924</c:v>
                </c:pt>
                <c:pt idx="8">
                  <c:v>5684</c:v>
                </c:pt>
                <c:pt idx="11">
                  <c:v>6015</c:v>
                </c:pt>
                <c:pt idx="14">
                  <c:v>5860</c:v>
                </c:pt>
              </c:numCache>
            </c:numRef>
          </c:val>
          <c:extLst>
            <c:ext xmlns:c16="http://schemas.microsoft.com/office/drawing/2014/chart" uri="{C3380CC4-5D6E-409C-BE32-E72D297353CC}">
              <c16:uniqueId val="{00000000-B2EC-497B-884C-E1E1D5655A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147</c:v>
                </c:pt>
                <c:pt idx="5">
                  <c:v>136</c:v>
                </c:pt>
                <c:pt idx="8">
                  <c:v>114</c:v>
                </c:pt>
                <c:pt idx="11">
                  <c:v>107</c:v>
                </c:pt>
                <c:pt idx="14">
                  <c:v>96</c:v>
                </c:pt>
              </c:numCache>
            </c:numRef>
          </c:val>
          <c:extLst>
            <c:ext xmlns:c16="http://schemas.microsoft.com/office/drawing/2014/chart" uri="{C3380CC4-5D6E-409C-BE32-E72D297353CC}">
              <c16:uniqueId val="{00000001-B2EC-497B-884C-E1E1D5655A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940</c:v>
                </c:pt>
                <c:pt idx="5">
                  <c:v>1004</c:v>
                </c:pt>
                <c:pt idx="8">
                  <c:v>915</c:v>
                </c:pt>
                <c:pt idx="11">
                  <c:v>1135</c:v>
                </c:pt>
                <c:pt idx="14">
                  <c:v>1158</c:v>
                </c:pt>
              </c:numCache>
            </c:numRef>
          </c:val>
          <c:extLst>
            <c:ext xmlns:c16="http://schemas.microsoft.com/office/drawing/2014/chart" uri="{C3380CC4-5D6E-409C-BE32-E72D297353CC}">
              <c16:uniqueId val="{00000002-B2EC-497B-884C-E1E1D5655A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EC-497B-884C-E1E1D5655A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EC-497B-884C-E1E1D5655A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EC-497B-884C-E1E1D5655A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1114</c:v>
                </c:pt>
                <c:pt idx="3">
                  <c:v>1073</c:v>
                </c:pt>
                <c:pt idx="6">
                  <c:v>1044</c:v>
                </c:pt>
                <c:pt idx="9">
                  <c:v>1004</c:v>
                </c:pt>
                <c:pt idx="12">
                  <c:v>961</c:v>
                </c:pt>
              </c:numCache>
            </c:numRef>
          </c:val>
          <c:extLst>
            <c:ext xmlns:c16="http://schemas.microsoft.com/office/drawing/2014/chart" uri="{C3380CC4-5D6E-409C-BE32-E72D297353CC}">
              <c16:uniqueId val="{00000006-B2EC-497B-884C-E1E1D5655A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689</c:v>
                </c:pt>
                <c:pt idx="3">
                  <c:v>629</c:v>
                </c:pt>
                <c:pt idx="6">
                  <c:v>544</c:v>
                </c:pt>
                <c:pt idx="9">
                  <c:v>482</c:v>
                </c:pt>
                <c:pt idx="12">
                  <c:v>422</c:v>
                </c:pt>
              </c:numCache>
            </c:numRef>
          </c:val>
          <c:extLst>
            <c:ext xmlns:c16="http://schemas.microsoft.com/office/drawing/2014/chart" uri="{C3380CC4-5D6E-409C-BE32-E72D297353CC}">
              <c16:uniqueId val="{00000007-B2EC-497B-884C-E1E1D5655A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4666</c:v>
                </c:pt>
                <c:pt idx="3">
                  <c:v>4526</c:v>
                </c:pt>
                <c:pt idx="6">
                  <c:v>4345</c:v>
                </c:pt>
                <c:pt idx="9">
                  <c:v>4232</c:v>
                </c:pt>
                <c:pt idx="12">
                  <c:v>4148</c:v>
                </c:pt>
              </c:numCache>
            </c:numRef>
          </c:val>
          <c:extLst>
            <c:ext xmlns:c16="http://schemas.microsoft.com/office/drawing/2014/chart" uri="{C3380CC4-5D6E-409C-BE32-E72D297353CC}">
              <c16:uniqueId val="{00000008-B2EC-497B-884C-E1E1D5655A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498</c:v>
                </c:pt>
                <c:pt idx="3">
                  <c:v>578</c:v>
                </c:pt>
                <c:pt idx="6">
                  <c:v>523</c:v>
                </c:pt>
                <c:pt idx="9">
                  <c:v>468</c:v>
                </c:pt>
                <c:pt idx="12">
                  <c:v>413</c:v>
                </c:pt>
              </c:numCache>
            </c:numRef>
          </c:val>
          <c:extLst>
            <c:ext xmlns:c16="http://schemas.microsoft.com/office/drawing/2014/chart" uri="{C3380CC4-5D6E-409C-BE32-E72D297353CC}">
              <c16:uniqueId val="{00000009-B2EC-497B-884C-E1E1D5655A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4775</c:v>
                </c:pt>
                <c:pt idx="3">
                  <c:v>4563</c:v>
                </c:pt>
                <c:pt idx="6">
                  <c:v>4425</c:v>
                </c:pt>
                <c:pt idx="9">
                  <c:v>5089</c:v>
                </c:pt>
                <c:pt idx="12">
                  <c:v>4956</c:v>
                </c:pt>
              </c:numCache>
            </c:numRef>
          </c:val>
          <c:extLst>
            <c:ext xmlns:c16="http://schemas.microsoft.com/office/drawing/2014/chart" uri="{C3380CC4-5D6E-409C-BE32-E72D297353CC}">
              <c16:uniqueId val="{0000000A-B2EC-497B-884C-E1E1D5655A4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4518</c:v>
                </c:pt>
                <c:pt idx="2">
                  <c:v>#N/A</c:v>
                </c:pt>
                <c:pt idx="3">
                  <c:v>#N/A</c:v>
                </c:pt>
                <c:pt idx="4">
                  <c:v>4306</c:v>
                </c:pt>
                <c:pt idx="5">
                  <c:v>#N/A</c:v>
                </c:pt>
                <c:pt idx="6">
                  <c:v>#N/A</c:v>
                </c:pt>
                <c:pt idx="7">
                  <c:v>4168</c:v>
                </c:pt>
                <c:pt idx="8">
                  <c:v>#N/A</c:v>
                </c:pt>
                <c:pt idx="9">
                  <c:v>#N/A</c:v>
                </c:pt>
                <c:pt idx="10">
                  <c:v>4017</c:v>
                </c:pt>
                <c:pt idx="11">
                  <c:v>#N/A</c:v>
                </c:pt>
                <c:pt idx="12">
                  <c:v>#N/A</c:v>
                </c:pt>
                <c:pt idx="13">
                  <c:v>3787</c:v>
                </c:pt>
                <c:pt idx="14">
                  <c:v>#N/A</c:v>
                </c:pt>
              </c:numCache>
            </c:numRef>
          </c:val>
          <c:smooth val="0"/>
          <c:extLst>
            <c:ext xmlns:c16="http://schemas.microsoft.com/office/drawing/2014/chart" uri="{C3380CC4-5D6E-409C-BE32-E72D297353CC}">
              <c16:uniqueId val="{0000000B-B2EC-497B-884C-E1E1D5655A4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367</c:v>
                </c:pt>
                <c:pt idx="1">
                  <c:v>635</c:v>
                </c:pt>
                <c:pt idx="2">
                  <c:v>702</c:v>
                </c:pt>
              </c:numCache>
            </c:numRef>
          </c:val>
          <c:extLst>
            <c:ext xmlns:c16="http://schemas.microsoft.com/office/drawing/2014/chart" uri="{C3380CC4-5D6E-409C-BE32-E72D297353CC}">
              <c16:uniqueId val="{00000000-7D33-46BE-AC0D-126BDF16B3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7D33-46BE-AC0D-126BDF16B3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188</c:v>
                </c:pt>
                <c:pt idx="1">
                  <c:v>190</c:v>
                </c:pt>
                <c:pt idx="2">
                  <c:v>152</c:v>
                </c:pt>
              </c:numCache>
            </c:numRef>
          </c:val>
          <c:extLst>
            <c:ext xmlns:c16="http://schemas.microsoft.com/office/drawing/2014/chart" uri="{C3380CC4-5D6E-409C-BE32-E72D297353CC}">
              <c16:uniqueId val="{00000002-7D33-46BE-AC0D-126BDF16B3F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一般会計の元利償還金は、横ばいで推移しているが、公営企業会計の元利償還金は年々微増で推移し、繰出金の増加が財政運営を圧迫している。償還のピークは令和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あるとの推測をしているため、今後は減少していく見込みである。また、算入公債費は、地方債の現在高の減少によるものである。実質公債費比率は、増加傾向であるため、新規借入の抑制等を図るとともに、比率の維持、低減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について、すべての負担見込額が減少したため、全体として減少している。充当可能財源等について、充当可能基金は増加しているが、基準財政需要額算入見込額の減少により全体として減少している。将来負担額の減少幅が充当可能財源等より大きいため、前年度と比較すると、将来負担比率（分子）は減少している。しかし、類似団体と比較すると、依然として高い水準にあるため、計画的な事業実施や新規借入の抑制を図るとともに、比率の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山口県平生町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財政調整基金は、適切な財源確保と歳出の精査により、積立額が取崩額を上回り、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減債基金は、利子分のみの積立てをしている状況であり、大きな変動は生じていない。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その他特定目的基金は、新庁舎建設に伴う公共施設整備基金の取崩額の増加により、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基金全体では、財政調整基金の積立額の増加分がその他特定目的基金の減少額より大きく、前年度と比較すると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については、目的に沿う事業を展開するために取崩しを計画的に行う予定である。また、計画的な公共施設の老朽化対策や社会保障関係経費等の増加に対応するほか、災害等の非常時に要する経費に備え、計画的な積立てを行い、基金残高を確保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・ふるさと振興基金：ふるさと振興事業に必要な経費の財源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・公共施設整備基金：公共施設等の整備に必要な経費の財源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・まちづくり基金：地域住民主体のまちづくり事業に必要な経費の財源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・森林環境整備基金：森林環境整備に必要な経費の財源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・地球温暖化対策推進基金：地域住民主体の地球温暖化対策に必要な経費の財源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・ボートパーク管理基金：ひらおボートパークの管理に必要な経費の財源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は、新庁舎建設への寄付金により積立てがあったが、大幅な取崩しを行っており、取崩額が積立額を上回り減少している。森林環境整備基金は、地方譲与税（森林環境譲与税）の増収により、前年度より増加している。その他特定目的基金は、利子分のみを積立てしている状況であり、大きな変動は生じていない。全体として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建設が完了に伴い、公共施設整備基金より大幅な取崩しはないが、その他公共施設の老朽化対策として今後も取崩す予定。また、その他の特定目的基金についても、目的に沿う事業を展開するために取崩しを計画的に行う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今後、基金の減少が考えられるが、財源確保として、計画的な積立てを行い、基金残高を確保する。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積立額は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百万円で前年度と比較すると、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百万円減少しており、取崩額は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百万円で前年度と比較すると、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百万円減少している。主に地方交付税等の増額により、積立額が取崩額を上回り、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百万円積立てることができている。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今後の財政需要への備えとして、社会保障関係経費、物価高騰対策の増加に対応するほか、災害時の非常時に要する経費に備え、計画的な積立てを行い、基金残高を確保する。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基金利子分のみを積立てしている状況であり、大きな変動は生じていない。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については、年々減少で推移しているが、新庁舎整備事業の償還に伴い、今後増加すると推測している。現在は社会保障関係経費、公共施設の老朽化対策として公共施設整備基金などへの積立てを優先的に確保している状況であるが、今後の公債費の負担軽減のために、計画的な積立てを行い、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CE32DC5-7502-4AC2-AB2F-4AC517090F4B}"/>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C44B312-416B-46B9-A819-69A5EC13C75B}"/>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51726516-B1BD-4D6E-A75C-7477AE7D1E52}"/>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B0DDCDB-B3F9-45D2-8E25-B06004BF23BE}"/>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2528C8E-5560-49CD-9BA9-BCA5B74FEFD8}"/>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3DF18AF-F0DE-428A-8BE9-4876871775A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FA51559-5764-4656-8089-252813D94247}"/>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510E080-8D7E-496B-BDBA-34194C92F19D}"/>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8CC20AE-8995-4725-8EA5-1B4543254B1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61A0E82-9C0D-4A93-8F10-C09E3BE7DAA1}"/>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11,144
11,068
34.54
6,446,580
6,177,549
216,132
3,713,967
4,956,181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A0BDB9F-1632-428F-B2DC-28F4A793026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2AED8D4-0466-4C2A-8BD7-C6CE484A1E1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72A7BF0-4BA9-48D9-8069-3B5D49AA9E8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CF58B5A-4B0A-403C-80E0-B72BF5050F3F}"/>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D5F3C188-9934-44A4-91D4-70CC1EE38C0E}"/>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497D40C-1960-48E6-A32B-C052FB6DD7A9}"/>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B6382C7-A9E2-4CAF-B78B-DED48CCB83E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F65843A-85FC-4529-9560-A5D48B16745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E795113-924B-45D5-B6CE-0EC44A9DBB06}"/>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4900BC4-B323-4A2D-A85C-9681DACE4FF1}"/>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04C1006-9F81-4176-BE26-E7E1BED1CE8F}"/>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F710173-1B2F-499F-BC4D-B686059F7E4F}"/>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A33E318-6C1C-4400-B9D5-AB3F367B6CB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F67B9A2-CB5E-45B9-A4A7-F30AF75F0CA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C25AA46-CD9F-4257-83A6-2466C873A2B4}"/>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C20E1E0-A881-4B58-A104-732B90E21F7E}"/>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AA0CB45-ED1C-4399-A269-C8DC5915A15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23D5644-A0A7-4BB0-9182-815B3728683E}"/>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FF177C8-691E-4DDD-BCA3-E5C6B3AE7024}"/>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10D1BE6-FD71-4B08-B0BB-4E0A4480BA07}"/>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E66DAB4-0B1A-4D06-8CDC-5008D5835F5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A7D94EA-802E-47D5-BDFC-0CCEB18FFE0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2F6657B-10A9-4397-8F50-E22181014C2F}"/>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E2D87D9-1C51-49BB-8018-265C83BFD0CC}"/>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ADDFF2B-17A1-450A-B2BE-B36B4E29DFE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118C580-1A8F-4CF3-B490-BAA942F0E86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623512F-E413-436A-B437-160C7CEE3803}"/>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6C785F5-2E41-4DBC-A184-DDA25AC4EF5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0B68038-F99F-4F1E-B225-3025A77F0E0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F6A237A-5EFF-4016-930D-12DE2119574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B6A7A92-C02A-4682-9BAF-A9AD9E0CEAB8}"/>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CBE7C41-FB4A-4390-99F0-01F4B0A9CAF1}"/>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7382B93-E9E0-448F-B45B-30A132E27AE6}"/>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205A0EC-C73E-4C4F-8F83-50D86E8E14D6}"/>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2B2B0AE-60E4-4B15-A1BF-86D190C201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C32EFE3-204A-4108-BBE3-A6B769E7B45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2989956-20C6-4E4B-9AAB-AE48F5B4833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人口の減少や全国平均を上回る高齢化率（令和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町内に中心となる産業が少ないこと等により、財政基盤が弱く、類似団体平均を下回っている。収入額、需要額ともに増加しており、推移は横ばいの状態となっている。歳入では、財政基盤の強化のため、今後も企業誘致の推進等に取り組み、歳入確保に努める。歳出では、各事業の見直し等を引き続き行い、歳出削減に努める。限られた財源のなか、本町がもつ魅力を最大限に引き出し、活気あふれるまちづくりを展開しつつ、行政の効率化に努めることにより、財政の健全化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B8A507C-39A6-49E4-B5E2-EF3983FE8A9B}"/>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24A49E38-90C6-4605-AD41-43D6A393A3B5}"/>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A3F3561D-BD17-4300-BAF7-7C2FB1CC6A0C}"/>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C8375765-0C3D-4BA4-A8EB-372F1E312EBE}"/>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783A0502-5CAA-45F5-BF22-09FE9F9E87EF}"/>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9BC90B59-0CA7-402E-8810-A8BECECF7057}"/>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45584D9F-B19F-4893-B432-E82D758CE7E4}"/>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DA3188F0-BD4B-490F-B4C5-3782EB7404DA}"/>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C5ED6717-AAAC-4764-9C2E-5795439E756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FB9788F1-5BD1-431B-9899-FB4D23B056C2}"/>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60DBDF73-6EA8-4E58-BD49-445163F1A2DA}"/>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5921516-8889-4311-9682-0BA62454D445}"/>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C39DBD5C-B0FA-4588-B521-BD67C9513CD1}"/>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E0F4C1BB-96D8-408B-949E-A0427E22AB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DAD1C09F-D5F0-4A1B-A3AB-0A4DBE72130C}"/>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65AA8AE5-AC1E-4797-8653-2F74066EFEDA}"/>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9C1770A6-9978-4F7C-8A23-0EB09D17D81D}"/>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EACC82DC-62AD-4612-B685-219DC37ED44E}"/>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CD00EFD2-ADCB-4DD9-A0B0-1DCFC9B07054}"/>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FC210C0E-10EE-4AEF-AF72-28D655A4DAC9}"/>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BCBF6370-4551-4C0B-B94F-5001799BE45C}"/>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14817</xdr:rowOff>
    </xdr:to>
    <xdr:cxnSp macro="">
      <xdr:nvCxnSpPr>
        <xdr:cNvPr id="70" name="直線コネクタ 69">
          <a:extLst>
            <a:ext uri="{FF2B5EF4-FFF2-40B4-BE49-F238E27FC236}">
              <a16:creationId xmlns:a16="http://schemas.microsoft.com/office/drawing/2014/main" id="{A86EB0C7-45A0-4E51-99B4-5139083219FB}"/>
            </a:ext>
          </a:extLst>
        </xdr:cNvPr>
        <xdr:cNvCxnSpPr/>
      </xdr:nvCxnSpPr>
      <xdr:spPr>
        <a:xfrm>
          <a:off x="4114800" y="73756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a16="http://schemas.microsoft.com/office/drawing/2014/main" id="{9A601822-9282-4C2A-AAB3-8185595F1154}"/>
            </a:ext>
          </a:extLst>
        </xdr:cNvPr>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B4F240BE-DF1A-4725-A4A1-E9E597CA8C31}"/>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3326</xdr:rowOff>
    </xdr:to>
    <xdr:cxnSp macro="">
      <xdr:nvCxnSpPr>
        <xdr:cNvPr id="73" name="直線コネクタ 72">
          <a:extLst>
            <a:ext uri="{FF2B5EF4-FFF2-40B4-BE49-F238E27FC236}">
              <a16:creationId xmlns:a16="http://schemas.microsoft.com/office/drawing/2014/main" id="{961C26AC-2C4C-41E0-A935-1FABB57E5640}"/>
            </a:ext>
          </a:extLst>
        </xdr:cNvPr>
        <xdr:cNvCxnSpPr/>
      </xdr:nvCxnSpPr>
      <xdr:spPr>
        <a:xfrm>
          <a:off x="3225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61DAF86-0E4A-4791-B648-1830570FBD75}"/>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a16="http://schemas.microsoft.com/office/drawing/2014/main" id="{97073E42-568F-4459-9CA0-1F10239C685C}"/>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42</xdr:row>
      <xdr:rowOff>163285</xdr:rowOff>
    </xdr:to>
    <xdr:cxnSp macro="">
      <xdr:nvCxnSpPr>
        <xdr:cNvPr id="76" name="直線コネクタ 75">
          <a:extLst>
            <a:ext uri="{FF2B5EF4-FFF2-40B4-BE49-F238E27FC236}">
              <a16:creationId xmlns:a16="http://schemas.microsoft.com/office/drawing/2014/main" id="{1D8608EB-3B9E-458C-B7C1-CDF730C95CBC}"/>
            </a:ext>
          </a:extLst>
        </xdr:cNvPr>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1356435E-66EA-40D7-8B8F-307CC5BDAAAC}"/>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1269C5A0-2825-4D8A-A753-671DE9007659}"/>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3326</xdr:rowOff>
    </xdr:to>
    <xdr:cxnSp macro="">
      <xdr:nvCxnSpPr>
        <xdr:cNvPr id="79" name="直線コネクタ 78">
          <a:extLst>
            <a:ext uri="{FF2B5EF4-FFF2-40B4-BE49-F238E27FC236}">
              <a16:creationId xmlns:a16="http://schemas.microsoft.com/office/drawing/2014/main" id="{3C80B551-F2F8-48B8-B90B-B496218A9807}"/>
            </a:ext>
          </a:extLst>
        </xdr:cNvPr>
        <xdr:cNvCxnSpPr/>
      </xdr:nvCxnSpPr>
      <xdr:spPr>
        <a:xfrm flipV="1">
          <a:off x="1447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32FBF1EA-BE03-4A8D-BAF6-CBFF37FC614B}"/>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0DB900EB-BAC6-402A-8505-4533C2C9E896}"/>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6801BE3F-417C-4CD0-BDD8-724F14CEDAF1}"/>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CDBB5F1D-4578-401F-985E-4843CAFE1025}"/>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6230BCD-BDC8-4C68-8551-9AD191FCA81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3C26026-0E62-48C9-9F69-2DFCF1DECED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E6B7173-A712-431A-97C8-B457AE607AE8}"/>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D490E6CD-DCE1-45E0-8F31-C0308E6EF9E1}"/>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4E236B4B-D8A9-4860-A2A4-A5A22F7D5A8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9" name="楕円 88">
          <a:extLst>
            <a:ext uri="{FF2B5EF4-FFF2-40B4-BE49-F238E27FC236}">
              <a16:creationId xmlns:a16="http://schemas.microsoft.com/office/drawing/2014/main" id="{CB464FB0-E8D6-4DE1-A1E5-967962839D5F}"/>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90" name="財政力該当値テキスト">
          <a:extLst>
            <a:ext uri="{FF2B5EF4-FFF2-40B4-BE49-F238E27FC236}">
              <a16:creationId xmlns:a16="http://schemas.microsoft.com/office/drawing/2014/main" id="{62061A71-CA32-4DEB-A762-E00CB876D1CA}"/>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123976</xdr:rowOff>
    </xdr:from>
    <xdr:to>
      <xdr:col>19</xdr:col>
      <xdr:colOff>184150</xdr:colOff>
      <xdr:row>43</xdr:row>
      <xdr:rowOff>54126</xdr:rowOff>
    </xdr:to>
    <xdr:sp macro="" textlink="">
      <xdr:nvSpPr>
        <xdr:cNvPr id="91" name="楕円 90">
          <a:extLst>
            <a:ext uri="{FF2B5EF4-FFF2-40B4-BE49-F238E27FC236}">
              <a16:creationId xmlns:a16="http://schemas.microsoft.com/office/drawing/2014/main" id="{12E7B958-5080-4D24-81A2-C49E70A6973A}"/>
            </a:ext>
          </a:extLst>
        </xdr:cNvPr>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92" name="テキスト ボックス 91">
          <a:extLst>
            <a:ext uri="{FF2B5EF4-FFF2-40B4-BE49-F238E27FC236}">
              <a16:creationId xmlns:a16="http://schemas.microsoft.com/office/drawing/2014/main" id="{3B70F36F-EAD6-41F6-9C48-2BA544005B3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a:extLst>
            <a:ext uri="{FF2B5EF4-FFF2-40B4-BE49-F238E27FC236}">
              <a16:creationId xmlns:a16="http://schemas.microsoft.com/office/drawing/2014/main" id="{BE5DC2A7-61B8-4814-91F8-C43DEEB0D43C}"/>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4" name="テキスト ボックス 93">
          <a:extLst>
            <a:ext uri="{FF2B5EF4-FFF2-40B4-BE49-F238E27FC236}">
              <a16:creationId xmlns:a16="http://schemas.microsoft.com/office/drawing/2014/main" id="{C6814DC5-E13E-4AE4-85E8-99E2F9886A44}"/>
            </a:ext>
          </a:extLst>
        </xdr:cNvPr>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5" name="楕円 94">
          <a:extLst>
            <a:ext uri="{FF2B5EF4-FFF2-40B4-BE49-F238E27FC236}">
              <a16:creationId xmlns:a16="http://schemas.microsoft.com/office/drawing/2014/main" id="{AEC5CA04-98EF-4101-823B-FAB9FEE4BFD3}"/>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6" name="テキスト ボックス 95">
          <a:extLst>
            <a:ext uri="{FF2B5EF4-FFF2-40B4-BE49-F238E27FC236}">
              <a16:creationId xmlns:a16="http://schemas.microsoft.com/office/drawing/2014/main" id="{F2B7F305-0090-46C9-A2B0-2BBF84503278}"/>
            </a:ext>
          </a:extLst>
        </xdr:cNvPr>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123976</xdr:rowOff>
    </xdr:from>
    <xdr:to>
      <xdr:col>7</xdr:col>
      <xdr:colOff>31750</xdr:colOff>
      <xdr:row>43</xdr:row>
      <xdr:rowOff>54126</xdr:rowOff>
    </xdr:to>
    <xdr:sp macro="" textlink="">
      <xdr:nvSpPr>
        <xdr:cNvPr id="97" name="楕円 96">
          <a:extLst>
            <a:ext uri="{FF2B5EF4-FFF2-40B4-BE49-F238E27FC236}">
              <a16:creationId xmlns:a16="http://schemas.microsoft.com/office/drawing/2014/main" id="{A119125F-B592-4A1C-B61E-6B5BF7817BC8}"/>
            </a:ext>
          </a:extLst>
        </xdr:cNvPr>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38903</xdr:rowOff>
    </xdr:from>
    <xdr:ext cx="762000" cy="259045"/>
    <xdr:sp macro="" textlink="">
      <xdr:nvSpPr>
        <xdr:cNvPr id="98" name="テキスト ボックス 97">
          <a:extLst>
            <a:ext uri="{FF2B5EF4-FFF2-40B4-BE49-F238E27FC236}">
              <a16:creationId xmlns:a16="http://schemas.microsoft.com/office/drawing/2014/main" id="{A220E405-DF61-45C2-96DF-0A213803317C}"/>
            </a:ext>
          </a:extLst>
        </xdr:cNvPr>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25EF25AB-E9EE-4182-A0FB-57298067FC4F}"/>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15051F76-A3B4-4607-A10C-FB5924B28A59}"/>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9F55A2ED-7337-457D-870E-2ACB5D5B864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B997E4FE-E4FE-4181-8EDC-BC9B670EE6A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D8811114-D48E-4238-9197-7D2C974CACAA}"/>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4223E16E-AD21-4B87-9DC9-B3B72EE61F66}"/>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D7F79F06-C12E-494D-B3BB-EC372A041D7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10F3F990-9481-4B0E-8BAD-F882010FCC0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C25BECC9-6D33-4CB4-A41E-6720ABD322BF}"/>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50EC49-5DAA-4A13-AEB3-07086E88D38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11A8ACE3-8514-4F45-84A5-8C0FCD973CE6}"/>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1721E98B-5FC1-444D-83A7-F04A9D2AF53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AA2EE74D-DEB1-4FD0-8951-BFB042F8813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公債費は減少しているが、人件費や繰出金の増加により、経常経費充当一般財源は増加しており、経常一般財源歳入額の普通交付税額及び臨時財政対策債が減少したことにより、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％と比率が増加し、類似団体平均を上回っている。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の導入推進による事務の効率化、民間委託等の活用により、経常経費の削減に取り組み、一般財源の確保に努め、比率の低減を図る。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849715A1-3662-43BC-B940-AA3A641DCB93}"/>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FE4809B9-454E-4619-B3C8-2C553F92EAA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2CE40325-7FF6-47A5-81B4-AF7418C9111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C325AC01-9E75-45F7-B2FF-7422F651543E}"/>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EBF8149F-0940-48FE-AC34-9DBB44D4B0C1}"/>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B3D659A9-AC8A-40AE-B99C-246524CE04AF}"/>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AD9C2331-7A1E-446A-A91D-799EC6C22162}"/>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E562039D-B52D-47E5-84CB-8207C6AEED47}"/>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9BB98A4E-15CC-4D89-91A7-FBF85BE76214}"/>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EE6FAA1C-CD8D-4DE2-81F1-32292DD4F89B}"/>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5DCCB1EA-ECA6-44C3-90A6-A806E93D0267}"/>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AFDCF04D-45A5-4373-9F30-D175CD8867FE}"/>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EBBFC846-DAA6-46DE-B2A5-CBF1401E6F64}"/>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AE645686-F8C1-41CE-A099-612938400668}"/>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42514F88-BD28-42F2-8037-3829CDB0EC4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4E89530C-32CE-42DE-BC93-312C53D10B21}"/>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970E836B-9754-4E96-8F6B-DB331BE02084}"/>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F708BF14-1C24-4FBC-81FC-E74EF915F570}"/>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8CA0C731-3145-40F6-8C7B-B433D48A0823}"/>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BD8BB765-6A66-485D-AA0E-1EA171A0D944}"/>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19B2721A-3089-4620-9D94-D8FF988BDC28}"/>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78105</xdr:rowOff>
    </xdr:from>
    <xdr:to>
      <xdr:col>23</xdr:col>
      <xdr:colOff>133350</xdr:colOff>
      <xdr:row>65</xdr:row>
      <xdr:rowOff>44873</xdr:rowOff>
    </xdr:to>
    <xdr:cxnSp macro="">
      <xdr:nvCxnSpPr>
        <xdr:cNvPr id="133" name="直線コネクタ 132">
          <a:extLst>
            <a:ext uri="{FF2B5EF4-FFF2-40B4-BE49-F238E27FC236}">
              <a16:creationId xmlns:a16="http://schemas.microsoft.com/office/drawing/2014/main" id="{730395E9-2B7A-4ED4-8F08-A76B2A13AEB7}"/>
            </a:ext>
          </a:extLst>
        </xdr:cNvPr>
        <xdr:cNvCxnSpPr/>
      </xdr:nvCxnSpPr>
      <xdr:spPr>
        <a:xfrm>
          <a:off x="4114800" y="10879455"/>
          <a:ext cx="8382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a:extLst>
            <a:ext uri="{FF2B5EF4-FFF2-40B4-BE49-F238E27FC236}">
              <a16:creationId xmlns:a16="http://schemas.microsoft.com/office/drawing/2014/main" id="{09005295-0ECA-4653-BC61-7EB42FA279C5}"/>
            </a:ext>
          </a:extLst>
        </xdr:cNvPr>
        <xdr:cNvSpPr txBox="1"/>
      </xdr:nvSpPr>
      <xdr:spPr>
        <a:xfrm>
          <a:off x="5041900" y="1089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404DB59-3407-4DB0-98B1-AD8495535862}"/>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65</xdr:row>
      <xdr:rowOff>4656</xdr:rowOff>
    </xdr:to>
    <xdr:cxnSp macro="">
      <xdr:nvCxnSpPr>
        <xdr:cNvPr id="136" name="直線コネクタ 135">
          <a:extLst>
            <a:ext uri="{FF2B5EF4-FFF2-40B4-BE49-F238E27FC236}">
              <a16:creationId xmlns:a16="http://schemas.microsoft.com/office/drawing/2014/main" id="{487F057C-4BD0-4DFB-9582-C40568A5C293}"/>
            </a:ext>
          </a:extLst>
        </xdr:cNvPr>
        <xdr:cNvCxnSpPr/>
      </xdr:nvCxnSpPr>
      <xdr:spPr>
        <a:xfrm flipV="1">
          <a:off x="3225800" y="10879455"/>
          <a:ext cx="889000" cy="26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A4C88564-08EA-4ACA-9D20-B5664D6E9E31}"/>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a:extLst>
            <a:ext uri="{FF2B5EF4-FFF2-40B4-BE49-F238E27FC236}">
              <a16:creationId xmlns:a16="http://schemas.microsoft.com/office/drawing/2014/main" id="{49D5BA74-1093-4F0E-A48D-FDBEB6BF6BA4}"/>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4656</xdr:rowOff>
    </xdr:from>
    <xdr:to>
      <xdr:col>15</xdr:col>
      <xdr:colOff>82550</xdr:colOff>
      <xdr:row>65</xdr:row>
      <xdr:rowOff>125306</xdr:rowOff>
    </xdr:to>
    <xdr:cxnSp macro="">
      <xdr:nvCxnSpPr>
        <xdr:cNvPr id="139" name="直線コネクタ 138">
          <a:extLst>
            <a:ext uri="{FF2B5EF4-FFF2-40B4-BE49-F238E27FC236}">
              <a16:creationId xmlns:a16="http://schemas.microsoft.com/office/drawing/2014/main" id="{4C23ADC6-F128-41AB-A16D-9D7D23495DEC}"/>
            </a:ext>
          </a:extLst>
        </xdr:cNvPr>
        <xdr:cNvCxnSpPr/>
      </xdr:nvCxnSpPr>
      <xdr:spPr>
        <a:xfrm flipV="1">
          <a:off x="2336800" y="111489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EC91439-2B79-4FCB-97DB-83EC860B1236}"/>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a:extLst>
            <a:ext uri="{FF2B5EF4-FFF2-40B4-BE49-F238E27FC236}">
              <a16:creationId xmlns:a16="http://schemas.microsoft.com/office/drawing/2014/main" id="{72C15E56-A55E-4B6B-B6A2-BA356600DF67}"/>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113242</xdr:rowOff>
    </xdr:from>
    <xdr:to>
      <xdr:col>11</xdr:col>
      <xdr:colOff>31750</xdr:colOff>
      <xdr:row>65</xdr:row>
      <xdr:rowOff>125306</xdr:rowOff>
    </xdr:to>
    <xdr:cxnSp macro="">
      <xdr:nvCxnSpPr>
        <xdr:cNvPr id="142" name="直線コネクタ 141">
          <a:extLst>
            <a:ext uri="{FF2B5EF4-FFF2-40B4-BE49-F238E27FC236}">
              <a16:creationId xmlns:a16="http://schemas.microsoft.com/office/drawing/2014/main" id="{170C3669-1EF0-4A83-908D-32638E8CC6D9}"/>
            </a:ext>
          </a:extLst>
        </xdr:cNvPr>
        <xdr:cNvCxnSpPr/>
      </xdr:nvCxnSpPr>
      <xdr:spPr>
        <a:xfrm>
          <a:off x="1447800" y="11257492"/>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ECA6109E-CEB5-4693-9F95-4FD8CA463691}"/>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4" name="テキスト ボックス 143">
          <a:extLst>
            <a:ext uri="{FF2B5EF4-FFF2-40B4-BE49-F238E27FC236}">
              <a16:creationId xmlns:a16="http://schemas.microsoft.com/office/drawing/2014/main" id="{C55CAF72-8AAF-4C74-BABC-A738FCC66F2C}"/>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F97FC5C9-9F52-4465-9897-11861C7D33F6}"/>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46" name="テキスト ボックス 145">
          <a:extLst>
            <a:ext uri="{FF2B5EF4-FFF2-40B4-BE49-F238E27FC236}">
              <a16:creationId xmlns:a16="http://schemas.microsoft.com/office/drawing/2014/main" id="{1981FB5F-BADD-4D3D-9B58-96697749DE57}"/>
            </a:ext>
          </a:extLst>
        </xdr:cNvPr>
        <xdr:cNvSpPr txBox="1"/>
      </xdr:nvSpPr>
      <xdr:spPr>
        <a:xfrm>
          <a:off x="1066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A53C7346-E2C2-4E47-9E74-E82D1BEBA4A7}"/>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4598793A-181E-4B1E-9003-4C3F32B418F6}"/>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BD1FE68A-CA6B-4601-897A-793E25E275E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5B292172-3172-4EF3-AFAE-E9A85B8A69CE}"/>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8BF71D17-75FD-4490-BC72-82FD47E87F81}"/>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165523</xdr:rowOff>
    </xdr:from>
    <xdr:to>
      <xdr:col>23</xdr:col>
      <xdr:colOff>184150</xdr:colOff>
      <xdr:row>65</xdr:row>
      <xdr:rowOff>95673</xdr:rowOff>
    </xdr:to>
    <xdr:sp macro="" textlink="">
      <xdr:nvSpPr>
        <xdr:cNvPr id="152" name="楕円 151">
          <a:extLst>
            <a:ext uri="{FF2B5EF4-FFF2-40B4-BE49-F238E27FC236}">
              <a16:creationId xmlns:a16="http://schemas.microsoft.com/office/drawing/2014/main" id="{9E855C3F-070E-487B-9B4A-1E145B5B86C2}"/>
            </a:ext>
          </a:extLst>
        </xdr:cNvPr>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137600</xdr:rowOff>
    </xdr:from>
    <xdr:ext cx="762000" cy="259045"/>
    <xdr:sp macro="" textlink="">
      <xdr:nvSpPr>
        <xdr:cNvPr id="153" name="財政構造の弾力性該当値テキスト">
          <a:extLst>
            <a:ext uri="{FF2B5EF4-FFF2-40B4-BE49-F238E27FC236}">
              <a16:creationId xmlns:a16="http://schemas.microsoft.com/office/drawing/2014/main" id="{D637E5A3-148D-4B55-B8A5-FABC4117D5E0}"/>
            </a:ext>
          </a:extLst>
        </xdr:cNvPr>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27305</xdr:rowOff>
    </xdr:from>
    <xdr:to>
      <xdr:col>19</xdr:col>
      <xdr:colOff>184150</xdr:colOff>
      <xdr:row>63</xdr:row>
      <xdr:rowOff>128905</xdr:rowOff>
    </xdr:to>
    <xdr:sp macro="" textlink="">
      <xdr:nvSpPr>
        <xdr:cNvPr id="154" name="楕円 153">
          <a:extLst>
            <a:ext uri="{FF2B5EF4-FFF2-40B4-BE49-F238E27FC236}">
              <a16:creationId xmlns:a16="http://schemas.microsoft.com/office/drawing/2014/main" id="{F1315667-3DF4-46A8-B5BA-B51FBD8B1FBE}"/>
            </a:ext>
          </a:extLst>
        </xdr:cNvPr>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139082</xdr:rowOff>
    </xdr:from>
    <xdr:ext cx="736600" cy="259045"/>
    <xdr:sp macro="" textlink="">
      <xdr:nvSpPr>
        <xdr:cNvPr id="155" name="テキスト ボックス 154">
          <a:extLst>
            <a:ext uri="{FF2B5EF4-FFF2-40B4-BE49-F238E27FC236}">
              <a16:creationId xmlns:a16="http://schemas.microsoft.com/office/drawing/2014/main" id="{A876BCC2-7752-47D6-8985-DBE44A770DD6}"/>
            </a:ext>
          </a:extLst>
        </xdr:cNvPr>
        <xdr:cNvSpPr txBox="1"/>
      </xdr:nvSpPr>
      <xdr:spPr>
        <a:xfrm>
          <a:off x="3733800" y="10597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125306</xdr:rowOff>
    </xdr:from>
    <xdr:to>
      <xdr:col>15</xdr:col>
      <xdr:colOff>133350</xdr:colOff>
      <xdr:row>65</xdr:row>
      <xdr:rowOff>55456</xdr:rowOff>
    </xdr:to>
    <xdr:sp macro="" textlink="">
      <xdr:nvSpPr>
        <xdr:cNvPr id="156" name="楕円 155">
          <a:extLst>
            <a:ext uri="{FF2B5EF4-FFF2-40B4-BE49-F238E27FC236}">
              <a16:creationId xmlns:a16="http://schemas.microsoft.com/office/drawing/2014/main" id="{112F00FF-2D5E-41AA-85A2-09B4DF7DBD0D}"/>
            </a:ext>
          </a:extLst>
        </xdr:cNvPr>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65633</xdr:rowOff>
    </xdr:from>
    <xdr:ext cx="762000" cy="259045"/>
    <xdr:sp macro="" textlink="">
      <xdr:nvSpPr>
        <xdr:cNvPr id="157" name="テキスト ボックス 156">
          <a:extLst>
            <a:ext uri="{FF2B5EF4-FFF2-40B4-BE49-F238E27FC236}">
              <a16:creationId xmlns:a16="http://schemas.microsoft.com/office/drawing/2014/main" id="{57B757DD-3E40-4E1C-A44B-F0C6C18C41D2}"/>
            </a:ext>
          </a:extLst>
        </xdr:cNvPr>
        <xdr:cNvSpPr txBox="1"/>
      </xdr:nvSpPr>
      <xdr:spPr>
        <a:xfrm>
          <a:off x="2844800" y="1086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74506</xdr:rowOff>
    </xdr:from>
    <xdr:to>
      <xdr:col>11</xdr:col>
      <xdr:colOff>82550</xdr:colOff>
      <xdr:row>66</xdr:row>
      <xdr:rowOff>4656</xdr:rowOff>
    </xdr:to>
    <xdr:sp macro="" textlink="">
      <xdr:nvSpPr>
        <xdr:cNvPr id="158" name="楕円 157">
          <a:extLst>
            <a:ext uri="{FF2B5EF4-FFF2-40B4-BE49-F238E27FC236}">
              <a16:creationId xmlns:a16="http://schemas.microsoft.com/office/drawing/2014/main" id="{F225C669-AB4B-4200-AAAC-36360C42CA09}"/>
            </a:ext>
          </a:extLst>
        </xdr:cNvPr>
        <xdr:cNvSpPr/>
      </xdr:nvSpPr>
      <xdr:spPr>
        <a:xfrm>
          <a:off x="2286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160883</xdr:rowOff>
    </xdr:from>
    <xdr:ext cx="762000" cy="259045"/>
    <xdr:sp macro="" textlink="">
      <xdr:nvSpPr>
        <xdr:cNvPr id="159" name="テキスト ボックス 158">
          <a:extLst>
            <a:ext uri="{FF2B5EF4-FFF2-40B4-BE49-F238E27FC236}">
              <a16:creationId xmlns:a16="http://schemas.microsoft.com/office/drawing/2014/main" id="{ADB1D028-40DB-43F2-9484-4E30F3C687A4}"/>
            </a:ext>
          </a:extLst>
        </xdr:cNvPr>
        <xdr:cNvSpPr txBox="1"/>
      </xdr:nvSpPr>
      <xdr:spPr>
        <a:xfrm>
          <a:off x="1955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62442</xdr:rowOff>
    </xdr:from>
    <xdr:to>
      <xdr:col>7</xdr:col>
      <xdr:colOff>31750</xdr:colOff>
      <xdr:row>65</xdr:row>
      <xdr:rowOff>164042</xdr:rowOff>
    </xdr:to>
    <xdr:sp macro="" textlink="">
      <xdr:nvSpPr>
        <xdr:cNvPr id="160" name="楕円 159">
          <a:extLst>
            <a:ext uri="{FF2B5EF4-FFF2-40B4-BE49-F238E27FC236}">
              <a16:creationId xmlns:a16="http://schemas.microsoft.com/office/drawing/2014/main" id="{3859EC5F-7203-4083-8B71-EE28EEF8F1AF}"/>
            </a:ext>
          </a:extLst>
        </xdr:cNvPr>
        <xdr:cNvSpPr/>
      </xdr:nvSpPr>
      <xdr:spPr>
        <a:xfrm>
          <a:off x="1397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148819</xdr:rowOff>
    </xdr:from>
    <xdr:ext cx="762000" cy="259045"/>
    <xdr:sp macro="" textlink="">
      <xdr:nvSpPr>
        <xdr:cNvPr id="161" name="テキスト ボックス 160">
          <a:extLst>
            <a:ext uri="{FF2B5EF4-FFF2-40B4-BE49-F238E27FC236}">
              <a16:creationId xmlns:a16="http://schemas.microsoft.com/office/drawing/2014/main" id="{CE890E8F-0B54-4A06-8C69-44D04747FDC3}"/>
            </a:ext>
          </a:extLst>
        </xdr:cNvPr>
        <xdr:cNvSpPr txBox="1"/>
      </xdr:nvSpPr>
      <xdr:spPr>
        <a:xfrm>
          <a:off x="1066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16987668-F3EF-423D-8EA0-4CD8F86ED11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36E0D0B0-6DB8-4F7E-B4BF-7316FB88180E}"/>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E650471D-7039-48EF-84F3-797E2191CB4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2A31DE0F-512B-4DBB-94CA-33828E60847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201FF051-911F-4F83-84D8-0F81BD523C6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B6E84719-1ED1-4488-879E-74C491F0E7B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5EAEBAF-DD85-41C2-B0DD-C3644989D6F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D4F4A7D5-6243-46EA-A51E-10653B37BE1E}"/>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1DEF5720-6B13-4F16-8178-434CD713A0D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9D4D5DD6-8FD1-45CA-B497-32991A88844F}"/>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205E3443-23F1-4B05-9E84-43EEEE1BA30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E9E55E32-25E8-4911-AB00-F6FB8743523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E38D2376-59E7-4F8A-9F68-915B7D5966CA}"/>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人件費、物件費及び維持補修費の合計額の人口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金額が、類似団体平均を下回っている。主に、人件費の増加、また人口の減少を要因としており、今後は、民間でも実施可能な部分については委託化を進め、コストの低減を図っていく方針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97569D94-98A4-4C3C-918A-A2BB58EAB9F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15657AF3-0326-47A6-A4A8-E61A7CF31B4D}"/>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D5D79999-FD7D-4FD9-87C9-1C3F38794D29}"/>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542E0126-EEF2-45EE-95CB-38B40F754FB3}"/>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3431460E-930C-4A2E-92B4-DC951CD5AB32}"/>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34D3E84F-A990-4E4D-B3DA-0D0D2ACCBBDF}"/>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41642C54-89BC-4B4D-9172-A5F22A5596D4}"/>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F1C00D76-2C4D-4BCB-92A0-7D4188DD84D9}"/>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CEB0E6BD-A333-44CC-A46E-CF5F77B99FF3}"/>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A4BB62CA-90E1-4782-B856-C1A431384983}"/>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47096E1F-A369-42A8-8384-863F3340A379}"/>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EC36B2C3-4C90-476F-9B27-9FF078609123}"/>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469D527C-95DC-4F88-8CF6-A8C2DF6B0F21}"/>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C9D5B708-5800-4222-98DA-9DE0264D0737}"/>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79FCE569-CCC1-47DE-AACD-847AB9DA9CE7}"/>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D2D09D54-EE2C-496A-ADC9-8EECA377BB7B}"/>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DBC66C7F-6F8D-4F39-9E17-9A3B3FA47B4F}"/>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4B76CC8-68DB-4EE6-B57D-4FBA945B9FFC}"/>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F75B7042-BDAC-4258-A6B7-ED6AE8CD4193}"/>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FB236A92-080F-466E-99D8-60A6490F614E}"/>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DB318A5F-DB7E-4D0B-9B8C-407399357612}"/>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76876B74-8684-4A08-B8C2-1CD5D29F9345}"/>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85E4BF0E-613A-4613-8FCD-93B49E1A726A}"/>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80842</xdr:rowOff>
    </xdr:from>
    <xdr:to>
      <xdr:col>23</xdr:col>
      <xdr:colOff>133350</xdr:colOff>
      <xdr:row>81</xdr:row>
      <xdr:rowOff>110533</xdr:rowOff>
    </xdr:to>
    <xdr:cxnSp macro="">
      <xdr:nvCxnSpPr>
        <xdr:cNvPr id="198" name="直線コネクタ 197">
          <a:extLst>
            <a:ext uri="{FF2B5EF4-FFF2-40B4-BE49-F238E27FC236}">
              <a16:creationId xmlns:a16="http://schemas.microsoft.com/office/drawing/2014/main" id="{F48B7AA5-6E6D-4F79-AC97-AA92591E1ADA}"/>
            </a:ext>
          </a:extLst>
        </xdr:cNvPr>
        <xdr:cNvCxnSpPr/>
      </xdr:nvCxnSpPr>
      <xdr:spPr>
        <a:xfrm>
          <a:off x="4114800" y="13968292"/>
          <a:ext cx="838200" cy="2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a:extLst>
            <a:ext uri="{FF2B5EF4-FFF2-40B4-BE49-F238E27FC236}">
              <a16:creationId xmlns:a16="http://schemas.microsoft.com/office/drawing/2014/main" id="{7ABFEF68-2268-4F1D-A3BD-5F73F0ECF614}"/>
            </a:ext>
          </a:extLst>
        </xdr:cNvPr>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8C14645B-BAB4-435C-A93D-9FFF5474CCB3}"/>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160840</xdr:rowOff>
    </xdr:from>
    <xdr:to>
      <xdr:col>19</xdr:col>
      <xdr:colOff>133350</xdr:colOff>
      <xdr:row>81</xdr:row>
      <xdr:rowOff>80842</xdr:rowOff>
    </xdr:to>
    <xdr:cxnSp macro="">
      <xdr:nvCxnSpPr>
        <xdr:cNvPr id="201" name="直線コネクタ 200">
          <a:extLst>
            <a:ext uri="{FF2B5EF4-FFF2-40B4-BE49-F238E27FC236}">
              <a16:creationId xmlns:a16="http://schemas.microsoft.com/office/drawing/2014/main" id="{793BCB1B-5CFA-4751-BB34-616067DAC6F6}"/>
            </a:ext>
          </a:extLst>
        </xdr:cNvPr>
        <xdr:cNvCxnSpPr/>
      </xdr:nvCxnSpPr>
      <xdr:spPr>
        <a:xfrm>
          <a:off x="3225800" y="13876840"/>
          <a:ext cx="889000" cy="9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5624AD44-63E9-4DBA-B53D-3AE2BB3B1C75}"/>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a:extLst>
            <a:ext uri="{FF2B5EF4-FFF2-40B4-BE49-F238E27FC236}">
              <a16:creationId xmlns:a16="http://schemas.microsoft.com/office/drawing/2014/main" id="{4EEA723C-294C-4A91-A081-73949D657504}"/>
            </a:ext>
          </a:extLst>
        </xdr:cNvPr>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111618</xdr:rowOff>
    </xdr:from>
    <xdr:to>
      <xdr:col>15</xdr:col>
      <xdr:colOff>82550</xdr:colOff>
      <xdr:row>80</xdr:row>
      <xdr:rowOff>160840</xdr:rowOff>
    </xdr:to>
    <xdr:cxnSp macro="">
      <xdr:nvCxnSpPr>
        <xdr:cNvPr id="204" name="直線コネクタ 203">
          <a:extLst>
            <a:ext uri="{FF2B5EF4-FFF2-40B4-BE49-F238E27FC236}">
              <a16:creationId xmlns:a16="http://schemas.microsoft.com/office/drawing/2014/main" id="{5DE902FE-FDE8-4333-BD33-9D825B66C16A}"/>
            </a:ext>
          </a:extLst>
        </xdr:cNvPr>
        <xdr:cNvCxnSpPr/>
      </xdr:nvCxnSpPr>
      <xdr:spPr>
        <a:xfrm>
          <a:off x="2336800" y="13827618"/>
          <a:ext cx="889000" cy="4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684B215E-DD6D-47EA-853B-8607C907F203}"/>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a:extLst>
            <a:ext uri="{FF2B5EF4-FFF2-40B4-BE49-F238E27FC236}">
              <a16:creationId xmlns:a16="http://schemas.microsoft.com/office/drawing/2014/main" id="{C5D139A6-C136-40E9-851A-69BFEDAE4F3B}"/>
            </a:ext>
          </a:extLst>
        </xdr:cNvPr>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90610</xdr:rowOff>
    </xdr:from>
    <xdr:to>
      <xdr:col>11</xdr:col>
      <xdr:colOff>31750</xdr:colOff>
      <xdr:row>80</xdr:row>
      <xdr:rowOff>111618</xdr:rowOff>
    </xdr:to>
    <xdr:cxnSp macro="">
      <xdr:nvCxnSpPr>
        <xdr:cNvPr id="207" name="直線コネクタ 206">
          <a:extLst>
            <a:ext uri="{FF2B5EF4-FFF2-40B4-BE49-F238E27FC236}">
              <a16:creationId xmlns:a16="http://schemas.microsoft.com/office/drawing/2014/main" id="{6C764B81-3484-4775-90A7-7DCC35F46ADD}"/>
            </a:ext>
          </a:extLst>
        </xdr:cNvPr>
        <xdr:cNvCxnSpPr/>
      </xdr:nvCxnSpPr>
      <xdr:spPr>
        <a:xfrm>
          <a:off x="1447800" y="13806610"/>
          <a:ext cx="8890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834E699F-F6CD-4F85-AAEE-749EE9929EC5}"/>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a:extLst>
            <a:ext uri="{FF2B5EF4-FFF2-40B4-BE49-F238E27FC236}">
              <a16:creationId xmlns:a16="http://schemas.microsoft.com/office/drawing/2014/main" id="{B54CA9DF-00E1-4A23-A2B8-92B7CE7E5E7D}"/>
            </a:ext>
          </a:extLst>
        </xdr:cNvPr>
        <xdr:cNvSpPr txBox="1"/>
      </xdr:nvSpPr>
      <xdr:spPr>
        <a:xfrm>
          <a:off x="1955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4A7D4047-47E8-48E4-9B05-A2CC9BF71906}"/>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a:extLst>
            <a:ext uri="{FF2B5EF4-FFF2-40B4-BE49-F238E27FC236}">
              <a16:creationId xmlns:a16="http://schemas.microsoft.com/office/drawing/2014/main" id="{5251F027-DA5F-4668-99A5-535B5501CBC1}"/>
            </a:ext>
          </a:extLst>
        </xdr:cNvPr>
        <xdr:cNvSpPr txBox="1"/>
      </xdr:nvSpPr>
      <xdr:spPr>
        <a:xfrm>
          <a:off x="1066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D831767A-36CD-4FEB-B14A-F6526B665F77}"/>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70CFBEE5-C807-4153-BE11-24E410223794}"/>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972884B8-1330-40B0-9D4E-DB03D0BE773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5998E00B-530B-47F7-8BFA-690D83E693B9}"/>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9C66A6EE-DF3A-49E9-AF77-3124D266C606}"/>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59733</xdr:rowOff>
    </xdr:from>
    <xdr:to>
      <xdr:col>23</xdr:col>
      <xdr:colOff>184150</xdr:colOff>
      <xdr:row>81</xdr:row>
      <xdr:rowOff>161333</xdr:rowOff>
    </xdr:to>
    <xdr:sp macro="" textlink="">
      <xdr:nvSpPr>
        <xdr:cNvPr id="217" name="楕円 216">
          <a:extLst>
            <a:ext uri="{FF2B5EF4-FFF2-40B4-BE49-F238E27FC236}">
              <a16:creationId xmlns:a16="http://schemas.microsoft.com/office/drawing/2014/main" id="{A38A4BA5-9365-4D07-A49E-865E2E94695C}"/>
            </a:ext>
          </a:extLst>
        </xdr:cNvPr>
        <xdr:cNvSpPr/>
      </xdr:nvSpPr>
      <xdr:spPr>
        <a:xfrm>
          <a:off x="4902200" y="1394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76260</xdr:rowOff>
    </xdr:from>
    <xdr:ext cx="762000" cy="259045"/>
    <xdr:sp macro="" textlink="">
      <xdr:nvSpPr>
        <xdr:cNvPr id="218" name="人件費・物件費等の状況該当値テキスト">
          <a:extLst>
            <a:ext uri="{FF2B5EF4-FFF2-40B4-BE49-F238E27FC236}">
              <a16:creationId xmlns:a16="http://schemas.microsoft.com/office/drawing/2014/main" id="{8F5B8B2D-F699-40E1-ADCA-D3D7DFE32BCD}"/>
            </a:ext>
          </a:extLst>
        </xdr:cNvPr>
        <xdr:cNvSpPr txBox="1"/>
      </xdr:nvSpPr>
      <xdr:spPr>
        <a:xfrm>
          <a:off x="5041900" y="1379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30042</xdr:rowOff>
    </xdr:from>
    <xdr:to>
      <xdr:col>19</xdr:col>
      <xdr:colOff>184150</xdr:colOff>
      <xdr:row>81</xdr:row>
      <xdr:rowOff>131642</xdr:rowOff>
    </xdr:to>
    <xdr:sp macro="" textlink="">
      <xdr:nvSpPr>
        <xdr:cNvPr id="219" name="楕円 218">
          <a:extLst>
            <a:ext uri="{FF2B5EF4-FFF2-40B4-BE49-F238E27FC236}">
              <a16:creationId xmlns:a16="http://schemas.microsoft.com/office/drawing/2014/main" id="{5988D50E-55B2-4925-826D-F63D4D23D72E}"/>
            </a:ext>
          </a:extLst>
        </xdr:cNvPr>
        <xdr:cNvSpPr/>
      </xdr:nvSpPr>
      <xdr:spPr>
        <a:xfrm>
          <a:off x="4064000" y="1391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141819</xdr:rowOff>
    </xdr:from>
    <xdr:ext cx="736600" cy="259045"/>
    <xdr:sp macro="" textlink="">
      <xdr:nvSpPr>
        <xdr:cNvPr id="220" name="テキスト ボックス 219">
          <a:extLst>
            <a:ext uri="{FF2B5EF4-FFF2-40B4-BE49-F238E27FC236}">
              <a16:creationId xmlns:a16="http://schemas.microsoft.com/office/drawing/2014/main" id="{E39B49EB-AB33-4311-BC9B-3547C8F548DB}"/>
            </a:ext>
          </a:extLst>
        </xdr:cNvPr>
        <xdr:cNvSpPr txBox="1"/>
      </xdr:nvSpPr>
      <xdr:spPr>
        <a:xfrm>
          <a:off x="3733800" y="13686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110040</xdr:rowOff>
    </xdr:from>
    <xdr:to>
      <xdr:col>15</xdr:col>
      <xdr:colOff>133350</xdr:colOff>
      <xdr:row>81</xdr:row>
      <xdr:rowOff>40190</xdr:rowOff>
    </xdr:to>
    <xdr:sp macro="" textlink="">
      <xdr:nvSpPr>
        <xdr:cNvPr id="221" name="楕円 220">
          <a:extLst>
            <a:ext uri="{FF2B5EF4-FFF2-40B4-BE49-F238E27FC236}">
              <a16:creationId xmlns:a16="http://schemas.microsoft.com/office/drawing/2014/main" id="{EFCABF42-B3D9-4818-A097-AEF6E9A97677}"/>
            </a:ext>
          </a:extLst>
        </xdr:cNvPr>
        <xdr:cNvSpPr/>
      </xdr:nvSpPr>
      <xdr:spPr>
        <a:xfrm>
          <a:off x="3175000" y="138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50367</xdr:rowOff>
    </xdr:from>
    <xdr:ext cx="762000" cy="259045"/>
    <xdr:sp macro="" textlink="">
      <xdr:nvSpPr>
        <xdr:cNvPr id="222" name="テキスト ボックス 221">
          <a:extLst>
            <a:ext uri="{FF2B5EF4-FFF2-40B4-BE49-F238E27FC236}">
              <a16:creationId xmlns:a16="http://schemas.microsoft.com/office/drawing/2014/main" id="{8DE72A58-517F-43AC-8F05-2517D7E901A8}"/>
            </a:ext>
          </a:extLst>
        </xdr:cNvPr>
        <xdr:cNvSpPr txBox="1"/>
      </xdr:nvSpPr>
      <xdr:spPr>
        <a:xfrm>
          <a:off x="2844800" y="1359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60818</xdr:rowOff>
    </xdr:from>
    <xdr:to>
      <xdr:col>11</xdr:col>
      <xdr:colOff>82550</xdr:colOff>
      <xdr:row>80</xdr:row>
      <xdr:rowOff>162418</xdr:rowOff>
    </xdr:to>
    <xdr:sp macro="" textlink="">
      <xdr:nvSpPr>
        <xdr:cNvPr id="223" name="楕円 222">
          <a:extLst>
            <a:ext uri="{FF2B5EF4-FFF2-40B4-BE49-F238E27FC236}">
              <a16:creationId xmlns:a16="http://schemas.microsoft.com/office/drawing/2014/main" id="{1B1FD50B-493E-4BBD-8E7C-5254D1432D3B}"/>
            </a:ext>
          </a:extLst>
        </xdr:cNvPr>
        <xdr:cNvSpPr/>
      </xdr:nvSpPr>
      <xdr:spPr>
        <a:xfrm>
          <a:off x="2286000" y="1377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1145</xdr:rowOff>
    </xdr:from>
    <xdr:ext cx="762000" cy="259045"/>
    <xdr:sp macro="" textlink="">
      <xdr:nvSpPr>
        <xdr:cNvPr id="224" name="テキスト ボックス 223">
          <a:extLst>
            <a:ext uri="{FF2B5EF4-FFF2-40B4-BE49-F238E27FC236}">
              <a16:creationId xmlns:a16="http://schemas.microsoft.com/office/drawing/2014/main" id="{456A9AF5-205F-47AB-A46D-F361482971B5}"/>
            </a:ext>
          </a:extLst>
        </xdr:cNvPr>
        <xdr:cNvSpPr txBox="1"/>
      </xdr:nvSpPr>
      <xdr:spPr>
        <a:xfrm>
          <a:off x="1955800" y="1354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39810</xdr:rowOff>
    </xdr:from>
    <xdr:to>
      <xdr:col>7</xdr:col>
      <xdr:colOff>31750</xdr:colOff>
      <xdr:row>80</xdr:row>
      <xdr:rowOff>141410</xdr:rowOff>
    </xdr:to>
    <xdr:sp macro="" textlink="">
      <xdr:nvSpPr>
        <xdr:cNvPr id="225" name="楕円 224">
          <a:extLst>
            <a:ext uri="{FF2B5EF4-FFF2-40B4-BE49-F238E27FC236}">
              <a16:creationId xmlns:a16="http://schemas.microsoft.com/office/drawing/2014/main" id="{CD0ACE9C-F531-477B-875C-29EF088657BB}"/>
            </a:ext>
          </a:extLst>
        </xdr:cNvPr>
        <xdr:cNvSpPr/>
      </xdr:nvSpPr>
      <xdr:spPr>
        <a:xfrm>
          <a:off x="1397000" y="1375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151587</xdr:rowOff>
    </xdr:from>
    <xdr:ext cx="762000" cy="259045"/>
    <xdr:sp macro="" textlink="">
      <xdr:nvSpPr>
        <xdr:cNvPr id="226" name="テキスト ボックス 225">
          <a:extLst>
            <a:ext uri="{FF2B5EF4-FFF2-40B4-BE49-F238E27FC236}">
              <a16:creationId xmlns:a16="http://schemas.microsoft.com/office/drawing/2014/main" id="{09BBE565-9484-4E90-9DAB-8BF702676EDE}"/>
            </a:ext>
          </a:extLst>
        </xdr:cNvPr>
        <xdr:cNvSpPr txBox="1"/>
      </xdr:nvSpPr>
      <xdr:spPr>
        <a:xfrm>
          <a:off x="1066800" y="1352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56A2775-A814-4CF9-81D1-D1548229C5F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B5AB653C-FA9C-4295-96B2-761BCE5D2D3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7F007985-D9CC-46D9-94B7-A80D0F291C7C}"/>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1B14C749-29E9-436A-859C-23CE4997BEC7}"/>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791AA31C-984E-4CA4-B9FB-D2C3D0562DE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4C280390-927D-4787-9E5B-409B94139672}"/>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3C6717EB-7768-4DED-BEC5-1DBAE87EEC0C}"/>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2D70036E-5A5E-44E3-831F-9808E1724EF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9133723C-B4CF-4548-B2D3-31079975F4C9}"/>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9047A177-3DA3-46D7-A140-3565A85A948C}"/>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A1ED6E72-3702-435C-AF65-90C2892C0FB8}"/>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3E474A10-4D25-49E2-A557-06CF276E773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40EB4D82-A052-475F-9928-257B7FC0B34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近年で比較すると、低い水準となっており、類似団体、全国町村平均を下回っている。庁舎の移転に伴い、主たる異動が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月となったことから、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日時点において昇格控えの状況が生じたことが水準低下の要因となっている。今後も地域の民間企業の平均給与の状況や国、県、他市町の動向等を伺いながら、より一層の給与水準の適正化に努める。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63BE5227-8F56-487E-9677-E638BFEE256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846667C6-2F11-4F33-9BC5-D39FCF6B10CF}"/>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3AAA96B5-8CA3-46F7-94B5-E47EF91E056B}"/>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E55C0DEA-E71C-4BDD-9602-2919091B7DC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67543B5E-1A9E-4A42-9722-1302EA99B65F}"/>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2949CB5C-D8F5-43DC-881F-AC84CC70860F}"/>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39DE7340-CECF-4353-AD5B-16CE24457836}"/>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8D8A3AD4-4434-4ADF-9793-8E83C51DCD34}"/>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512F5F71-9928-4726-8752-9372AE873B11}"/>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E9E5D342-2AA0-40C5-A2D5-6C89FCF653FD}"/>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EE087AC4-5049-4031-8FC0-291862F4F59B}"/>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3804372A-D85A-44AB-9AA6-0E4F4829A81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C35AD87E-CDB5-4805-9397-B23C2FF1C7F1}"/>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38878937-202B-4F02-8AE0-BCC86F652BF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89E694E5-D990-44FA-ABD0-28578E74215B}"/>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BEDFF987-13AD-42CA-B6EC-EA993F50C668}"/>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1C38285E-AB0B-4539-94BA-923156400ED3}"/>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3BB46134-EF0A-495E-8CFA-0A25140D1003}"/>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5EC827BC-533A-409D-A7A5-BEDD008FC57A}"/>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C6F62470-8DEB-472C-9A68-B3102C06C053}"/>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85</xdr:row>
      <xdr:rowOff>31750</xdr:rowOff>
    </xdr:to>
    <xdr:cxnSp macro="">
      <xdr:nvCxnSpPr>
        <xdr:cNvPr id="260" name="直線コネクタ 259">
          <a:extLst>
            <a:ext uri="{FF2B5EF4-FFF2-40B4-BE49-F238E27FC236}">
              <a16:creationId xmlns:a16="http://schemas.microsoft.com/office/drawing/2014/main" id="{50D109CF-67A9-4126-9316-F01FB61769F6}"/>
            </a:ext>
          </a:extLst>
        </xdr:cNvPr>
        <xdr:cNvCxnSpPr/>
      </xdr:nvCxnSpPr>
      <xdr:spPr>
        <a:xfrm flipV="1">
          <a:off x="16179800" y="14444134"/>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a:extLst>
            <a:ext uri="{FF2B5EF4-FFF2-40B4-BE49-F238E27FC236}">
              <a16:creationId xmlns:a16="http://schemas.microsoft.com/office/drawing/2014/main" id="{A3AF036B-2575-4C3A-AFE4-46C266078007}"/>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75710E1D-DA36-4F4F-9003-DAE8B848D354}"/>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58561</xdr:rowOff>
    </xdr:to>
    <xdr:cxnSp macro="">
      <xdr:nvCxnSpPr>
        <xdr:cNvPr id="263" name="直線コネクタ 262">
          <a:extLst>
            <a:ext uri="{FF2B5EF4-FFF2-40B4-BE49-F238E27FC236}">
              <a16:creationId xmlns:a16="http://schemas.microsoft.com/office/drawing/2014/main" id="{579955EC-E1CD-4266-8BDF-3827C24A4E4A}"/>
            </a:ext>
          </a:extLst>
        </xdr:cNvPr>
        <xdr:cNvCxnSpPr/>
      </xdr:nvCxnSpPr>
      <xdr:spPr>
        <a:xfrm flipV="1">
          <a:off x="15290800" y="1460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E061A040-72EB-469C-A6B6-6EF1E25838FF}"/>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a:extLst>
            <a:ext uri="{FF2B5EF4-FFF2-40B4-BE49-F238E27FC236}">
              <a16:creationId xmlns:a16="http://schemas.microsoft.com/office/drawing/2014/main" id="{7050CA62-8DD5-4CEC-AC1D-053447D4819D}"/>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165805</xdr:rowOff>
    </xdr:to>
    <xdr:cxnSp macro="">
      <xdr:nvCxnSpPr>
        <xdr:cNvPr id="266" name="直線コネクタ 265">
          <a:extLst>
            <a:ext uri="{FF2B5EF4-FFF2-40B4-BE49-F238E27FC236}">
              <a16:creationId xmlns:a16="http://schemas.microsoft.com/office/drawing/2014/main" id="{BF8E3D8E-1092-481E-B60E-3B5CE222ABAE}"/>
            </a:ext>
          </a:extLst>
        </xdr:cNvPr>
        <xdr:cNvCxnSpPr/>
      </xdr:nvCxnSpPr>
      <xdr:spPr>
        <a:xfrm flipV="1">
          <a:off x="14401800" y="1463181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FC09D3E9-3327-4021-9972-9072FAB5DF52}"/>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68" name="テキスト ボックス 267">
          <a:extLst>
            <a:ext uri="{FF2B5EF4-FFF2-40B4-BE49-F238E27FC236}">
              <a16:creationId xmlns:a16="http://schemas.microsoft.com/office/drawing/2014/main" id="{D657855E-DD35-4FBC-BAE2-E2FB8F4D6FD0}"/>
            </a:ext>
          </a:extLst>
        </xdr:cNvPr>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85</xdr:row>
      <xdr:rowOff>165805</xdr:rowOff>
    </xdr:to>
    <xdr:cxnSp macro="">
      <xdr:nvCxnSpPr>
        <xdr:cNvPr id="269" name="直線コネクタ 268">
          <a:extLst>
            <a:ext uri="{FF2B5EF4-FFF2-40B4-BE49-F238E27FC236}">
              <a16:creationId xmlns:a16="http://schemas.microsoft.com/office/drawing/2014/main" id="{A4FA3FE6-DCC1-4AD7-89CA-B6A9E9A5EF42}"/>
            </a:ext>
          </a:extLst>
        </xdr:cNvPr>
        <xdr:cNvCxnSpPr/>
      </xdr:nvCxnSpPr>
      <xdr:spPr>
        <a:xfrm>
          <a:off x="13512800" y="1473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4116C212-2543-48BD-B662-6E68CEE1F047}"/>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a:extLst>
            <a:ext uri="{FF2B5EF4-FFF2-40B4-BE49-F238E27FC236}">
              <a16:creationId xmlns:a16="http://schemas.microsoft.com/office/drawing/2014/main" id="{C87713C1-FF7F-43B3-A38D-ACD02EF3B53A}"/>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989FD72F-01F1-4003-88FE-04FE5BFB40A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3" name="テキスト ボックス 272">
          <a:extLst>
            <a:ext uri="{FF2B5EF4-FFF2-40B4-BE49-F238E27FC236}">
              <a16:creationId xmlns:a16="http://schemas.microsoft.com/office/drawing/2014/main" id="{D47CC1AB-B90D-4D99-A93B-C5AD2BA02786}"/>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A49BC9A2-BA11-4ADA-B4DF-CED740DFC8CE}"/>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DEEC5156-EC42-44A8-8E23-963DEE59EFE4}"/>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49565586-6BAF-410F-8211-249EA00F402B}"/>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2EA4DB94-F792-4867-A947-99005D6D4A1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A8AD786B-EF91-4220-9E89-17ED0A66697B}"/>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9" name="楕円 278">
          <a:extLst>
            <a:ext uri="{FF2B5EF4-FFF2-40B4-BE49-F238E27FC236}">
              <a16:creationId xmlns:a16="http://schemas.microsoft.com/office/drawing/2014/main" id="{99E2F3F7-3CC4-46A8-B272-51D340599EEF}"/>
            </a:ext>
          </a:extLst>
        </xdr:cNvPr>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80" name="給与水準   （国との比較）該当値テキスト">
          <a:extLst>
            <a:ext uri="{FF2B5EF4-FFF2-40B4-BE49-F238E27FC236}">
              <a16:creationId xmlns:a16="http://schemas.microsoft.com/office/drawing/2014/main" id="{DFC6ED14-6994-410B-8933-EB6BC6AF9789}"/>
            </a:ext>
          </a:extLst>
        </xdr:cNvPr>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1" name="楕円 280">
          <a:extLst>
            <a:ext uri="{FF2B5EF4-FFF2-40B4-BE49-F238E27FC236}">
              <a16:creationId xmlns:a16="http://schemas.microsoft.com/office/drawing/2014/main" id="{BFB47C94-D92C-40E8-96FC-2839BA899C64}"/>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2" name="テキスト ボックス 281">
          <a:extLst>
            <a:ext uri="{FF2B5EF4-FFF2-40B4-BE49-F238E27FC236}">
              <a16:creationId xmlns:a16="http://schemas.microsoft.com/office/drawing/2014/main" id="{106E3D49-A24A-41B0-85B7-A88AD43507BD}"/>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83" name="楕円 282">
          <a:extLst>
            <a:ext uri="{FF2B5EF4-FFF2-40B4-BE49-F238E27FC236}">
              <a16:creationId xmlns:a16="http://schemas.microsoft.com/office/drawing/2014/main" id="{EF36B760-EDFA-403E-9FBF-6E5F64D94D0B}"/>
            </a:ext>
          </a:extLst>
        </xdr:cNvPr>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84" name="テキスト ボックス 283">
          <a:extLst>
            <a:ext uri="{FF2B5EF4-FFF2-40B4-BE49-F238E27FC236}">
              <a16:creationId xmlns:a16="http://schemas.microsoft.com/office/drawing/2014/main" id="{DC53DD2F-9566-43F6-8032-542A9CFBA4DB}"/>
            </a:ext>
          </a:extLst>
        </xdr:cNvPr>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85" name="楕円 284">
          <a:extLst>
            <a:ext uri="{FF2B5EF4-FFF2-40B4-BE49-F238E27FC236}">
              <a16:creationId xmlns:a16="http://schemas.microsoft.com/office/drawing/2014/main" id="{6F138D26-9163-4FCF-9E61-353BC1EF1531}"/>
            </a:ext>
          </a:extLst>
        </xdr:cNvPr>
        <xdr:cNvSpPr/>
      </xdr:nvSpPr>
      <xdr:spPr>
        <a:xfrm>
          <a:off x="14351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86" name="テキスト ボックス 285">
          <a:extLst>
            <a:ext uri="{FF2B5EF4-FFF2-40B4-BE49-F238E27FC236}">
              <a16:creationId xmlns:a16="http://schemas.microsoft.com/office/drawing/2014/main" id="{B2CCC7F0-5A4A-475D-9705-141BBE33DD46}"/>
            </a:ext>
          </a:extLst>
        </xdr:cNvPr>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7" name="楕円 286">
          <a:extLst>
            <a:ext uri="{FF2B5EF4-FFF2-40B4-BE49-F238E27FC236}">
              <a16:creationId xmlns:a16="http://schemas.microsoft.com/office/drawing/2014/main" id="{119B518F-F067-48F1-846B-A64A949106F4}"/>
            </a:ext>
          </a:extLst>
        </xdr:cNvPr>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88" name="テキスト ボックス 287">
          <a:extLst>
            <a:ext uri="{FF2B5EF4-FFF2-40B4-BE49-F238E27FC236}">
              <a16:creationId xmlns:a16="http://schemas.microsoft.com/office/drawing/2014/main" id="{0F49ED18-D0DB-4998-8F4D-CE1E56EF8488}"/>
            </a:ext>
          </a:extLst>
        </xdr:cNvPr>
        <xdr:cNvSpPr txBox="1"/>
      </xdr:nvSpPr>
      <xdr:spPr>
        <a:xfrm>
          <a:off x="13131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62F6B634-6444-4467-868A-D8CFA81AF6C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D97EA060-F6DA-4FE0-9F91-6F454F4CFA87}"/>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6FC752B9-18BC-4DFD-A89E-6E1CC555CAE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A5223459-F91F-434A-841E-64A7B2852E39}"/>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E6B41171-69FC-47E3-9F0F-AFDFC488CD2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128934DF-F075-4FED-A7AE-82C3E5C99D98}"/>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2D63C067-B9B1-4F3B-9979-802D407C6CC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CDCA610-BD38-44E9-B3F9-713AE4B2151D}"/>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732BB234-EEFE-4A54-9308-A2958D16F169}"/>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DBA281BC-84AD-4E26-A7E2-0184B2E72BA5}"/>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3430836B-9EC2-4107-AA10-A7463499943F}"/>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FF105C03-2C78-46D3-BD16-D634BCD8A5F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F0ADD497-B7AA-4B9F-9B3D-762BF17F56B9}"/>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すると、比率は増加しているが、類似団体平均を下回っている。計画に基づき、事務事業の見直しや民間委託の推進、新規採用の抑制など定員の適正化等に取り組んできたことが要因と考えられる。今後は、業務量等の増加により一定数の増員が必要となるため、より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39DE37E6-0C99-464F-B6CC-47D4CB7DCDF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8EF88C00-8682-42F6-944B-26F48F97754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9A7F2565-7DA1-4BBD-A8E9-FAC91C2408D7}"/>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D716FB41-39CA-48FC-8DED-8E8DBEF50E9D}"/>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6FEB5537-B569-4142-9ABC-06F7A7BA348F}"/>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120D72C5-05E2-4DFE-B3F3-12617850B351}"/>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2A2841E9-9DED-4353-AC1B-F4E88B6799F2}"/>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AF8CCBBC-350D-44A4-B27A-6C4B7BD70D2D}"/>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D4A9613D-8C08-4EDD-B717-FCE055C63C14}"/>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7916F847-0B38-4D8F-AB60-040D84AC9D34}"/>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89EF9AC-B1C5-4B2A-864B-E461285E1CA2}"/>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86D9851D-B72B-4772-8F12-CA4C09A83AA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AE02AA2B-07AB-4807-8E6A-93DE4C9541B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A182E486-78A3-451E-B168-FECB850B786A}"/>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1BBE727F-43D8-4B73-AF11-E85B5A9D5612}"/>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649CA979-927A-47F0-B5E1-F7D72F8BA57D}"/>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D25F7AC4-8CA1-4947-B8F6-DFD4F0781FEE}"/>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F76F32BD-C2BB-453E-BD82-3E63CD9FF1FF}"/>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49403</xdr:rowOff>
    </xdr:from>
    <xdr:to>
      <xdr:col>81</xdr:col>
      <xdr:colOff>44450</xdr:colOff>
      <xdr:row>61</xdr:row>
      <xdr:rowOff>84633</xdr:rowOff>
    </xdr:to>
    <xdr:cxnSp macro="">
      <xdr:nvCxnSpPr>
        <xdr:cNvPr id="320" name="直線コネクタ 319">
          <a:extLst>
            <a:ext uri="{FF2B5EF4-FFF2-40B4-BE49-F238E27FC236}">
              <a16:creationId xmlns:a16="http://schemas.microsoft.com/office/drawing/2014/main" id="{F8BF1E52-E926-4D76-B1BC-AF19DD2D054D}"/>
            </a:ext>
          </a:extLst>
        </xdr:cNvPr>
        <xdr:cNvCxnSpPr/>
      </xdr:nvCxnSpPr>
      <xdr:spPr>
        <a:xfrm>
          <a:off x="16179800" y="10507853"/>
          <a:ext cx="838200" cy="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a:extLst>
            <a:ext uri="{FF2B5EF4-FFF2-40B4-BE49-F238E27FC236}">
              <a16:creationId xmlns:a16="http://schemas.microsoft.com/office/drawing/2014/main" id="{FB8EC3FF-AC6A-490B-849A-A2D7DE63067D}"/>
            </a:ext>
          </a:extLst>
        </xdr:cNvPr>
        <xdr:cNvSpPr txBox="1"/>
      </xdr:nvSpPr>
      <xdr:spPr>
        <a:xfrm>
          <a:off x="17106900" y="105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9D6594C1-6939-4501-B551-E38A5D275999}"/>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41199</xdr:rowOff>
    </xdr:from>
    <xdr:to>
      <xdr:col>77</xdr:col>
      <xdr:colOff>44450</xdr:colOff>
      <xdr:row>61</xdr:row>
      <xdr:rowOff>49403</xdr:rowOff>
    </xdr:to>
    <xdr:cxnSp macro="">
      <xdr:nvCxnSpPr>
        <xdr:cNvPr id="323" name="直線コネクタ 322">
          <a:extLst>
            <a:ext uri="{FF2B5EF4-FFF2-40B4-BE49-F238E27FC236}">
              <a16:creationId xmlns:a16="http://schemas.microsoft.com/office/drawing/2014/main" id="{0BA0F8F4-AB5C-4BF2-A1C7-128632451FC5}"/>
            </a:ext>
          </a:extLst>
        </xdr:cNvPr>
        <xdr:cNvCxnSpPr/>
      </xdr:nvCxnSpPr>
      <xdr:spPr>
        <a:xfrm>
          <a:off x="15290800" y="10499649"/>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9711E153-B026-4C39-9E1F-DA29C5EA9164}"/>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a:extLst>
            <a:ext uri="{FF2B5EF4-FFF2-40B4-BE49-F238E27FC236}">
              <a16:creationId xmlns:a16="http://schemas.microsoft.com/office/drawing/2014/main" id="{0BAFE661-091F-4964-8BBD-CA113C818CC2}"/>
            </a:ext>
          </a:extLst>
        </xdr:cNvPr>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38303</xdr:rowOff>
    </xdr:from>
    <xdr:to>
      <xdr:col>72</xdr:col>
      <xdr:colOff>203200</xdr:colOff>
      <xdr:row>61</xdr:row>
      <xdr:rowOff>41199</xdr:rowOff>
    </xdr:to>
    <xdr:cxnSp macro="">
      <xdr:nvCxnSpPr>
        <xdr:cNvPr id="326" name="直線コネクタ 325">
          <a:extLst>
            <a:ext uri="{FF2B5EF4-FFF2-40B4-BE49-F238E27FC236}">
              <a16:creationId xmlns:a16="http://schemas.microsoft.com/office/drawing/2014/main" id="{EA9FB00C-5DA5-44ED-B641-33BB9DE13C1E}"/>
            </a:ext>
          </a:extLst>
        </xdr:cNvPr>
        <xdr:cNvCxnSpPr/>
      </xdr:nvCxnSpPr>
      <xdr:spPr>
        <a:xfrm>
          <a:off x="14401800" y="1049675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CA862CE9-BB19-4D04-A295-35F73F7B11E6}"/>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a:extLst>
            <a:ext uri="{FF2B5EF4-FFF2-40B4-BE49-F238E27FC236}">
              <a16:creationId xmlns:a16="http://schemas.microsoft.com/office/drawing/2014/main" id="{2EB78A27-92D6-4620-AABF-64CB6FA0B7E8}"/>
            </a:ext>
          </a:extLst>
        </xdr:cNvPr>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29616</xdr:rowOff>
    </xdr:from>
    <xdr:to>
      <xdr:col>68</xdr:col>
      <xdr:colOff>152400</xdr:colOff>
      <xdr:row>61</xdr:row>
      <xdr:rowOff>38303</xdr:rowOff>
    </xdr:to>
    <xdr:cxnSp macro="">
      <xdr:nvCxnSpPr>
        <xdr:cNvPr id="329" name="直線コネクタ 328">
          <a:extLst>
            <a:ext uri="{FF2B5EF4-FFF2-40B4-BE49-F238E27FC236}">
              <a16:creationId xmlns:a16="http://schemas.microsoft.com/office/drawing/2014/main" id="{3FB1A916-1B9D-4006-B66A-EBFA6C90DA1A}"/>
            </a:ext>
          </a:extLst>
        </xdr:cNvPr>
        <xdr:cNvCxnSpPr/>
      </xdr:nvCxnSpPr>
      <xdr:spPr>
        <a:xfrm>
          <a:off x="13512800" y="1048806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A610D288-6413-4491-8AE2-16AAD32CFC16}"/>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1" name="テキスト ボックス 330">
          <a:extLst>
            <a:ext uri="{FF2B5EF4-FFF2-40B4-BE49-F238E27FC236}">
              <a16:creationId xmlns:a16="http://schemas.microsoft.com/office/drawing/2014/main" id="{CE5322FF-417D-4A8B-B437-3EFF7EEBC134}"/>
            </a:ext>
          </a:extLst>
        </xdr:cNvPr>
        <xdr:cNvSpPr txBox="1"/>
      </xdr:nvSpPr>
      <xdr:spPr>
        <a:xfrm>
          <a:off x="14020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E959217E-95BC-4E42-A9CF-7291D2DDF64A}"/>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147235</xdr:rowOff>
    </xdr:from>
    <xdr:ext cx="762000" cy="259045"/>
    <xdr:sp macro="" textlink="">
      <xdr:nvSpPr>
        <xdr:cNvPr id="333" name="テキスト ボックス 332">
          <a:extLst>
            <a:ext uri="{FF2B5EF4-FFF2-40B4-BE49-F238E27FC236}">
              <a16:creationId xmlns:a16="http://schemas.microsoft.com/office/drawing/2014/main" id="{C834D44D-CCC9-49CC-A871-A5E8274E9BF0}"/>
            </a:ext>
          </a:extLst>
        </xdr:cNvPr>
        <xdr:cNvSpPr txBox="1"/>
      </xdr:nvSpPr>
      <xdr:spPr>
        <a:xfrm>
          <a:off x="13131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DB5AD490-DAC5-4209-868F-1E093BD25AAE}"/>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3A785E07-A3DC-4EC5-9A14-E5B0126F796A}"/>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26A74D44-0890-4C6F-94A0-DE6A283A79AA}"/>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C314526B-FDC8-48AC-A74A-A75DB33D3A5F}"/>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FF8FB493-3D05-48CD-89C9-1C2E99D870EE}"/>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33833</xdr:rowOff>
    </xdr:from>
    <xdr:to>
      <xdr:col>81</xdr:col>
      <xdr:colOff>95250</xdr:colOff>
      <xdr:row>61</xdr:row>
      <xdr:rowOff>135433</xdr:rowOff>
    </xdr:to>
    <xdr:sp macro="" textlink="">
      <xdr:nvSpPr>
        <xdr:cNvPr id="339" name="楕円 338">
          <a:extLst>
            <a:ext uri="{FF2B5EF4-FFF2-40B4-BE49-F238E27FC236}">
              <a16:creationId xmlns:a16="http://schemas.microsoft.com/office/drawing/2014/main" id="{F636AF57-0B45-4F34-AC77-28CFF61860B6}"/>
            </a:ext>
          </a:extLst>
        </xdr:cNvPr>
        <xdr:cNvSpPr/>
      </xdr:nvSpPr>
      <xdr:spPr>
        <a:xfrm>
          <a:off x="16967200" y="104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50360</xdr:rowOff>
    </xdr:from>
    <xdr:ext cx="762000" cy="259045"/>
    <xdr:sp macro="" textlink="">
      <xdr:nvSpPr>
        <xdr:cNvPr id="340" name="定員管理の状況該当値テキスト">
          <a:extLst>
            <a:ext uri="{FF2B5EF4-FFF2-40B4-BE49-F238E27FC236}">
              <a16:creationId xmlns:a16="http://schemas.microsoft.com/office/drawing/2014/main" id="{CD796D3A-8941-4B71-8CDA-E02BC968BBBD}"/>
            </a:ext>
          </a:extLst>
        </xdr:cNvPr>
        <xdr:cNvSpPr txBox="1"/>
      </xdr:nvSpPr>
      <xdr:spPr>
        <a:xfrm>
          <a:off x="17106900" y="1033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170053</xdr:rowOff>
    </xdr:from>
    <xdr:to>
      <xdr:col>77</xdr:col>
      <xdr:colOff>95250</xdr:colOff>
      <xdr:row>61</xdr:row>
      <xdr:rowOff>100203</xdr:rowOff>
    </xdr:to>
    <xdr:sp macro="" textlink="">
      <xdr:nvSpPr>
        <xdr:cNvPr id="341" name="楕円 340">
          <a:extLst>
            <a:ext uri="{FF2B5EF4-FFF2-40B4-BE49-F238E27FC236}">
              <a16:creationId xmlns:a16="http://schemas.microsoft.com/office/drawing/2014/main" id="{C9A2F06F-53A4-431C-87EE-F9822B47B01F}"/>
            </a:ext>
          </a:extLst>
        </xdr:cNvPr>
        <xdr:cNvSpPr/>
      </xdr:nvSpPr>
      <xdr:spPr>
        <a:xfrm>
          <a:off x="16129000" y="104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110380</xdr:rowOff>
    </xdr:from>
    <xdr:ext cx="736600" cy="259045"/>
    <xdr:sp macro="" textlink="">
      <xdr:nvSpPr>
        <xdr:cNvPr id="342" name="テキスト ボックス 341">
          <a:extLst>
            <a:ext uri="{FF2B5EF4-FFF2-40B4-BE49-F238E27FC236}">
              <a16:creationId xmlns:a16="http://schemas.microsoft.com/office/drawing/2014/main" id="{5D7346B7-EC86-4024-8369-CB05D5FBD869}"/>
            </a:ext>
          </a:extLst>
        </xdr:cNvPr>
        <xdr:cNvSpPr txBox="1"/>
      </xdr:nvSpPr>
      <xdr:spPr>
        <a:xfrm>
          <a:off x="15798800" y="10225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161849</xdr:rowOff>
    </xdr:from>
    <xdr:to>
      <xdr:col>73</xdr:col>
      <xdr:colOff>44450</xdr:colOff>
      <xdr:row>61</xdr:row>
      <xdr:rowOff>91999</xdr:rowOff>
    </xdr:to>
    <xdr:sp macro="" textlink="">
      <xdr:nvSpPr>
        <xdr:cNvPr id="343" name="楕円 342">
          <a:extLst>
            <a:ext uri="{FF2B5EF4-FFF2-40B4-BE49-F238E27FC236}">
              <a16:creationId xmlns:a16="http://schemas.microsoft.com/office/drawing/2014/main" id="{092594F9-4B9B-4EF0-91DE-A0ACA5F80287}"/>
            </a:ext>
          </a:extLst>
        </xdr:cNvPr>
        <xdr:cNvSpPr/>
      </xdr:nvSpPr>
      <xdr:spPr>
        <a:xfrm>
          <a:off x="15240000" y="1044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102176</xdr:rowOff>
    </xdr:from>
    <xdr:ext cx="762000" cy="259045"/>
    <xdr:sp macro="" textlink="">
      <xdr:nvSpPr>
        <xdr:cNvPr id="344" name="テキスト ボックス 343">
          <a:extLst>
            <a:ext uri="{FF2B5EF4-FFF2-40B4-BE49-F238E27FC236}">
              <a16:creationId xmlns:a16="http://schemas.microsoft.com/office/drawing/2014/main" id="{F049B42E-7A09-4CF5-9EE4-1DE4E51DF29D}"/>
            </a:ext>
          </a:extLst>
        </xdr:cNvPr>
        <xdr:cNvSpPr txBox="1"/>
      </xdr:nvSpPr>
      <xdr:spPr>
        <a:xfrm>
          <a:off x="14909800" y="1021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158953</xdr:rowOff>
    </xdr:from>
    <xdr:to>
      <xdr:col>68</xdr:col>
      <xdr:colOff>203200</xdr:colOff>
      <xdr:row>61</xdr:row>
      <xdr:rowOff>89103</xdr:rowOff>
    </xdr:to>
    <xdr:sp macro="" textlink="">
      <xdr:nvSpPr>
        <xdr:cNvPr id="345" name="楕円 344">
          <a:extLst>
            <a:ext uri="{FF2B5EF4-FFF2-40B4-BE49-F238E27FC236}">
              <a16:creationId xmlns:a16="http://schemas.microsoft.com/office/drawing/2014/main" id="{503090EE-1AD9-4517-B556-CCCEDF59577E}"/>
            </a:ext>
          </a:extLst>
        </xdr:cNvPr>
        <xdr:cNvSpPr/>
      </xdr:nvSpPr>
      <xdr:spPr>
        <a:xfrm>
          <a:off x="14351000" y="10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99280</xdr:rowOff>
    </xdr:from>
    <xdr:ext cx="762000" cy="259045"/>
    <xdr:sp macro="" textlink="">
      <xdr:nvSpPr>
        <xdr:cNvPr id="346" name="テキスト ボックス 345">
          <a:extLst>
            <a:ext uri="{FF2B5EF4-FFF2-40B4-BE49-F238E27FC236}">
              <a16:creationId xmlns:a16="http://schemas.microsoft.com/office/drawing/2014/main" id="{FDE4D7F7-4740-41EB-A636-4F4D7E4717AF}"/>
            </a:ext>
          </a:extLst>
        </xdr:cNvPr>
        <xdr:cNvSpPr txBox="1"/>
      </xdr:nvSpPr>
      <xdr:spPr>
        <a:xfrm>
          <a:off x="14020800" y="1021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150266</xdr:rowOff>
    </xdr:from>
    <xdr:to>
      <xdr:col>64</xdr:col>
      <xdr:colOff>152400</xdr:colOff>
      <xdr:row>61</xdr:row>
      <xdr:rowOff>80416</xdr:rowOff>
    </xdr:to>
    <xdr:sp macro="" textlink="">
      <xdr:nvSpPr>
        <xdr:cNvPr id="347" name="楕円 346">
          <a:extLst>
            <a:ext uri="{FF2B5EF4-FFF2-40B4-BE49-F238E27FC236}">
              <a16:creationId xmlns:a16="http://schemas.microsoft.com/office/drawing/2014/main" id="{7F6D13F7-B0CF-4FAE-9B04-AD04E648DFC8}"/>
            </a:ext>
          </a:extLst>
        </xdr:cNvPr>
        <xdr:cNvSpPr/>
      </xdr:nvSpPr>
      <xdr:spPr>
        <a:xfrm>
          <a:off x="13462000" y="1043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90593</xdr:rowOff>
    </xdr:from>
    <xdr:ext cx="762000" cy="259045"/>
    <xdr:sp macro="" textlink="">
      <xdr:nvSpPr>
        <xdr:cNvPr id="348" name="テキスト ボックス 347">
          <a:extLst>
            <a:ext uri="{FF2B5EF4-FFF2-40B4-BE49-F238E27FC236}">
              <a16:creationId xmlns:a16="http://schemas.microsoft.com/office/drawing/2014/main" id="{97D18AB5-FF5B-4734-9A10-3087B2C51F2C}"/>
            </a:ext>
          </a:extLst>
        </xdr:cNvPr>
        <xdr:cNvSpPr txBox="1"/>
      </xdr:nvSpPr>
      <xdr:spPr>
        <a:xfrm>
          <a:off x="13131800" y="1020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8B055071-464F-4BE3-BD04-84CC37651993}"/>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11C0E92E-E70C-47CF-99CF-D8D865873F9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3D631773-8427-4C89-97AE-1CA4EA4ACD85}"/>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C12D0F92-7E6A-4863-AF66-4E40F055B00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72FB7C09-01A5-4E3B-83C9-AE1C6C09D23C}"/>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3F5D298C-A106-45A1-87CD-36AD63670CE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5EEAB8D4-10F1-4D91-978A-79EAC590C7C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C6EC63CB-4631-4E51-AB98-D146EED68AF5}"/>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F65002A0-BFAF-4581-B851-A92FD6F22B5C}"/>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6C644A6B-9938-42B7-8387-0C4EA3E88135}"/>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4CF4BDBB-BC33-4FCD-94F6-9E066B332BAA}"/>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835A397C-36E1-490B-87DF-504637928813}"/>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9A8BDFE3-1178-475E-ACFB-0AE158749DFC}"/>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地方債の元利償還金及び公営企業における準元利償還金が増加し、標準財政規模が減少したことにより、単年度での比率は増加し、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か年平均では微増となっている。公営企業の元利償還金は令和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年度がピークであり、減少に転ずるものと見込まれるが、今後とも新規借入の抑制に努め、比率の低減を図る。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C23D3279-36FA-4C23-9AE9-0ACBE4FFA15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3E1C4A5E-68EF-42A7-B8AD-D728F2D5C2F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96E93AE0-50AF-450A-BE14-77B11AD39AEE}"/>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18F5A696-279C-41FB-B775-7D943883816C}"/>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3E58279D-6A4A-4624-8C90-A64695B02F21}"/>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D33975A8-07AA-4255-8202-52E7C6F5A491}"/>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2E4097BA-05C7-4E18-A124-1D48DB11E343}"/>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94102D46-C24C-4378-A89A-559A670F36E9}"/>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74FE7E39-8AAD-428C-AC34-0AD33DCF17F3}"/>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4C9A3C7F-F20C-4D82-A708-FCA48E5DE6BA}"/>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91878E25-FD55-4198-84CF-7FDC480736C5}"/>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5A661805-DD18-40DF-A206-251A28CCE4D8}"/>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77527779-ADF3-46F6-A6C5-A9DAACC8E695}"/>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4EA1C18F-42EA-43F7-9E5F-4DB441420464}"/>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AA456E0D-681A-4179-93FA-0E8B8E2162E6}"/>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492496FE-4BC5-4542-9C61-F590AA46B7C4}"/>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13352813-B7DE-44D0-92EA-2AE0230ECE38}"/>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E3D58C72-A6AC-4155-9F93-2AD7FFE539E6}"/>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D414AB5A-120F-4DAB-AD0C-B1FB2FB61D7D}"/>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44450</xdr:rowOff>
    </xdr:from>
    <xdr:to>
      <xdr:col>81</xdr:col>
      <xdr:colOff>44450</xdr:colOff>
      <xdr:row>44</xdr:row>
      <xdr:rowOff>60537</xdr:rowOff>
    </xdr:to>
    <xdr:cxnSp macro="">
      <xdr:nvCxnSpPr>
        <xdr:cNvPr id="381" name="直線コネクタ 380">
          <a:extLst>
            <a:ext uri="{FF2B5EF4-FFF2-40B4-BE49-F238E27FC236}">
              <a16:creationId xmlns:a16="http://schemas.microsoft.com/office/drawing/2014/main" id="{A5997176-75D4-4153-8165-3807F0A6C38F}"/>
            </a:ext>
          </a:extLst>
        </xdr:cNvPr>
        <xdr:cNvCxnSpPr/>
      </xdr:nvCxnSpPr>
      <xdr:spPr>
        <a:xfrm>
          <a:off x="16179800" y="75882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8A1F41C0-1242-453C-84A2-663445E372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77C3FB36-C9DE-4DBC-AB76-EE806BAF0AE2}"/>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44</xdr:row>
      <xdr:rowOff>44450</xdr:rowOff>
    </xdr:to>
    <xdr:cxnSp macro="">
      <xdr:nvCxnSpPr>
        <xdr:cNvPr id="384" name="直線コネクタ 383">
          <a:extLst>
            <a:ext uri="{FF2B5EF4-FFF2-40B4-BE49-F238E27FC236}">
              <a16:creationId xmlns:a16="http://schemas.microsoft.com/office/drawing/2014/main" id="{51158FE0-8554-4083-A9B5-6CF646FCE8A1}"/>
            </a:ext>
          </a:extLst>
        </xdr:cNvPr>
        <xdr:cNvCxnSpPr/>
      </xdr:nvCxnSpPr>
      <xdr:spPr>
        <a:xfrm>
          <a:off x="15290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EA6416F9-2435-49B9-86B9-0A38E46D92AE}"/>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6" name="テキスト ボックス 385">
          <a:extLst>
            <a:ext uri="{FF2B5EF4-FFF2-40B4-BE49-F238E27FC236}">
              <a16:creationId xmlns:a16="http://schemas.microsoft.com/office/drawing/2014/main" id="{EDDEFC04-7686-49B8-A79D-F49CB608C531}"/>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44450</xdr:rowOff>
    </xdr:from>
    <xdr:to>
      <xdr:col>72</xdr:col>
      <xdr:colOff>203200</xdr:colOff>
      <xdr:row>44</xdr:row>
      <xdr:rowOff>60537</xdr:rowOff>
    </xdr:to>
    <xdr:cxnSp macro="">
      <xdr:nvCxnSpPr>
        <xdr:cNvPr id="387" name="直線コネクタ 386">
          <a:extLst>
            <a:ext uri="{FF2B5EF4-FFF2-40B4-BE49-F238E27FC236}">
              <a16:creationId xmlns:a16="http://schemas.microsoft.com/office/drawing/2014/main" id="{9574CDE5-CD89-4C3C-AAF4-A11D41EE60D4}"/>
            </a:ext>
          </a:extLst>
        </xdr:cNvPr>
        <xdr:cNvCxnSpPr/>
      </xdr:nvCxnSpPr>
      <xdr:spPr>
        <a:xfrm flipV="1">
          <a:off x="14401800" y="75882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5A001C9A-E82D-4453-ABFA-C950623EAEF4}"/>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F9581ABD-2F01-4089-8133-CCAFF45E1898}"/>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60537</xdr:rowOff>
    </xdr:from>
    <xdr:to>
      <xdr:col>68</xdr:col>
      <xdr:colOff>152400</xdr:colOff>
      <xdr:row>44</xdr:row>
      <xdr:rowOff>108796</xdr:rowOff>
    </xdr:to>
    <xdr:cxnSp macro="">
      <xdr:nvCxnSpPr>
        <xdr:cNvPr id="390" name="直線コネクタ 389">
          <a:extLst>
            <a:ext uri="{FF2B5EF4-FFF2-40B4-BE49-F238E27FC236}">
              <a16:creationId xmlns:a16="http://schemas.microsoft.com/office/drawing/2014/main" id="{7034A9DA-11C1-4367-85AB-3227D58141CF}"/>
            </a:ext>
          </a:extLst>
        </xdr:cNvPr>
        <xdr:cNvCxnSpPr/>
      </xdr:nvCxnSpPr>
      <xdr:spPr>
        <a:xfrm flipV="1">
          <a:off x="13512800" y="76043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72560AB9-B9AE-4D44-A88F-84C2D2A4CEE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1AE79304-44D2-4FE7-B4C1-8FFC06600868}"/>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E57A831B-8CD9-4FD0-BC02-AB8787A3E30E}"/>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a:extLst>
            <a:ext uri="{FF2B5EF4-FFF2-40B4-BE49-F238E27FC236}">
              <a16:creationId xmlns:a16="http://schemas.microsoft.com/office/drawing/2014/main" id="{8FCAF7CD-1F33-41A4-A3D5-EA50C211062D}"/>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2C94CF96-CD58-4627-9D26-3EA4C3D14D3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811FABC1-CEDF-4F2F-AD93-A78B1E06B104}"/>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350C7D6A-CC42-4A13-A2C9-B39312F3B02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A38D3691-B7E4-4267-A244-AC44CFDF200A}"/>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A9F0BD44-5324-4047-B2C3-30DC64A5E048}"/>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9737</xdr:rowOff>
    </xdr:from>
    <xdr:to>
      <xdr:col>81</xdr:col>
      <xdr:colOff>95250</xdr:colOff>
      <xdr:row>44</xdr:row>
      <xdr:rowOff>111337</xdr:rowOff>
    </xdr:to>
    <xdr:sp macro="" textlink="">
      <xdr:nvSpPr>
        <xdr:cNvPr id="400" name="楕円 399">
          <a:extLst>
            <a:ext uri="{FF2B5EF4-FFF2-40B4-BE49-F238E27FC236}">
              <a16:creationId xmlns:a16="http://schemas.microsoft.com/office/drawing/2014/main" id="{F9579111-44B5-4A85-804E-0C42DF5421F8}"/>
            </a:ext>
          </a:extLst>
        </xdr:cNvPr>
        <xdr:cNvSpPr/>
      </xdr:nvSpPr>
      <xdr:spPr>
        <a:xfrm>
          <a:off x="16967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153264</xdr:rowOff>
    </xdr:from>
    <xdr:ext cx="762000" cy="259045"/>
    <xdr:sp macro="" textlink="">
      <xdr:nvSpPr>
        <xdr:cNvPr id="401" name="公債費負担の状況該当値テキスト">
          <a:extLst>
            <a:ext uri="{FF2B5EF4-FFF2-40B4-BE49-F238E27FC236}">
              <a16:creationId xmlns:a16="http://schemas.microsoft.com/office/drawing/2014/main" id="{07C39F69-9470-400C-9B26-242E32D06C9D}"/>
            </a:ext>
          </a:extLst>
        </xdr:cNvPr>
        <xdr:cNvSpPr txBox="1"/>
      </xdr:nvSpPr>
      <xdr:spPr>
        <a:xfrm>
          <a:off x="17106900" y="752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165100</xdr:rowOff>
    </xdr:from>
    <xdr:to>
      <xdr:col>77</xdr:col>
      <xdr:colOff>95250</xdr:colOff>
      <xdr:row>44</xdr:row>
      <xdr:rowOff>95250</xdr:rowOff>
    </xdr:to>
    <xdr:sp macro="" textlink="">
      <xdr:nvSpPr>
        <xdr:cNvPr id="402" name="楕円 401">
          <a:extLst>
            <a:ext uri="{FF2B5EF4-FFF2-40B4-BE49-F238E27FC236}">
              <a16:creationId xmlns:a16="http://schemas.microsoft.com/office/drawing/2014/main" id="{30A54081-B523-47CC-B83B-1FA9CADC4494}"/>
            </a:ext>
          </a:extLst>
        </xdr:cNvPr>
        <xdr:cNvSpPr/>
      </xdr:nvSpPr>
      <xdr:spPr>
        <a:xfrm>
          <a:off x="16129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80027</xdr:rowOff>
    </xdr:from>
    <xdr:ext cx="736600" cy="259045"/>
    <xdr:sp macro="" textlink="">
      <xdr:nvSpPr>
        <xdr:cNvPr id="403" name="テキスト ボックス 402">
          <a:extLst>
            <a:ext uri="{FF2B5EF4-FFF2-40B4-BE49-F238E27FC236}">
              <a16:creationId xmlns:a16="http://schemas.microsoft.com/office/drawing/2014/main" id="{E9B1C304-CFB7-4F59-9B7A-1141E46B5DD9}"/>
            </a:ext>
          </a:extLst>
        </xdr:cNvPr>
        <xdr:cNvSpPr txBox="1"/>
      </xdr:nvSpPr>
      <xdr:spPr>
        <a:xfrm>
          <a:off x="15798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165100</xdr:rowOff>
    </xdr:from>
    <xdr:to>
      <xdr:col>73</xdr:col>
      <xdr:colOff>44450</xdr:colOff>
      <xdr:row>44</xdr:row>
      <xdr:rowOff>95250</xdr:rowOff>
    </xdr:to>
    <xdr:sp macro="" textlink="">
      <xdr:nvSpPr>
        <xdr:cNvPr id="404" name="楕円 403">
          <a:extLst>
            <a:ext uri="{FF2B5EF4-FFF2-40B4-BE49-F238E27FC236}">
              <a16:creationId xmlns:a16="http://schemas.microsoft.com/office/drawing/2014/main" id="{B01A0E7B-8ED9-4976-93E7-54757F94140A}"/>
            </a:ext>
          </a:extLst>
        </xdr:cNvPr>
        <xdr:cNvSpPr/>
      </xdr:nvSpPr>
      <xdr:spPr>
        <a:xfrm>
          <a:off x="15240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80027</xdr:rowOff>
    </xdr:from>
    <xdr:ext cx="762000" cy="259045"/>
    <xdr:sp macro="" textlink="">
      <xdr:nvSpPr>
        <xdr:cNvPr id="405" name="テキスト ボックス 404">
          <a:extLst>
            <a:ext uri="{FF2B5EF4-FFF2-40B4-BE49-F238E27FC236}">
              <a16:creationId xmlns:a16="http://schemas.microsoft.com/office/drawing/2014/main" id="{A9A1556E-1866-498D-BBB4-C8BC32BCA406}"/>
            </a:ext>
          </a:extLst>
        </xdr:cNvPr>
        <xdr:cNvSpPr txBox="1"/>
      </xdr:nvSpPr>
      <xdr:spPr>
        <a:xfrm>
          <a:off x="14909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9737</xdr:rowOff>
    </xdr:from>
    <xdr:to>
      <xdr:col>68</xdr:col>
      <xdr:colOff>203200</xdr:colOff>
      <xdr:row>44</xdr:row>
      <xdr:rowOff>111337</xdr:rowOff>
    </xdr:to>
    <xdr:sp macro="" textlink="">
      <xdr:nvSpPr>
        <xdr:cNvPr id="406" name="楕円 405">
          <a:extLst>
            <a:ext uri="{FF2B5EF4-FFF2-40B4-BE49-F238E27FC236}">
              <a16:creationId xmlns:a16="http://schemas.microsoft.com/office/drawing/2014/main" id="{11FF14EA-AB4F-4FCE-9A7C-27EE71BF2B83}"/>
            </a:ext>
          </a:extLst>
        </xdr:cNvPr>
        <xdr:cNvSpPr/>
      </xdr:nvSpPr>
      <xdr:spPr>
        <a:xfrm>
          <a:off x="14351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96114</xdr:rowOff>
    </xdr:from>
    <xdr:ext cx="762000" cy="259045"/>
    <xdr:sp macro="" textlink="">
      <xdr:nvSpPr>
        <xdr:cNvPr id="407" name="テキスト ボックス 406">
          <a:extLst>
            <a:ext uri="{FF2B5EF4-FFF2-40B4-BE49-F238E27FC236}">
              <a16:creationId xmlns:a16="http://schemas.microsoft.com/office/drawing/2014/main" id="{7F7949B7-A489-48C3-82B7-44F5459694F8}"/>
            </a:ext>
          </a:extLst>
        </xdr:cNvPr>
        <xdr:cNvSpPr txBox="1"/>
      </xdr:nvSpPr>
      <xdr:spPr>
        <a:xfrm>
          <a:off x="14020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57996</xdr:rowOff>
    </xdr:from>
    <xdr:to>
      <xdr:col>64</xdr:col>
      <xdr:colOff>152400</xdr:colOff>
      <xdr:row>44</xdr:row>
      <xdr:rowOff>159596</xdr:rowOff>
    </xdr:to>
    <xdr:sp macro="" textlink="">
      <xdr:nvSpPr>
        <xdr:cNvPr id="408" name="楕円 407">
          <a:extLst>
            <a:ext uri="{FF2B5EF4-FFF2-40B4-BE49-F238E27FC236}">
              <a16:creationId xmlns:a16="http://schemas.microsoft.com/office/drawing/2014/main" id="{2BDC8BD5-42E7-4C4C-9D36-32B7BC380130}"/>
            </a:ext>
          </a:extLst>
        </xdr:cNvPr>
        <xdr:cNvSpPr/>
      </xdr:nvSpPr>
      <xdr:spPr>
        <a:xfrm>
          <a:off x="13462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144373</xdr:rowOff>
    </xdr:from>
    <xdr:ext cx="762000" cy="259045"/>
    <xdr:sp macro="" textlink="">
      <xdr:nvSpPr>
        <xdr:cNvPr id="409" name="テキスト ボックス 408">
          <a:extLst>
            <a:ext uri="{FF2B5EF4-FFF2-40B4-BE49-F238E27FC236}">
              <a16:creationId xmlns:a16="http://schemas.microsoft.com/office/drawing/2014/main" id="{A3D607E4-5D32-4492-8575-B4DC917E6ADB}"/>
            </a:ext>
          </a:extLst>
        </xdr:cNvPr>
        <xdr:cNvSpPr txBox="1"/>
      </xdr:nvSpPr>
      <xdr:spPr>
        <a:xfrm>
          <a:off x="13131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7E81BC34-E08D-44EC-B3DE-8EC0B6F080BD}"/>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9493F35-D784-43F8-88D9-8F18A7A45668}"/>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C8BFF84-EE04-4E31-B279-CD73632DD30D}"/>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F55F4D75-757D-4D4E-8BE3-B6FC03E12081}"/>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DD100662-CA5C-4C09-BE0D-E5F5DF5A6385}"/>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E33F751D-EE7F-4276-B8CF-15ABF733E7FA}"/>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1B25347E-999C-4638-8A7C-0804DD41CDCC}"/>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F1F7E375-2E36-424C-8886-59D35DCA50E7}"/>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C743961B-3BA0-4E45-A5AC-7FE1E65891A8}"/>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7EDC71E9-12F5-4A34-8E76-CF5B24D7AA08}"/>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1A14CFAB-8F8B-48FF-A703-BC8DEE88AEC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313F8FD0-B2F3-449E-96BC-4C1A45F6F80E}"/>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69DD027D-CDEF-4329-B8BE-C144807C20AA}"/>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の減少による標準財政規模が減少しているが、一般会計、公営企業会計の地方債の現在高の減少による将来負担額が減少したことにより、全体として比率は減少している。しかし、類似団体平均を大きく上回っているため、今後も計画的な事業実施の適正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D2843339-2719-490B-B0CD-C95F3B0B7E6A}"/>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CB80E891-37B6-46D5-879B-885314EF496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76D4C900-9D00-4781-AD6D-8BA1B005E30A}"/>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E85D8EB4-2A37-4AFD-BCFF-B571FF28CCE7}"/>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862DFC89-630D-443E-BC4A-049DEE730B8B}"/>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A662A42B-0043-40E5-BED6-50DFCE450907}"/>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E2F08855-2886-48FC-A2D4-DDB469317C7E}"/>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95EBBBDC-92B8-44E7-95D2-20111E80514A}"/>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59CF593B-9116-4767-8E27-825044637DFC}"/>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565A589F-0DDE-4BF3-9DFC-FE6594E59B04}"/>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F3959C17-E7B0-482F-A75E-8ED46038BEA1}"/>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6D3A9080-C52F-4462-B8D4-7EDDF4B21E1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17E1BAB1-35E9-4E0C-AB26-A07B941CCAA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5385</xdr:rowOff>
    </xdr:to>
    <xdr:cxnSp macro="">
      <xdr:nvCxnSpPr>
        <xdr:cNvPr id="436" name="直線コネクタ 435">
          <a:extLst>
            <a:ext uri="{FF2B5EF4-FFF2-40B4-BE49-F238E27FC236}">
              <a16:creationId xmlns:a16="http://schemas.microsoft.com/office/drawing/2014/main" id="{230DEF38-8B10-4D40-B518-002BC6E527CD}"/>
            </a:ext>
          </a:extLst>
        </xdr:cNvPr>
        <xdr:cNvCxnSpPr/>
      </xdr:nvCxnSpPr>
      <xdr:spPr>
        <a:xfrm flipV="1">
          <a:off x="17018000" y="2451100"/>
          <a:ext cx="0" cy="13261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148912</xdr:rowOff>
    </xdr:from>
    <xdr:ext cx="762000" cy="259045"/>
    <xdr:sp macro="" textlink="">
      <xdr:nvSpPr>
        <xdr:cNvPr id="437" name="将来負担の状況最小値テキスト">
          <a:extLst>
            <a:ext uri="{FF2B5EF4-FFF2-40B4-BE49-F238E27FC236}">
              <a16:creationId xmlns:a16="http://schemas.microsoft.com/office/drawing/2014/main" id="{5E9E55D8-3B9F-458D-A4E2-3121D19EE4AC}"/>
            </a:ext>
          </a:extLst>
        </xdr:cNvPr>
        <xdr:cNvSpPr txBox="1"/>
      </xdr:nvSpPr>
      <xdr:spPr>
        <a:xfrm>
          <a:off x="17106900" y="37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5385</xdr:rowOff>
    </xdr:from>
    <xdr:to>
      <xdr:col>81</xdr:col>
      <xdr:colOff>133350</xdr:colOff>
      <xdr:row>22</xdr:row>
      <xdr:rowOff>5385</xdr:rowOff>
    </xdr:to>
    <xdr:cxnSp macro="">
      <xdr:nvCxnSpPr>
        <xdr:cNvPr id="438" name="直線コネクタ 437">
          <a:extLst>
            <a:ext uri="{FF2B5EF4-FFF2-40B4-BE49-F238E27FC236}">
              <a16:creationId xmlns:a16="http://schemas.microsoft.com/office/drawing/2014/main" id="{6CCC6950-2835-4E28-A0DE-CD87AF0269ED}"/>
            </a:ext>
          </a:extLst>
        </xdr:cNvPr>
        <xdr:cNvCxnSpPr/>
      </xdr:nvCxnSpPr>
      <xdr:spPr>
        <a:xfrm>
          <a:off x="16929100" y="37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9" name="将来負担の状況最大値テキスト">
          <a:extLst>
            <a:ext uri="{FF2B5EF4-FFF2-40B4-BE49-F238E27FC236}">
              <a16:creationId xmlns:a16="http://schemas.microsoft.com/office/drawing/2014/main" id="{3D1E4198-F490-4CF1-8781-7F78F42DD414}"/>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B146C3A3-229F-468A-9A5F-BE8AA5849CBA}"/>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162001</xdr:rowOff>
    </xdr:from>
    <xdr:to>
      <xdr:col>81</xdr:col>
      <xdr:colOff>44450</xdr:colOff>
      <xdr:row>21</xdr:row>
      <xdr:rowOff>24333</xdr:rowOff>
    </xdr:to>
    <xdr:cxnSp macro="">
      <xdr:nvCxnSpPr>
        <xdr:cNvPr id="441" name="直線コネクタ 440">
          <a:extLst>
            <a:ext uri="{FF2B5EF4-FFF2-40B4-BE49-F238E27FC236}">
              <a16:creationId xmlns:a16="http://schemas.microsoft.com/office/drawing/2014/main" id="{C5A04155-973D-4F3E-9D2E-37EDC12236FC}"/>
            </a:ext>
          </a:extLst>
        </xdr:cNvPr>
        <xdr:cNvCxnSpPr/>
      </xdr:nvCxnSpPr>
      <xdr:spPr>
        <a:xfrm flipV="1">
          <a:off x="16179800" y="3591001"/>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2" name="将来負担の状況平均値テキスト">
          <a:extLst>
            <a:ext uri="{FF2B5EF4-FFF2-40B4-BE49-F238E27FC236}">
              <a16:creationId xmlns:a16="http://schemas.microsoft.com/office/drawing/2014/main" id="{877BC318-6321-4E0A-8602-8FEF8734B52D}"/>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3" name="フローチャート: 判断 442">
          <a:extLst>
            <a:ext uri="{FF2B5EF4-FFF2-40B4-BE49-F238E27FC236}">
              <a16:creationId xmlns:a16="http://schemas.microsoft.com/office/drawing/2014/main" id="{971F45A1-2990-4B40-B6DB-3BBC2D2F7C05}"/>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24333</xdr:rowOff>
    </xdr:from>
    <xdr:to>
      <xdr:col>77</xdr:col>
      <xdr:colOff>44450</xdr:colOff>
      <xdr:row>21</xdr:row>
      <xdr:rowOff>169113</xdr:rowOff>
    </xdr:to>
    <xdr:cxnSp macro="">
      <xdr:nvCxnSpPr>
        <xdr:cNvPr id="444" name="直線コネクタ 443">
          <a:extLst>
            <a:ext uri="{FF2B5EF4-FFF2-40B4-BE49-F238E27FC236}">
              <a16:creationId xmlns:a16="http://schemas.microsoft.com/office/drawing/2014/main" id="{A966AB14-87B0-4011-A11D-EDFC21325BAC}"/>
            </a:ext>
          </a:extLst>
        </xdr:cNvPr>
        <xdr:cNvCxnSpPr/>
      </xdr:nvCxnSpPr>
      <xdr:spPr>
        <a:xfrm flipV="1">
          <a:off x="15290800" y="362478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66599</xdr:rowOff>
    </xdr:from>
    <xdr:to>
      <xdr:col>77</xdr:col>
      <xdr:colOff>95250</xdr:colOff>
      <xdr:row>14</xdr:row>
      <xdr:rowOff>168199</xdr:rowOff>
    </xdr:to>
    <xdr:sp macro="" textlink="">
      <xdr:nvSpPr>
        <xdr:cNvPr id="445" name="フローチャート: 判断 444">
          <a:extLst>
            <a:ext uri="{FF2B5EF4-FFF2-40B4-BE49-F238E27FC236}">
              <a16:creationId xmlns:a16="http://schemas.microsoft.com/office/drawing/2014/main" id="{17B9E7C7-83F5-497A-8278-D9F03F3F0CF4}"/>
            </a:ext>
          </a:extLst>
        </xdr:cNvPr>
        <xdr:cNvSpPr/>
      </xdr:nvSpPr>
      <xdr:spPr>
        <a:xfrm>
          <a:off x="16129000" y="246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6926</xdr:rowOff>
    </xdr:from>
    <xdr:ext cx="736600" cy="259045"/>
    <xdr:sp macro="" textlink="">
      <xdr:nvSpPr>
        <xdr:cNvPr id="446" name="テキスト ボックス 445">
          <a:extLst>
            <a:ext uri="{FF2B5EF4-FFF2-40B4-BE49-F238E27FC236}">
              <a16:creationId xmlns:a16="http://schemas.microsoft.com/office/drawing/2014/main" id="{6E37D501-5AFD-4E5E-9527-AB898753AE0F}"/>
            </a:ext>
          </a:extLst>
        </xdr:cNvPr>
        <xdr:cNvSpPr txBox="1"/>
      </xdr:nvSpPr>
      <xdr:spPr>
        <a:xfrm>
          <a:off x="15798800" y="223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169113</xdr:rowOff>
    </xdr:from>
    <xdr:to>
      <xdr:col>72</xdr:col>
      <xdr:colOff>203200</xdr:colOff>
      <xdr:row>22</xdr:row>
      <xdr:rowOff>109626</xdr:rowOff>
    </xdr:to>
    <xdr:cxnSp macro="">
      <xdr:nvCxnSpPr>
        <xdr:cNvPr id="447" name="直線コネクタ 446">
          <a:extLst>
            <a:ext uri="{FF2B5EF4-FFF2-40B4-BE49-F238E27FC236}">
              <a16:creationId xmlns:a16="http://schemas.microsoft.com/office/drawing/2014/main" id="{AE95F015-387E-46BD-8F65-7E762F4A2647}"/>
            </a:ext>
          </a:extLst>
        </xdr:cNvPr>
        <xdr:cNvCxnSpPr/>
      </xdr:nvCxnSpPr>
      <xdr:spPr>
        <a:xfrm flipV="1">
          <a:off x="14401800" y="3769563"/>
          <a:ext cx="889000" cy="1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132232</xdr:rowOff>
    </xdr:from>
    <xdr:to>
      <xdr:col>73</xdr:col>
      <xdr:colOff>44450</xdr:colOff>
      <xdr:row>15</xdr:row>
      <xdr:rowOff>62382</xdr:rowOff>
    </xdr:to>
    <xdr:sp macro="" textlink="">
      <xdr:nvSpPr>
        <xdr:cNvPr id="448" name="フローチャート: 判断 447">
          <a:extLst>
            <a:ext uri="{FF2B5EF4-FFF2-40B4-BE49-F238E27FC236}">
              <a16:creationId xmlns:a16="http://schemas.microsoft.com/office/drawing/2014/main" id="{E152D97B-0271-48E9-8A45-86EF88418EA3}"/>
            </a:ext>
          </a:extLst>
        </xdr:cNvPr>
        <xdr:cNvSpPr/>
      </xdr:nvSpPr>
      <xdr:spPr>
        <a:xfrm>
          <a:off x="15240000" y="25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72559</xdr:rowOff>
    </xdr:from>
    <xdr:ext cx="762000" cy="259045"/>
    <xdr:sp macro="" textlink="">
      <xdr:nvSpPr>
        <xdr:cNvPr id="449" name="テキスト ボックス 448">
          <a:extLst>
            <a:ext uri="{FF2B5EF4-FFF2-40B4-BE49-F238E27FC236}">
              <a16:creationId xmlns:a16="http://schemas.microsoft.com/office/drawing/2014/main" id="{46AAF5DD-DB67-4433-9D55-42F016F4F630}"/>
            </a:ext>
          </a:extLst>
        </xdr:cNvPr>
        <xdr:cNvSpPr txBox="1"/>
      </xdr:nvSpPr>
      <xdr:spPr>
        <a:xfrm>
          <a:off x="14909800" y="23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109626</xdr:rowOff>
    </xdr:from>
    <xdr:to>
      <xdr:col>68</xdr:col>
      <xdr:colOff>152400</xdr:colOff>
      <xdr:row>23</xdr:row>
      <xdr:rowOff>4775</xdr:rowOff>
    </xdr:to>
    <xdr:cxnSp macro="">
      <xdr:nvCxnSpPr>
        <xdr:cNvPr id="450" name="直線コネクタ 449">
          <a:extLst>
            <a:ext uri="{FF2B5EF4-FFF2-40B4-BE49-F238E27FC236}">
              <a16:creationId xmlns:a16="http://schemas.microsoft.com/office/drawing/2014/main" id="{02449647-3A76-4A7F-BA57-74A8F907A70D}"/>
            </a:ext>
          </a:extLst>
        </xdr:cNvPr>
        <xdr:cNvCxnSpPr/>
      </xdr:nvCxnSpPr>
      <xdr:spPr>
        <a:xfrm flipV="1">
          <a:off x="13512800" y="3881526"/>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29921</xdr:rowOff>
    </xdr:from>
    <xdr:to>
      <xdr:col>68</xdr:col>
      <xdr:colOff>203200</xdr:colOff>
      <xdr:row>14</xdr:row>
      <xdr:rowOff>131521</xdr:rowOff>
    </xdr:to>
    <xdr:sp macro="" textlink="">
      <xdr:nvSpPr>
        <xdr:cNvPr id="451" name="フローチャート: 判断 450">
          <a:extLst>
            <a:ext uri="{FF2B5EF4-FFF2-40B4-BE49-F238E27FC236}">
              <a16:creationId xmlns:a16="http://schemas.microsoft.com/office/drawing/2014/main" id="{A804F7DB-4A78-466B-93BC-45BE834F068F}"/>
            </a:ext>
          </a:extLst>
        </xdr:cNvPr>
        <xdr:cNvSpPr/>
      </xdr:nvSpPr>
      <xdr:spPr>
        <a:xfrm>
          <a:off x="143510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141698</xdr:rowOff>
    </xdr:from>
    <xdr:ext cx="762000" cy="259045"/>
    <xdr:sp macro="" textlink="">
      <xdr:nvSpPr>
        <xdr:cNvPr id="452" name="テキスト ボックス 451">
          <a:extLst>
            <a:ext uri="{FF2B5EF4-FFF2-40B4-BE49-F238E27FC236}">
              <a16:creationId xmlns:a16="http://schemas.microsoft.com/office/drawing/2014/main" id="{4D8D9745-461D-49DF-94E5-B22AC5DC4C13}"/>
            </a:ext>
          </a:extLst>
        </xdr:cNvPr>
        <xdr:cNvSpPr txBox="1"/>
      </xdr:nvSpPr>
      <xdr:spPr>
        <a:xfrm>
          <a:off x="14020800" y="21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a:extLst>
            <a:ext uri="{FF2B5EF4-FFF2-40B4-BE49-F238E27FC236}">
              <a16:creationId xmlns:a16="http://schemas.microsoft.com/office/drawing/2014/main" id="{74CACED4-6C90-4EC1-AB5C-4CACFF518894}"/>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a:extLst>
            <a:ext uri="{FF2B5EF4-FFF2-40B4-BE49-F238E27FC236}">
              <a16:creationId xmlns:a16="http://schemas.microsoft.com/office/drawing/2014/main" id="{9E251CB0-44CD-4102-A2B8-C8FB21170786}"/>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7758D3CF-5A86-4222-83D7-187CEC7AF34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6E1818AF-7EB7-49C6-BCF1-4DD526EAB564}"/>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528B1289-56B1-4CEC-AAD8-A39EF1AF5571}"/>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3CCDEB0-E7EA-4980-AE75-B4FF6E20172B}"/>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C70F542-2231-4D66-A2FE-1A4BDEADBF3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111201</xdr:rowOff>
    </xdr:from>
    <xdr:to>
      <xdr:col>81</xdr:col>
      <xdr:colOff>95250</xdr:colOff>
      <xdr:row>21</xdr:row>
      <xdr:rowOff>41351</xdr:rowOff>
    </xdr:to>
    <xdr:sp macro="" textlink="">
      <xdr:nvSpPr>
        <xdr:cNvPr id="460" name="楕円 459">
          <a:extLst>
            <a:ext uri="{FF2B5EF4-FFF2-40B4-BE49-F238E27FC236}">
              <a16:creationId xmlns:a16="http://schemas.microsoft.com/office/drawing/2014/main" id="{CF8EBB3B-C781-491F-9114-5A25D972F70E}"/>
            </a:ext>
          </a:extLst>
        </xdr:cNvPr>
        <xdr:cNvSpPr/>
      </xdr:nvSpPr>
      <xdr:spPr>
        <a:xfrm>
          <a:off x="16967200" y="35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83278</xdr:rowOff>
    </xdr:from>
    <xdr:ext cx="762000" cy="259045"/>
    <xdr:sp macro="" textlink="">
      <xdr:nvSpPr>
        <xdr:cNvPr id="461" name="将来負担の状況該当値テキスト">
          <a:extLst>
            <a:ext uri="{FF2B5EF4-FFF2-40B4-BE49-F238E27FC236}">
              <a16:creationId xmlns:a16="http://schemas.microsoft.com/office/drawing/2014/main" id="{D8E627F2-84B6-4B35-AF0B-4FD81982E67F}"/>
            </a:ext>
          </a:extLst>
        </xdr:cNvPr>
        <xdr:cNvSpPr txBox="1"/>
      </xdr:nvSpPr>
      <xdr:spPr>
        <a:xfrm>
          <a:off x="17106900" y="351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144983</xdr:rowOff>
    </xdr:from>
    <xdr:to>
      <xdr:col>77</xdr:col>
      <xdr:colOff>95250</xdr:colOff>
      <xdr:row>21</xdr:row>
      <xdr:rowOff>75133</xdr:rowOff>
    </xdr:to>
    <xdr:sp macro="" textlink="">
      <xdr:nvSpPr>
        <xdr:cNvPr id="462" name="楕円 461">
          <a:extLst>
            <a:ext uri="{FF2B5EF4-FFF2-40B4-BE49-F238E27FC236}">
              <a16:creationId xmlns:a16="http://schemas.microsoft.com/office/drawing/2014/main" id="{8B04859D-3626-4EE4-BB64-A0F0BB24E36E}"/>
            </a:ext>
          </a:extLst>
        </xdr:cNvPr>
        <xdr:cNvSpPr/>
      </xdr:nvSpPr>
      <xdr:spPr>
        <a:xfrm>
          <a:off x="16129000" y="357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59910</xdr:rowOff>
    </xdr:from>
    <xdr:ext cx="736600" cy="259045"/>
    <xdr:sp macro="" textlink="">
      <xdr:nvSpPr>
        <xdr:cNvPr id="463" name="テキスト ボックス 462">
          <a:extLst>
            <a:ext uri="{FF2B5EF4-FFF2-40B4-BE49-F238E27FC236}">
              <a16:creationId xmlns:a16="http://schemas.microsoft.com/office/drawing/2014/main" id="{C7E5EC71-33C8-4BA7-AA6D-52BD6C47F23A}"/>
            </a:ext>
          </a:extLst>
        </xdr:cNvPr>
        <xdr:cNvSpPr txBox="1"/>
      </xdr:nvSpPr>
      <xdr:spPr>
        <a:xfrm>
          <a:off x="15798800" y="366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118313</xdr:rowOff>
    </xdr:from>
    <xdr:to>
      <xdr:col>73</xdr:col>
      <xdr:colOff>44450</xdr:colOff>
      <xdr:row>22</xdr:row>
      <xdr:rowOff>48463</xdr:rowOff>
    </xdr:to>
    <xdr:sp macro="" textlink="">
      <xdr:nvSpPr>
        <xdr:cNvPr id="464" name="楕円 463">
          <a:extLst>
            <a:ext uri="{FF2B5EF4-FFF2-40B4-BE49-F238E27FC236}">
              <a16:creationId xmlns:a16="http://schemas.microsoft.com/office/drawing/2014/main" id="{E9356D06-16AA-44E1-863B-775A92894371}"/>
            </a:ext>
          </a:extLst>
        </xdr:cNvPr>
        <xdr:cNvSpPr/>
      </xdr:nvSpPr>
      <xdr:spPr>
        <a:xfrm>
          <a:off x="15240000" y="371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33240</xdr:rowOff>
    </xdr:from>
    <xdr:ext cx="762000" cy="259045"/>
    <xdr:sp macro="" textlink="">
      <xdr:nvSpPr>
        <xdr:cNvPr id="465" name="テキスト ボックス 464">
          <a:extLst>
            <a:ext uri="{FF2B5EF4-FFF2-40B4-BE49-F238E27FC236}">
              <a16:creationId xmlns:a16="http://schemas.microsoft.com/office/drawing/2014/main" id="{7D56C9CC-8347-4D7F-B04B-A1F7FAC1A344}"/>
            </a:ext>
          </a:extLst>
        </xdr:cNvPr>
        <xdr:cNvSpPr txBox="1"/>
      </xdr:nvSpPr>
      <xdr:spPr>
        <a:xfrm>
          <a:off x="14909800" y="38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58826</xdr:rowOff>
    </xdr:from>
    <xdr:to>
      <xdr:col>68</xdr:col>
      <xdr:colOff>203200</xdr:colOff>
      <xdr:row>22</xdr:row>
      <xdr:rowOff>160426</xdr:rowOff>
    </xdr:to>
    <xdr:sp macro="" textlink="">
      <xdr:nvSpPr>
        <xdr:cNvPr id="466" name="楕円 465">
          <a:extLst>
            <a:ext uri="{FF2B5EF4-FFF2-40B4-BE49-F238E27FC236}">
              <a16:creationId xmlns:a16="http://schemas.microsoft.com/office/drawing/2014/main" id="{05029136-1A8D-4C59-B5EC-BFCF4B325E75}"/>
            </a:ext>
          </a:extLst>
        </xdr:cNvPr>
        <xdr:cNvSpPr/>
      </xdr:nvSpPr>
      <xdr:spPr>
        <a:xfrm>
          <a:off x="14351000" y="38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145203</xdr:rowOff>
    </xdr:from>
    <xdr:ext cx="762000" cy="259045"/>
    <xdr:sp macro="" textlink="">
      <xdr:nvSpPr>
        <xdr:cNvPr id="467" name="テキスト ボックス 466">
          <a:extLst>
            <a:ext uri="{FF2B5EF4-FFF2-40B4-BE49-F238E27FC236}">
              <a16:creationId xmlns:a16="http://schemas.microsoft.com/office/drawing/2014/main" id="{346D5D67-AB57-4967-BB9C-0F3F1982ACC8}"/>
            </a:ext>
          </a:extLst>
        </xdr:cNvPr>
        <xdr:cNvSpPr txBox="1"/>
      </xdr:nvSpPr>
      <xdr:spPr>
        <a:xfrm>
          <a:off x="14020800" y="391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125425</xdr:rowOff>
    </xdr:from>
    <xdr:to>
      <xdr:col>64</xdr:col>
      <xdr:colOff>152400</xdr:colOff>
      <xdr:row>23</xdr:row>
      <xdr:rowOff>55575</xdr:rowOff>
    </xdr:to>
    <xdr:sp macro="" textlink="">
      <xdr:nvSpPr>
        <xdr:cNvPr id="468" name="楕円 467">
          <a:extLst>
            <a:ext uri="{FF2B5EF4-FFF2-40B4-BE49-F238E27FC236}">
              <a16:creationId xmlns:a16="http://schemas.microsoft.com/office/drawing/2014/main" id="{59885BE2-EB85-4CDF-980F-C2F17F920026}"/>
            </a:ext>
          </a:extLst>
        </xdr:cNvPr>
        <xdr:cNvSpPr/>
      </xdr:nvSpPr>
      <xdr:spPr>
        <a:xfrm>
          <a:off x="13462000" y="38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40352</xdr:rowOff>
    </xdr:from>
    <xdr:ext cx="762000" cy="259045"/>
    <xdr:sp macro="" textlink="">
      <xdr:nvSpPr>
        <xdr:cNvPr id="469" name="テキスト ボックス 468">
          <a:extLst>
            <a:ext uri="{FF2B5EF4-FFF2-40B4-BE49-F238E27FC236}">
              <a16:creationId xmlns:a16="http://schemas.microsoft.com/office/drawing/2014/main" id="{4983C581-F6A6-4D05-9A76-90BF5FE09F64}"/>
            </a:ext>
          </a:extLst>
        </xdr:cNvPr>
        <xdr:cNvSpPr txBox="1"/>
      </xdr:nvSpPr>
      <xdr:spPr>
        <a:xfrm>
          <a:off x="13131800" y="398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11,144
11,068
34.54
6,446,580
6,177,549
216,132
3,713,967
4,956,181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比率は大幅に増加し、類似団体平均を上回っている。要因は、給与表等の改定により増加したためである。今後も、職員の適切な評価による人事評価制度を構築し、事業の民間委託の推進等に取り組み、総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36</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5442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544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69850</xdr:rowOff>
    </xdr:from>
    <xdr:to>
      <xdr:col>15</xdr:col>
      <xdr:colOff>98425</xdr:colOff>
      <xdr:row>36</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420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77470</xdr:rowOff>
    </xdr:from>
    <xdr:to>
      <xdr:col>11</xdr:col>
      <xdr:colOff>9525</xdr:colOff>
      <xdr:row>36</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496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72390</xdr:rowOff>
    </xdr:from>
    <xdr:to>
      <xdr:col>24</xdr:col>
      <xdr:colOff>76200</xdr:colOff>
      <xdr:row>37</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44467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19050</xdr:rowOff>
    </xdr:from>
    <xdr:to>
      <xdr:col>15</xdr:col>
      <xdr:colOff>149225</xdr:colOff>
      <xdr:row>36</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26670</xdr:rowOff>
    </xdr:from>
    <xdr:to>
      <xdr:col>11</xdr:col>
      <xdr:colOff>60325</xdr:colOff>
      <xdr:row>36</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113047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8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改革大綱や経費削減計画等により、内部経費を中心に経費削減に取り組んできた成果が表れ、類似団体平均を大きく下回っている。前年度と比較しては増加しているため、今後も経費削減計画に基づき、より一層のコスト削減を図り、比率を上昇させないよう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12700</xdr:rowOff>
    </xdr:from>
    <xdr:to>
      <xdr:col>82</xdr:col>
      <xdr:colOff>107950</xdr:colOff>
      <xdr:row>13</xdr:row>
      <xdr:rowOff>88900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241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12700</xdr:rowOff>
    </xdr:from>
    <xdr:to>
      <xdr:col>78</xdr:col>
      <xdr:colOff>69850</xdr:colOff>
      <xdr:row>13</xdr:row>
      <xdr:rowOff>31750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24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31750</xdr:rowOff>
    </xdr:from>
    <xdr:to>
      <xdr:col>73</xdr:col>
      <xdr:colOff>180975</xdr:colOff>
      <xdr:row>13</xdr:row>
      <xdr:rowOff>127000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260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127000</xdr:rowOff>
    </xdr:from>
    <xdr:to>
      <xdr:col>69</xdr:col>
      <xdr:colOff>92075</xdr:colOff>
      <xdr:row>13</xdr:row>
      <xdr:rowOff>146050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35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38100</xdr:rowOff>
    </xdr:from>
    <xdr:to>
      <xdr:col>82</xdr:col>
      <xdr:colOff>158750</xdr:colOff>
      <xdr:row>13</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2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118127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17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133350</xdr:rowOff>
    </xdr:from>
    <xdr:to>
      <xdr:col>78</xdr:col>
      <xdr:colOff>120650</xdr:colOff>
      <xdr:row>13</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1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73677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195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152400</xdr:rowOff>
    </xdr:from>
    <xdr:to>
      <xdr:col>74</xdr:col>
      <xdr:colOff>31750</xdr:colOff>
      <xdr:row>13</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76200</xdr:rowOff>
    </xdr:from>
    <xdr:to>
      <xdr:col>69</xdr:col>
      <xdr:colOff>142875</xdr:colOff>
      <xdr:row>14</xdr:row>
      <xdr:rowOff>6350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16527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95250</xdr:rowOff>
    </xdr:from>
    <xdr:to>
      <xdr:col>65</xdr:col>
      <xdr:colOff>53975</xdr:colOff>
      <xdr:row>14</xdr:row>
      <xdr:rowOff>25400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35577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率、類似団体平均ともほぼ同じ水準となっている。扶助費の抑制は、高齢化率の増加や子育て支援など性質上困難なものが多くあるが、事業や対象者等の見直しを行うことにより、今後も抑制していくよう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99785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6901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110672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690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4535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57</xdr:row>
      <xdr:rowOff>4535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7009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21062</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62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160762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が類似団体平均を大きく上回っている要因としては、公営企業会計への繰出金が必要となっているためである。今後公営企業会計については、適正な料金価格等による健全化を図ることなどにより、一般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38826</xdr:rowOff>
    </xdr:from>
    <xdr:to>
      <xdr:col>82</xdr:col>
      <xdr:colOff>107950</xdr:colOff>
      <xdr:row>60</xdr:row>
      <xdr:rowOff>117203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32582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38826</xdr:rowOff>
    </xdr:from>
    <xdr:to>
      <xdr:col>78</xdr:col>
      <xdr:colOff>69850</xdr:colOff>
      <xdr:row>60</xdr:row>
      <xdr:rowOff>149860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1032582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149860</xdr:rowOff>
    </xdr:from>
    <xdr:to>
      <xdr:col>73</xdr:col>
      <xdr:colOff>180975</xdr:colOff>
      <xdr:row>60</xdr:row>
      <xdr:rowOff>169454</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4368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156391</xdr:rowOff>
    </xdr:from>
    <xdr:to>
      <xdr:col>69</xdr:col>
      <xdr:colOff>92075</xdr:colOff>
      <xdr:row>60</xdr:row>
      <xdr:rowOff>169454</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4433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37754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66403</xdr:rowOff>
    </xdr:from>
    <xdr:to>
      <xdr:col>82</xdr:col>
      <xdr:colOff>158750</xdr:colOff>
      <xdr:row>60</xdr:row>
      <xdr:rowOff>168003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35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146430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26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159476</xdr:rowOff>
    </xdr:from>
    <xdr:to>
      <xdr:col>78</xdr:col>
      <xdr:colOff>120650</xdr:colOff>
      <xdr:row>60</xdr:row>
      <xdr:rowOff>89626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27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74403</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36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99060</xdr:rowOff>
    </xdr:from>
    <xdr:to>
      <xdr:col>74</xdr:col>
      <xdr:colOff>31750</xdr:colOff>
      <xdr:row>61</xdr:row>
      <xdr:rowOff>29210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118654</xdr:rowOff>
    </xdr:from>
    <xdr:to>
      <xdr:col>69</xdr:col>
      <xdr:colOff>142875</xdr:colOff>
      <xdr:row>61</xdr:row>
      <xdr:rowOff>48804</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40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33581</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49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105591</xdr:rowOff>
    </xdr:from>
    <xdr:to>
      <xdr:col>65</xdr:col>
      <xdr:colOff>53975</xdr:colOff>
      <xdr:row>61</xdr:row>
      <xdr:rowOff>35741</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20518</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各種団体や事業における補助金等において内容を精査したうえで経費削減を図ってきたが、物価高騰等により事業費が増加したことに伴い、前年度と比較すると、比率は増加し、類似団体平均とほぼ同じ水準となっている。今後も適切な精査や運用に努め、効率的な事業実施、経費削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134620</xdr:rowOff>
    </xdr:from>
    <xdr:to>
      <xdr:col>82</xdr:col>
      <xdr:colOff>107950</xdr:colOff>
      <xdr:row>37</xdr:row>
      <xdr:rowOff>62230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3068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134620</xdr:rowOff>
    </xdr:from>
    <xdr:to>
      <xdr:col>78</xdr:col>
      <xdr:colOff>69850</xdr:colOff>
      <xdr:row>37</xdr:row>
      <xdr:rowOff>39370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306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39370</xdr:rowOff>
    </xdr:from>
    <xdr:to>
      <xdr:col>73</xdr:col>
      <xdr:colOff>180975</xdr:colOff>
      <xdr:row>37</xdr:row>
      <xdr:rowOff>85090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38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77470</xdr:rowOff>
    </xdr:from>
    <xdr:to>
      <xdr:col>69</xdr:col>
      <xdr:colOff>92075</xdr:colOff>
      <xdr:row>37</xdr:row>
      <xdr:rowOff>85090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42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138447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xdr:rowOff>
    </xdr:from>
    <xdr:to>
      <xdr:col>82</xdr:col>
      <xdr:colOff>158750</xdr:colOff>
      <xdr:row>37</xdr:row>
      <xdr:rowOff>113030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27957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83820</xdr:rowOff>
    </xdr:from>
    <xdr:to>
      <xdr:col>78</xdr:col>
      <xdr:colOff>120650</xdr:colOff>
      <xdr:row>37</xdr:row>
      <xdr:rowOff>13970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160020</xdr:rowOff>
    </xdr:from>
    <xdr:to>
      <xdr:col>74</xdr:col>
      <xdr:colOff>31750</xdr:colOff>
      <xdr:row>37</xdr:row>
      <xdr:rowOff>90170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100347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34290</xdr:rowOff>
    </xdr:from>
    <xdr:to>
      <xdr:col>69</xdr:col>
      <xdr:colOff>142875</xdr:colOff>
      <xdr:row>37</xdr:row>
      <xdr:rowOff>135890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146067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新庁舎の建設等の大規模工事により、前年度と比較すると増加している。新規借入の抑制等、負担軽減を引き続き行い、計画的な事業の実施により比率の低減に努める。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108713</xdr:rowOff>
    </xdr:from>
    <xdr:to>
      <xdr:col>24</xdr:col>
      <xdr:colOff>25400</xdr:colOff>
      <xdr:row>76</xdr:row>
      <xdr:rowOff>136144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13891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108713</xdr:rowOff>
    </xdr:from>
    <xdr:to>
      <xdr:col>19</xdr:col>
      <xdr:colOff>187325</xdr:colOff>
      <xdr:row>76</xdr:row>
      <xdr:rowOff>168148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389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10413</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xdr:rowOff>
    </xdr:from>
    <xdr:to>
      <xdr:col>11</xdr:col>
      <xdr:colOff>9525</xdr:colOff>
      <xdr:row>77</xdr:row>
      <xdr:rowOff>24130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2120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57913</xdr:rowOff>
    </xdr:from>
    <xdr:to>
      <xdr:col>20</xdr:col>
      <xdr:colOff>38100</xdr:colOff>
      <xdr:row>76</xdr:row>
      <xdr:rowOff>159513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169689</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131063</xdr:rowOff>
    </xdr:from>
    <xdr:to>
      <xdr:col>11</xdr:col>
      <xdr:colOff>60325</xdr:colOff>
      <xdr:row>77</xdr:row>
      <xdr:rowOff>61213</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維持補修費等により多額の一般財源を要するため、類似団体平均を上回っている。個別施設計画に基づき、老朽化した施設について、点検や診断を行い、緊急性や優先度の高い事業を選定し、適切な維持管理及び老朽化対策に取り組み、経費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78</xdr:row>
      <xdr:rowOff>168911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271500"/>
          <a:ext cx="838200" cy="27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78</xdr:row>
      <xdr:rowOff>104139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27150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79</xdr:row>
      <xdr:rowOff>35561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4772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12700</xdr:rowOff>
    </xdr:from>
    <xdr:to>
      <xdr:col>69</xdr:col>
      <xdr:colOff>92075</xdr:colOff>
      <xdr:row>79</xdr:row>
      <xdr:rowOff>35561</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5572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118111</xdr:rowOff>
    </xdr:from>
    <xdr:to>
      <xdr:col>82</xdr:col>
      <xdr:colOff>158750</xdr:colOff>
      <xdr:row>79</xdr:row>
      <xdr:rowOff>48261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90188</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156211</xdr:rowOff>
    </xdr:from>
    <xdr:to>
      <xdr:col>69</xdr:col>
      <xdr:colOff>142875</xdr:colOff>
      <xdr:row>79</xdr:row>
      <xdr:rowOff>86361</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71138</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133350</xdr:rowOff>
    </xdr:from>
    <xdr:to>
      <xdr:col>65</xdr:col>
      <xdr:colOff>53975</xdr:colOff>
      <xdr:row>79</xdr:row>
      <xdr:rowOff>63500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48277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141213</xdr:rowOff>
    </xdr:from>
    <xdr:to>
      <xdr:col>29</xdr:col>
      <xdr:colOff>127000</xdr:colOff>
      <xdr:row>17</xdr:row>
      <xdr:rowOff>11784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32038"/>
          <a:ext cx="647700" cy="42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11784</xdr:rowOff>
    </xdr:from>
    <xdr:to>
      <xdr:col>26</xdr:col>
      <xdr:colOff>50800</xdr:colOff>
      <xdr:row>17</xdr:row>
      <xdr:rowOff>25372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74059"/>
          <a:ext cx="698500" cy="13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25372</xdr:rowOff>
    </xdr:from>
    <xdr:to>
      <xdr:col>22</xdr:col>
      <xdr:colOff>114300</xdr:colOff>
      <xdr:row>17</xdr:row>
      <xdr:rowOff>44410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87647"/>
          <a:ext cx="698500" cy="19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44410</xdr:rowOff>
    </xdr:from>
    <xdr:to>
      <xdr:col>18</xdr:col>
      <xdr:colOff>177800</xdr:colOff>
      <xdr:row>17</xdr:row>
      <xdr:rowOff>48415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06685"/>
          <a:ext cx="698500" cy="4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64481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90413</xdr:rowOff>
    </xdr:from>
    <xdr:to>
      <xdr:col>29</xdr:col>
      <xdr:colOff>177800</xdr:colOff>
      <xdr:row>17</xdr:row>
      <xdr:rowOff>20563</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881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62490</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8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132434</xdr:rowOff>
    </xdr:from>
    <xdr:to>
      <xdr:col>26</xdr:col>
      <xdr:colOff>101600</xdr:colOff>
      <xdr:row>17</xdr:row>
      <xdr:rowOff>62584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23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47361</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0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146022</xdr:rowOff>
    </xdr:from>
    <xdr:to>
      <xdr:col>22</xdr:col>
      <xdr:colOff>165100</xdr:colOff>
      <xdr:row>17</xdr:row>
      <xdr:rowOff>76172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36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60949</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23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165060</xdr:rowOff>
    </xdr:from>
    <xdr:to>
      <xdr:col>19</xdr:col>
      <xdr:colOff>38100</xdr:colOff>
      <xdr:row>17</xdr:row>
      <xdr:rowOff>95210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55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79987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4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169065</xdr:rowOff>
    </xdr:from>
    <xdr:to>
      <xdr:col>15</xdr:col>
      <xdr:colOff>101600</xdr:colOff>
      <xdr:row>17</xdr:row>
      <xdr:rowOff>99215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59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83992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4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182340</xdr:rowOff>
    </xdr:from>
    <xdr:to>
      <xdr:col>29</xdr:col>
      <xdr:colOff>127000</xdr:colOff>
      <xdr:row>34</xdr:row>
      <xdr:rowOff>228917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449790"/>
          <a:ext cx="647700" cy="46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322254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8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228917</xdr:rowOff>
    </xdr:from>
    <xdr:to>
      <xdr:col>26</xdr:col>
      <xdr:colOff>50800</xdr:colOff>
      <xdr:row>34</xdr:row>
      <xdr:rowOff>274028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496367"/>
          <a:ext cx="698500" cy="45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120076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3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274028</xdr:rowOff>
    </xdr:from>
    <xdr:to>
      <xdr:col>22</xdr:col>
      <xdr:colOff>114300</xdr:colOff>
      <xdr:row>34</xdr:row>
      <xdr:rowOff>309232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541478"/>
          <a:ext cx="698500" cy="35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309232</xdr:rowOff>
    </xdr:from>
    <xdr:to>
      <xdr:col>18</xdr:col>
      <xdr:colOff>177800</xdr:colOff>
      <xdr:row>34</xdr:row>
      <xdr:rowOff>334855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576682"/>
          <a:ext cx="698500" cy="25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177798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78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196638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131540</xdr:rowOff>
    </xdr:from>
    <xdr:to>
      <xdr:col>29</xdr:col>
      <xdr:colOff>177800</xdr:colOff>
      <xdr:row>34</xdr:row>
      <xdr:rowOff>233140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398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319517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24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178117</xdr:rowOff>
    </xdr:from>
    <xdr:to>
      <xdr:col>26</xdr:col>
      <xdr:colOff>101600</xdr:colOff>
      <xdr:row>34</xdr:row>
      <xdr:rowOff>279718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44556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289894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214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223228</xdr:rowOff>
    </xdr:from>
    <xdr:to>
      <xdr:col>22</xdr:col>
      <xdr:colOff>165100</xdr:colOff>
      <xdr:row>34</xdr:row>
      <xdr:rowOff>324828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490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335005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2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258432</xdr:rowOff>
    </xdr:from>
    <xdr:to>
      <xdr:col>19</xdr:col>
      <xdr:colOff>38100</xdr:colOff>
      <xdr:row>35</xdr:row>
      <xdr:rowOff>17132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25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27309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29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284055</xdr:rowOff>
    </xdr:from>
    <xdr:to>
      <xdr:col>15</xdr:col>
      <xdr:colOff>101600</xdr:colOff>
      <xdr:row>35</xdr:row>
      <xdr:rowOff>42755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51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52931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32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11,144
11,068
34.54
6,446,580
6,177,549
216,132
3,713,967
4,956,181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28335</xdr:rowOff>
    </xdr:from>
    <xdr:to>
      <xdr:col>24</xdr:col>
      <xdr:colOff>63500</xdr:colOff>
      <xdr:row>36</xdr:row>
      <xdr:rowOff>61770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00535"/>
          <a:ext cx="838200" cy="3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61770</xdr:rowOff>
    </xdr:from>
    <xdr:to>
      <xdr:col>19</xdr:col>
      <xdr:colOff>177800</xdr:colOff>
      <xdr:row>36</xdr:row>
      <xdr:rowOff>69136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33970"/>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69136</xdr:rowOff>
    </xdr:from>
    <xdr:to>
      <xdr:col>15</xdr:col>
      <xdr:colOff>50800</xdr:colOff>
      <xdr:row>36</xdr:row>
      <xdr:rowOff>103202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41336"/>
          <a:ext cx="889000" cy="3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103202</xdr:rowOff>
    </xdr:from>
    <xdr:to>
      <xdr:col>10</xdr:col>
      <xdr:colOff>114300</xdr:colOff>
      <xdr:row>36</xdr:row>
      <xdr:rowOff>103366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75402"/>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148985</xdr:rowOff>
    </xdr:from>
    <xdr:to>
      <xdr:col>24</xdr:col>
      <xdr:colOff>114300</xdr:colOff>
      <xdr:row>36</xdr:row>
      <xdr:rowOff>79135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4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127412</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2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10970</xdr:rowOff>
    </xdr:from>
    <xdr:to>
      <xdr:col>20</xdr:col>
      <xdr:colOff>38100</xdr:colOff>
      <xdr:row>36</xdr:row>
      <xdr:rowOff>112570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8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103697</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27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18336</xdr:rowOff>
    </xdr:from>
    <xdr:to>
      <xdr:col>15</xdr:col>
      <xdr:colOff>101600</xdr:colOff>
      <xdr:row>36</xdr:row>
      <xdr:rowOff>119936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111063</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28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52402</xdr:rowOff>
    </xdr:from>
    <xdr:to>
      <xdr:col>10</xdr:col>
      <xdr:colOff>165100</xdr:colOff>
      <xdr:row>36</xdr:row>
      <xdr:rowOff>154002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2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145129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1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52566</xdr:rowOff>
    </xdr:from>
    <xdr:to>
      <xdr:col>6</xdr:col>
      <xdr:colOff>38100</xdr:colOff>
      <xdr:row>36</xdr:row>
      <xdr:rowOff>154166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2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145293</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1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123570</xdr:rowOff>
    </xdr:from>
    <xdr:to>
      <xdr:col>24</xdr:col>
      <xdr:colOff>63500</xdr:colOff>
      <xdr:row>56</xdr:row>
      <xdr:rowOff>132412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724770"/>
          <a:ext cx="838200" cy="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132412</xdr:rowOff>
    </xdr:from>
    <xdr:to>
      <xdr:col>19</xdr:col>
      <xdr:colOff>177800</xdr:colOff>
      <xdr:row>57</xdr:row>
      <xdr:rowOff>71427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733612"/>
          <a:ext cx="889000" cy="11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71427</xdr:rowOff>
    </xdr:from>
    <xdr:to>
      <xdr:col>15</xdr:col>
      <xdr:colOff>50800</xdr:colOff>
      <xdr:row>57</xdr:row>
      <xdr:rowOff>96440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844077"/>
          <a:ext cx="889000" cy="2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96440</xdr:rowOff>
    </xdr:from>
    <xdr:to>
      <xdr:col>10</xdr:col>
      <xdr:colOff>114300</xdr:colOff>
      <xdr:row>57</xdr:row>
      <xdr:rowOff>134054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869090"/>
          <a:ext cx="889000" cy="3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72770</xdr:rowOff>
    </xdr:from>
    <xdr:to>
      <xdr:col>24</xdr:col>
      <xdr:colOff>114300</xdr:colOff>
      <xdr:row>57</xdr:row>
      <xdr:rowOff>2920</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159147</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58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81612</xdr:rowOff>
    </xdr:from>
    <xdr:to>
      <xdr:col>20</xdr:col>
      <xdr:colOff>38100</xdr:colOff>
      <xdr:row>57</xdr:row>
      <xdr:rowOff>11762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2889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77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20627</xdr:rowOff>
    </xdr:from>
    <xdr:to>
      <xdr:col>15</xdr:col>
      <xdr:colOff>101600</xdr:colOff>
      <xdr:row>57</xdr:row>
      <xdr:rowOff>122227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79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113354</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88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45640</xdr:rowOff>
    </xdr:from>
    <xdr:to>
      <xdr:col>10</xdr:col>
      <xdr:colOff>165100</xdr:colOff>
      <xdr:row>57</xdr:row>
      <xdr:rowOff>147240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81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138367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91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83254</xdr:rowOff>
    </xdr:from>
    <xdr:to>
      <xdr:col>6</xdr:col>
      <xdr:colOff>38100</xdr:colOff>
      <xdr:row>58</xdr:row>
      <xdr:rowOff>13404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8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4531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94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96989</xdr:rowOff>
    </xdr:from>
    <xdr:to>
      <xdr:col>24</xdr:col>
      <xdr:colOff>63500</xdr:colOff>
      <xdr:row>78</xdr:row>
      <xdr:rowOff>105372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70089"/>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97180</xdr:rowOff>
    </xdr:from>
    <xdr:to>
      <xdr:col>19</xdr:col>
      <xdr:colOff>177800</xdr:colOff>
      <xdr:row>78</xdr:row>
      <xdr:rowOff>105372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70280"/>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97180</xdr:rowOff>
    </xdr:from>
    <xdr:to>
      <xdr:col>15</xdr:col>
      <xdr:colOff>50800</xdr:colOff>
      <xdr:row>78</xdr:row>
      <xdr:rowOff>126785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70280"/>
          <a:ext cx="889000" cy="2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59880</xdr:rowOff>
    </xdr:from>
    <xdr:to>
      <xdr:col>10</xdr:col>
      <xdr:colOff>114300</xdr:colOff>
      <xdr:row>78</xdr:row>
      <xdr:rowOff>126785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32980"/>
          <a:ext cx="889000" cy="6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46189</xdr:rowOff>
    </xdr:from>
    <xdr:to>
      <xdr:col>24</xdr:col>
      <xdr:colOff>114300</xdr:colOff>
      <xdr:row>78</xdr:row>
      <xdr:rowOff>147789</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1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132566</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3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54572</xdr:rowOff>
    </xdr:from>
    <xdr:to>
      <xdr:col>20</xdr:col>
      <xdr:colOff>38100</xdr:colOff>
      <xdr:row>78</xdr:row>
      <xdr:rowOff>156172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147299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2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46380</xdr:rowOff>
    </xdr:from>
    <xdr:to>
      <xdr:col>15</xdr:col>
      <xdr:colOff>101600</xdr:colOff>
      <xdr:row>78</xdr:row>
      <xdr:rowOff>147980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139107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1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75985</xdr:rowOff>
    </xdr:from>
    <xdr:to>
      <xdr:col>10</xdr:col>
      <xdr:colOff>165100</xdr:colOff>
      <xdr:row>79</xdr:row>
      <xdr:rowOff>6135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168712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9080</xdr:rowOff>
    </xdr:from>
    <xdr:to>
      <xdr:col>6</xdr:col>
      <xdr:colOff>38100</xdr:colOff>
      <xdr:row>78</xdr:row>
      <xdr:rowOff>110680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101807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16463</xdr:rowOff>
    </xdr:from>
    <xdr:to>
      <xdr:col>24</xdr:col>
      <xdr:colOff>63500</xdr:colOff>
      <xdr:row>96</xdr:row>
      <xdr:rowOff>15025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304213"/>
          <a:ext cx="838200" cy="17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16463</xdr:rowOff>
    </xdr:from>
    <xdr:to>
      <xdr:col>19</xdr:col>
      <xdr:colOff>177800</xdr:colOff>
      <xdr:row>96</xdr:row>
      <xdr:rowOff>126953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304213"/>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126953</xdr:rowOff>
    </xdr:from>
    <xdr:to>
      <xdr:col>15</xdr:col>
      <xdr:colOff>50800</xdr:colOff>
      <xdr:row>97</xdr:row>
      <xdr:rowOff>20599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586153"/>
          <a:ext cx="889000" cy="6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20599</xdr:rowOff>
    </xdr:from>
    <xdr:to>
      <xdr:col>10</xdr:col>
      <xdr:colOff>114300</xdr:colOff>
      <xdr:row>97</xdr:row>
      <xdr:rowOff>56533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651249"/>
          <a:ext cx="889000" cy="3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62693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135675</xdr:rowOff>
    </xdr:from>
    <xdr:to>
      <xdr:col>24</xdr:col>
      <xdr:colOff>114300</xdr:colOff>
      <xdr:row>96</xdr:row>
      <xdr:rowOff>65825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4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114102</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40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137113</xdr:rowOff>
    </xdr:from>
    <xdr:to>
      <xdr:col>20</xdr:col>
      <xdr:colOff>38100</xdr:colOff>
      <xdr:row>95</xdr:row>
      <xdr:rowOff>67263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2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83790</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02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76153</xdr:rowOff>
    </xdr:from>
    <xdr:to>
      <xdr:col>15</xdr:col>
      <xdr:colOff>101600</xdr:colOff>
      <xdr:row>97</xdr:row>
      <xdr:rowOff>6303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53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168880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62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141249</xdr:rowOff>
    </xdr:from>
    <xdr:to>
      <xdr:col>10</xdr:col>
      <xdr:colOff>165100</xdr:colOff>
      <xdr:row>97</xdr:row>
      <xdr:rowOff>71399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60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62526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69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5733</xdr:rowOff>
    </xdr:from>
    <xdr:to>
      <xdr:col>6</xdr:col>
      <xdr:colOff>38100</xdr:colOff>
      <xdr:row>97</xdr:row>
      <xdr:rowOff>107333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3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98460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72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150357</xdr:rowOff>
    </xdr:from>
    <xdr:to>
      <xdr:col>55</xdr:col>
      <xdr:colOff>0</xdr:colOff>
      <xdr:row>37</xdr:row>
      <xdr:rowOff>16402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322557"/>
          <a:ext cx="838200" cy="3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72135</xdr:rowOff>
    </xdr:from>
    <xdr:to>
      <xdr:col>50</xdr:col>
      <xdr:colOff>114300</xdr:colOff>
      <xdr:row>37</xdr:row>
      <xdr:rowOff>16402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901435"/>
          <a:ext cx="889000" cy="45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72135</xdr:rowOff>
    </xdr:from>
    <xdr:to>
      <xdr:col>45</xdr:col>
      <xdr:colOff>177800</xdr:colOff>
      <xdr:row>37</xdr:row>
      <xdr:rowOff>45681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901435"/>
          <a:ext cx="889000" cy="48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21720</xdr:rowOff>
    </xdr:from>
    <xdr:to>
      <xdr:col>41</xdr:col>
      <xdr:colOff>50800</xdr:colOff>
      <xdr:row>37</xdr:row>
      <xdr:rowOff>45681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365370"/>
          <a:ext cx="889000" cy="2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99557</xdr:rowOff>
    </xdr:from>
    <xdr:to>
      <xdr:col>55</xdr:col>
      <xdr:colOff>50800</xdr:colOff>
      <xdr:row>37</xdr:row>
      <xdr:rowOff>29707</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27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14484</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18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137052</xdr:rowOff>
    </xdr:from>
    <xdr:to>
      <xdr:col>50</xdr:col>
      <xdr:colOff>165100</xdr:colOff>
      <xdr:row>37</xdr:row>
      <xdr:rowOff>67202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30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58329</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40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21335</xdr:rowOff>
    </xdr:from>
    <xdr:to>
      <xdr:col>46</xdr:col>
      <xdr:colOff>38100</xdr:colOff>
      <xdr:row>34</xdr:row>
      <xdr:rowOff>122935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8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114062</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9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166331</xdr:rowOff>
    </xdr:from>
    <xdr:to>
      <xdr:col>41</xdr:col>
      <xdr:colOff>101600</xdr:colOff>
      <xdr:row>37</xdr:row>
      <xdr:rowOff>96481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87608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43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142370</xdr:rowOff>
    </xdr:from>
    <xdr:to>
      <xdr:col>36</xdr:col>
      <xdr:colOff>165100</xdr:colOff>
      <xdr:row>37</xdr:row>
      <xdr:rowOff>72520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1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63647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40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113347</xdr:rowOff>
    </xdr:from>
    <xdr:to>
      <xdr:col>55</xdr:col>
      <xdr:colOff>0</xdr:colOff>
      <xdr:row>57</xdr:row>
      <xdr:rowOff>84196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543097"/>
          <a:ext cx="838200" cy="31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113347</xdr:rowOff>
    </xdr:from>
    <xdr:to>
      <xdr:col>50</xdr:col>
      <xdr:colOff>114300</xdr:colOff>
      <xdr:row>58</xdr:row>
      <xdr:rowOff>7107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543097"/>
          <a:ext cx="889000" cy="40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7107</xdr:rowOff>
    </xdr:from>
    <xdr:to>
      <xdr:col>45</xdr:col>
      <xdr:colOff>177800</xdr:colOff>
      <xdr:row>58</xdr:row>
      <xdr:rowOff>70603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951207"/>
          <a:ext cx="889000" cy="6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59845</xdr:rowOff>
    </xdr:from>
    <xdr:to>
      <xdr:col>41</xdr:col>
      <xdr:colOff>50800</xdr:colOff>
      <xdr:row>58</xdr:row>
      <xdr:rowOff>70603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10003945"/>
          <a:ext cx="889000" cy="1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33396</xdr:rowOff>
    </xdr:from>
    <xdr:to>
      <xdr:col>55</xdr:col>
      <xdr:colOff>50800</xdr:colOff>
      <xdr:row>57</xdr:row>
      <xdr:rowOff>134996</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80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11823</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78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62547</xdr:rowOff>
    </xdr:from>
    <xdr:to>
      <xdr:col>50</xdr:col>
      <xdr:colOff>165100</xdr:colOff>
      <xdr:row>55</xdr:row>
      <xdr:rowOff>164147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49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9224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39795" y="926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127757</xdr:rowOff>
    </xdr:from>
    <xdr:to>
      <xdr:col>46</xdr:col>
      <xdr:colOff>38100</xdr:colOff>
      <xdr:row>58</xdr:row>
      <xdr:rowOff>57907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90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49034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99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19803</xdr:rowOff>
    </xdr:from>
    <xdr:to>
      <xdr:col>41</xdr:col>
      <xdr:colOff>101600</xdr:colOff>
      <xdr:row>58</xdr:row>
      <xdr:rowOff>121403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96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112530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1005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9045</xdr:rowOff>
    </xdr:from>
    <xdr:to>
      <xdr:col>36</xdr:col>
      <xdr:colOff>165100</xdr:colOff>
      <xdr:row>58</xdr:row>
      <xdr:rowOff>110645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95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101772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1004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xdr:rowOff>
    </xdr:from>
    <xdr:to>
      <xdr:col>55</xdr:col>
      <xdr:colOff>0</xdr:colOff>
      <xdr:row>79</xdr:row>
      <xdr:rowOff>27556</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544583"/>
          <a:ext cx="8382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xdr:rowOff>
    </xdr:from>
    <xdr:to>
      <xdr:col>50</xdr:col>
      <xdr:colOff>114300</xdr:colOff>
      <xdr:row>79</xdr:row>
      <xdr:rowOff>21179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544583"/>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21179</xdr:rowOff>
    </xdr:from>
    <xdr:to>
      <xdr:col>45</xdr:col>
      <xdr:colOff>177800</xdr:colOff>
      <xdr:row>79</xdr:row>
      <xdr:rowOff>27617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565729"/>
          <a:ext cx="8890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169585</xdr:rowOff>
    </xdr:from>
    <xdr:to>
      <xdr:col>41</xdr:col>
      <xdr:colOff>50800</xdr:colOff>
      <xdr:row>79</xdr:row>
      <xdr:rowOff>27617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542685"/>
          <a:ext cx="88900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148206</xdr:rowOff>
    </xdr:from>
    <xdr:to>
      <xdr:col>55</xdr:col>
      <xdr:colOff>50800</xdr:colOff>
      <xdr:row>79</xdr:row>
      <xdr:rowOff>78356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52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63133</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3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120683</xdr:rowOff>
    </xdr:from>
    <xdr:to>
      <xdr:col>50</xdr:col>
      <xdr:colOff>165100</xdr:colOff>
      <xdr:row>79</xdr:row>
      <xdr:rowOff>50833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9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41960</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8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141829</xdr:rowOff>
    </xdr:from>
    <xdr:to>
      <xdr:col>46</xdr:col>
      <xdr:colOff>38100</xdr:colOff>
      <xdr:row>79</xdr:row>
      <xdr:rowOff>71979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51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63106</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60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148267</xdr:rowOff>
    </xdr:from>
    <xdr:to>
      <xdr:col>41</xdr:col>
      <xdr:colOff>101600</xdr:colOff>
      <xdr:row>79</xdr:row>
      <xdr:rowOff>78417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52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69544</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61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118785</xdr:rowOff>
    </xdr:from>
    <xdr:to>
      <xdr:col>36</xdr:col>
      <xdr:colOff>165100</xdr:colOff>
      <xdr:row>79</xdr:row>
      <xdr:rowOff>48935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40062</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8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10957</xdr:rowOff>
    </xdr:from>
    <xdr:to>
      <xdr:col>55</xdr:col>
      <xdr:colOff>0</xdr:colOff>
      <xdr:row>97</xdr:row>
      <xdr:rowOff>140071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470157"/>
          <a:ext cx="838200" cy="30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10957</xdr:rowOff>
    </xdr:from>
    <xdr:to>
      <xdr:col>50</xdr:col>
      <xdr:colOff>114300</xdr:colOff>
      <xdr:row>98</xdr:row>
      <xdr:rowOff>31051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470157"/>
          <a:ext cx="889000" cy="36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31051</xdr:rowOff>
    </xdr:from>
    <xdr:to>
      <xdr:col>45</xdr:col>
      <xdr:colOff>177800</xdr:colOff>
      <xdr:row>98</xdr:row>
      <xdr:rowOff>86857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33151"/>
          <a:ext cx="889000" cy="5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86857</xdr:rowOff>
    </xdr:from>
    <xdr:to>
      <xdr:col>41</xdr:col>
      <xdr:colOff>50800</xdr:colOff>
      <xdr:row>98</xdr:row>
      <xdr:rowOff>100898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888957"/>
          <a:ext cx="889000" cy="1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89271</xdr:rowOff>
    </xdr:from>
    <xdr:to>
      <xdr:col>55</xdr:col>
      <xdr:colOff>50800</xdr:colOff>
      <xdr:row>98</xdr:row>
      <xdr:rowOff>19421</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1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67698</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9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131607</xdr:rowOff>
    </xdr:from>
    <xdr:to>
      <xdr:col>50</xdr:col>
      <xdr:colOff>165100</xdr:colOff>
      <xdr:row>96</xdr:row>
      <xdr:rowOff>61757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41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78284</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39795" y="1619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151701</xdr:rowOff>
    </xdr:from>
    <xdr:to>
      <xdr:col>46</xdr:col>
      <xdr:colOff>38100</xdr:colOff>
      <xdr:row>98</xdr:row>
      <xdr:rowOff>81851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8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72978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7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36057</xdr:rowOff>
    </xdr:from>
    <xdr:to>
      <xdr:col>41</xdr:col>
      <xdr:colOff>101600</xdr:colOff>
      <xdr:row>98</xdr:row>
      <xdr:rowOff>137657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128784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3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50098</xdr:rowOff>
    </xdr:from>
    <xdr:to>
      <xdr:col>36</xdr:col>
      <xdr:colOff>165100</xdr:colOff>
      <xdr:row>98</xdr:row>
      <xdr:rowOff>151698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5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142825</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37428" y="1694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147168</xdr:rowOff>
    </xdr:from>
    <xdr:to>
      <xdr:col>85</xdr:col>
      <xdr:colOff>127000</xdr:colOff>
      <xdr:row>38</xdr:row>
      <xdr:rowOff>44641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6490818"/>
          <a:ext cx="8382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13111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528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44641</xdr:rowOff>
    </xdr:from>
    <xdr:to>
      <xdr:col>81</xdr:col>
      <xdr:colOff>50800</xdr:colOff>
      <xdr:row>38</xdr:row>
      <xdr:rowOff>118497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559741"/>
          <a:ext cx="889000" cy="7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126154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64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51765</xdr:rowOff>
    </xdr:from>
    <xdr:to>
      <xdr:col>76</xdr:col>
      <xdr:colOff>114300</xdr:colOff>
      <xdr:row>38</xdr:row>
      <xdr:rowOff>118497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566865"/>
          <a:ext cx="889000" cy="6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51765</xdr:rowOff>
    </xdr:from>
    <xdr:to>
      <xdr:col>71</xdr:col>
      <xdr:colOff>177800</xdr:colOff>
      <xdr:row>38</xdr:row>
      <xdr:rowOff>133452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566865"/>
          <a:ext cx="889000" cy="8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133316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96368</xdr:rowOff>
    </xdr:from>
    <xdr:to>
      <xdr:col>85</xdr:col>
      <xdr:colOff>177800</xdr:colOff>
      <xdr:row>38</xdr:row>
      <xdr:rowOff>26518</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119245</xdr:rowOff>
    </xdr:from>
    <xdr:ext cx="534377"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2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165291</xdr:rowOff>
    </xdr:from>
    <xdr:to>
      <xdr:col>81</xdr:col>
      <xdr:colOff>101600</xdr:colOff>
      <xdr:row>38</xdr:row>
      <xdr:rowOff>95441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50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111968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28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67697</xdr:rowOff>
    </xdr:from>
    <xdr:to>
      <xdr:col>76</xdr:col>
      <xdr:colOff>165100</xdr:colOff>
      <xdr:row>38</xdr:row>
      <xdr:rowOff>169297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5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160424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67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965</xdr:rowOff>
    </xdr:from>
    <xdr:to>
      <xdr:col>72</xdr:col>
      <xdr:colOff>38100</xdr:colOff>
      <xdr:row>38</xdr:row>
      <xdr:rowOff>102565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5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119092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82652</xdr:rowOff>
    </xdr:from>
    <xdr:to>
      <xdr:col>67</xdr:col>
      <xdr:colOff>101600</xdr:colOff>
      <xdr:row>39</xdr:row>
      <xdr:rowOff>12802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59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3929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6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44976</xdr:rowOff>
    </xdr:from>
    <xdr:to>
      <xdr:col>85</xdr:col>
      <xdr:colOff>127000</xdr:colOff>
      <xdr:row>77</xdr:row>
      <xdr:rowOff>54448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246626"/>
          <a:ext cx="838200" cy="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54448</xdr:rowOff>
    </xdr:from>
    <xdr:to>
      <xdr:col>81</xdr:col>
      <xdr:colOff>50800</xdr:colOff>
      <xdr:row>77</xdr:row>
      <xdr:rowOff>57694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256098"/>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57694</xdr:rowOff>
    </xdr:from>
    <xdr:to>
      <xdr:col>76</xdr:col>
      <xdr:colOff>114300</xdr:colOff>
      <xdr:row>77</xdr:row>
      <xdr:rowOff>63035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259344"/>
          <a:ext cx="889000" cy="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58479</xdr:rowOff>
    </xdr:from>
    <xdr:to>
      <xdr:col>71</xdr:col>
      <xdr:colOff>177800</xdr:colOff>
      <xdr:row>77</xdr:row>
      <xdr:rowOff>63035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260129"/>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165626</xdr:rowOff>
    </xdr:from>
    <xdr:to>
      <xdr:col>85</xdr:col>
      <xdr:colOff>177800</xdr:colOff>
      <xdr:row>77</xdr:row>
      <xdr:rowOff>95776</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19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144053</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17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3648</xdr:rowOff>
    </xdr:from>
    <xdr:to>
      <xdr:col>81</xdr:col>
      <xdr:colOff>101600</xdr:colOff>
      <xdr:row>77</xdr:row>
      <xdr:rowOff>105248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20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96375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2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6894</xdr:rowOff>
    </xdr:from>
    <xdr:to>
      <xdr:col>76</xdr:col>
      <xdr:colOff>165100</xdr:colOff>
      <xdr:row>77</xdr:row>
      <xdr:rowOff>108494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20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99621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0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12235</xdr:rowOff>
    </xdr:from>
    <xdr:to>
      <xdr:col>72</xdr:col>
      <xdr:colOff>38100</xdr:colOff>
      <xdr:row>77</xdr:row>
      <xdr:rowOff>113835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104962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30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7679</xdr:rowOff>
    </xdr:from>
    <xdr:to>
      <xdr:col>67</xdr:col>
      <xdr:colOff>101600</xdr:colOff>
      <xdr:row>77</xdr:row>
      <xdr:rowOff>109279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20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100406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30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127251</xdr:rowOff>
    </xdr:from>
    <xdr:to>
      <xdr:col>85</xdr:col>
      <xdr:colOff>127000</xdr:colOff>
      <xdr:row>98</xdr:row>
      <xdr:rowOff>69227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757901"/>
          <a:ext cx="838200" cy="11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127251</xdr:rowOff>
    </xdr:from>
    <xdr:to>
      <xdr:col>81</xdr:col>
      <xdr:colOff>50800</xdr:colOff>
      <xdr:row>98</xdr:row>
      <xdr:rowOff>59206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757901"/>
          <a:ext cx="889000" cy="10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59206</xdr:rowOff>
    </xdr:from>
    <xdr:to>
      <xdr:col>76</xdr:col>
      <xdr:colOff>114300</xdr:colOff>
      <xdr:row>98</xdr:row>
      <xdr:rowOff>80451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861306"/>
          <a:ext cx="889000" cy="2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80451</xdr:rowOff>
    </xdr:from>
    <xdr:to>
      <xdr:col>71</xdr:col>
      <xdr:colOff>177800</xdr:colOff>
      <xdr:row>98</xdr:row>
      <xdr:rowOff>93976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882551"/>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18427</xdr:rowOff>
    </xdr:from>
    <xdr:to>
      <xdr:col>85</xdr:col>
      <xdr:colOff>177800</xdr:colOff>
      <xdr:row>98</xdr:row>
      <xdr:rowOff>120027</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82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104804</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73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76451</xdr:rowOff>
    </xdr:from>
    <xdr:to>
      <xdr:col>81</xdr:col>
      <xdr:colOff>101600</xdr:colOff>
      <xdr:row>98</xdr:row>
      <xdr:rowOff>6601</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7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169178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8406</xdr:rowOff>
    </xdr:from>
    <xdr:to>
      <xdr:col>76</xdr:col>
      <xdr:colOff>165100</xdr:colOff>
      <xdr:row>98</xdr:row>
      <xdr:rowOff>110006</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1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101133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90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29651</xdr:rowOff>
    </xdr:from>
    <xdr:to>
      <xdr:col>72</xdr:col>
      <xdr:colOff>38100</xdr:colOff>
      <xdr:row>98</xdr:row>
      <xdr:rowOff>131251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3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122378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2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43176</xdr:rowOff>
    </xdr:from>
    <xdr:to>
      <xdr:col>67</xdr:col>
      <xdr:colOff>101600</xdr:colOff>
      <xdr:row>98</xdr:row>
      <xdr:rowOff>144776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135903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3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144196</xdr:rowOff>
    </xdr:from>
    <xdr:to>
      <xdr:col>116</xdr:col>
      <xdr:colOff>63500</xdr:colOff>
      <xdr:row>37</xdr:row>
      <xdr:rowOff>153950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1323300" y="6487846"/>
          <a:ext cx="8382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14673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529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153950</xdr:rowOff>
    </xdr:from>
    <xdr:to>
      <xdr:col>111</xdr:col>
      <xdr:colOff>177800</xdr:colOff>
      <xdr:row>37</xdr:row>
      <xdr:rowOff>162560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0434300" y="6497600"/>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109541</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62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162560</xdr:rowOff>
    </xdr:from>
    <xdr:to>
      <xdr:col>107</xdr:col>
      <xdr:colOff>50800</xdr:colOff>
      <xdr:row>38</xdr:row>
      <xdr:rowOff>4216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9545300" y="6506210"/>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93997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4216</xdr:rowOff>
    </xdr:from>
    <xdr:to>
      <xdr:col>102</xdr:col>
      <xdr:colOff>114300</xdr:colOff>
      <xdr:row>39</xdr:row>
      <xdr:rowOff>40563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8656300" y="6519316"/>
          <a:ext cx="889000" cy="20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83481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59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93396</xdr:rowOff>
    </xdr:from>
    <xdr:to>
      <xdr:col>116</xdr:col>
      <xdr:colOff>114300</xdr:colOff>
      <xdr:row>38</xdr:row>
      <xdr:rowOff>23546</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4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116273</xdr:rowOff>
    </xdr:from>
    <xdr:ext cx="469744"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28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103150</xdr:rowOff>
    </xdr:from>
    <xdr:to>
      <xdr:col>112</xdr:col>
      <xdr:colOff>38100</xdr:colOff>
      <xdr:row>38</xdr:row>
      <xdr:rowOff>33300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4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49827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111760</xdr:rowOff>
    </xdr:from>
    <xdr:to>
      <xdr:col>107</xdr:col>
      <xdr:colOff>101600</xdr:colOff>
      <xdr:row>38</xdr:row>
      <xdr:rowOff>41910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58437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3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124866</xdr:rowOff>
    </xdr:from>
    <xdr:to>
      <xdr:col>102</xdr:col>
      <xdr:colOff>165100</xdr:colOff>
      <xdr:row>38</xdr:row>
      <xdr:rowOff>55017</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4685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71543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161213</xdr:rowOff>
    </xdr:from>
    <xdr:to>
      <xdr:col>98</xdr:col>
      <xdr:colOff>38100</xdr:colOff>
      <xdr:row>39</xdr:row>
      <xdr:rowOff>91363</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82490</xdr:rowOff>
    </xdr:from>
    <xdr:ext cx="313932"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99333" y="6769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139609</xdr:rowOff>
    </xdr:from>
    <xdr:to>
      <xdr:col>102</xdr:col>
      <xdr:colOff>114300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08370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88809</xdr:rowOff>
    </xdr:from>
    <xdr:to>
      <xdr:col>98</xdr:col>
      <xdr:colOff>38100</xdr:colOff>
      <xdr:row>59</xdr:row>
      <xdr:rowOff>18959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10086</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531650" y="10125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148681</xdr:rowOff>
    </xdr:from>
    <xdr:to>
      <xdr:col>116</xdr:col>
      <xdr:colOff>63500</xdr:colOff>
      <xdr:row>74</xdr:row>
      <xdr:rowOff>30800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664531"/>
          <a:ext cx="8382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30800</xdr:rowOff>
    </xdr:from>
    <xdr:to>
      <xdr:col>111</xdr:col>
      <xdr:colOff>177800</xdr:colOff>
      <xdr:row>74</xdr:row>
      <xdr:rowOff>64981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718100"/>
          <a:ext cx="889000" cy="3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169108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30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64981</xdr:rowOff>
    </xdr:from>
    <xdr:to>
      <xdr:col>107</xdr:col>
      <xdr:colOff>50800</xdr:colOff>
      <xdr:row>74</xdr:row>
      <xdr:rowOff>73809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752281"/>
          <a:ext cx="889000" cy="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166637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73809</xdr:rowOff>
    </xdr:from>
    <xdr:to>
      <xdr:col>102</xdr:col>
      <xdr:colOff>114300</xdr:colOff>
      <xdr:row>74</xdr:row>
      <xdr:rowOff>92707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761109"/>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24916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18439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97881</xdr:rowOff>
    </xdr:from>
    <xdr:to>
      <xdr:col>116</xdr:col>
      <xdr:colOff>114300</xdr:colOff>
      <xdr:row>74</xdr:row>
      <xdr:rowOff>28031</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61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120758</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4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151450</xdr:rowOff>
    </xdr:from>
    <xdr:to>
      <xdr:col>112</xdr:col>
      <xdr:colOff>38100</xdr:colOff>
      <xdr:row>74</xdr:row>
      <xdr:rowOff>81600</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66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98127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44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14181</xdr:rowOff>
    </xdr:from>
    <xdr:to>
      <xdr:col>107</xdr:col>
      <xdr:colOff>101600</xdr:colOff>
      <xdr:row>74</xdr:row>
      <xdr:rowOff>115781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70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132308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47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23009</xdr:rowOff>
    </xdr:from>
    <xdr:to>
      <xdr:col>102</xdr:col>
      <xdr:colOff>165100</xdr:colOff>
      <xdr:row>74</xdr:row>
      <xdr:rowOff>124609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71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141136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4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41907</xdr:rowOff>
    </xdr:from>
    <xdr:to>
      <xdr:col>98</xdr:col>
      <xdr:colOff>38100</xdr:colOff>
      <xdr:row>74</xdr:row>
      <xdr:rowOff>143507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72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160034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50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554,339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円となり、前年度から比較すると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％減少している。人口についても減少している。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非課税世帯や子育て世帯への特別給付金等の扶助費、新庁舎建設等の普通建設事業費が減少したことが主な要因である。各性質別において、類似団体平均と同じ水準又は下回っているが、繰出金については、依然として大きく上回っている。今後も、子育て支援や高齢化に伴う扶助費や国民健康保険、介護保険の医療費、給付費、繰出金等の社会保障関係経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公営企業の施設老朽化対応</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、物価高騰対応に係る事業費に対応を要するため、事業費に充当する一般財源の確保、基金残高の確保に努めていく必要がある。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11,144
11,068
34.54
6,446,580
6,177,549
216,132
3,713,967
4,956,181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84646</xdr:rowOff>
    </xdr:from>
    <xdr:to>
      <xdr:col>24</xdr:col>
      <xdr:colOff>63500</xdr:colOff>
      <xdr:row>37</xdr:row>
      <xdr:rowOff>85598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28296"/>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167593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6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84646</xdr:rowOff>
    </xdr:from>
    <xdr:to>
      <xdr:col>19</xdr:col>
      <xdr:colOff>177800</xdr:colOff>
      <xdr:row>37</xdr:row>
      <xdr:rowOff>136652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28296"/>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119507</xdr:rowOff>
    </xdr:from>
    <xdr:to>
      <xdr:col>15</xdr:col>
      <xdr:colOff>50800</xdr:colOff>
      <xdr:row>37</xdr:row>
      <xdr:rowOff>136652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63157"/>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130255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119507</xdr:rowOff>
    </xdr:from>
    <xdr:to>
      <xdr:col>10</xdr:col>
      <xdr:colOff>114300</xdr:colOff>
      <xdr:row>38</xdr:row>
      <xdr:rowOff>10922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63157"/>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27767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62818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34798</xdr:rowOff>
    </xdr:from>
    <xdr:to>
      <xdr:col>24</xdr:col>
      <xdr:colOff>114300</xdr:colOff>
      <xdr:row>37</xdr:row>
      <xdr:rowOff>136398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7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13225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33846</xdr:rowOff>
    </xdr:from>
    <xdr:to>
      <xdr:col>20</xdr:col>
      <xdr:colOff>38100</xdr:colOff>
      <xdr:row>37</xdr:row>
      <xdr:rowOff>135446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7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126572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7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85852</xdr:rowOff>
    </xdr:from>
    <xdr:to>
      <xdr:col>15</xdr:col>
      <xdr:colOff>101600</xdr:colOff>
      <xdr:row>38</xdr:row>
      <xdr:rowOff>16002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7129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68707</xdr:rowOff>
    </xdr:from>
    <xdr:to>
      <xdr:col>10</xdr:col>
      <xdr:colOff>165100</xdr:colOff>
      <xdr:row>37</xdr:row>
      <xdr:rowOff>170307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161434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0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131572</xdr:rowOff>
    </xdr:from>
    <xdr:to>
      <xdr:col>6</xdr:col>
      <xdr:colOff>38100</xdr:colOff>
      <xdr:row>38</xdr:row>
      <xdr:rowOff>61722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52849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6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115635</xdr:rowOff>
    </xdr:from>
    <xdr:to>
      <xdr:col>24</xdr:col>
      <xdr:colOff>63500</xdr:colOff>
      <xdr:row>57</xdr:row>
      <xdr:rowOff>53106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545385"/>
          <a:ext cx="838200" cy="28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115635</xdr:rowOff>
    </xdr:from>
    <xdr:to>
      <xdr:col>19</xdr:col>
      <xdr:colOff>177800</xdr:colOff>
      <xdr:row>55</xdr:row>
      <xdr:rowOff>156061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545385"/>
          <a:ext cx="889000" cy="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22084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156061</xdr:rowOff>
    </xdr:from>
    <xdr:to>
      <xdr:col>15</xdr:col>
      <xdr:colOff>50800</xdr:colOff>
      <xdr:row>58</xdr:row>
      <xdr:rowOff>12370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585811"/>
          <a:ext cx="889000" cy="37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12370</xdr:rowOff>
    </xdr:from>
    <xdr:to>
      <xdr:col>10</xdr:col>
      <xdr:colOff>114300</xdr:colOff>
      <xdr:row>58</xdr:row>
      <xdr:rowOff>27183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56470"/>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2306</xdr:rowOff>
    </xdr:from>
    <xdr:to>
      <xdr:col>24</xdr:col>
      <xdr:colOff>114300</xdr:colOff>
      <xdr:row>57</xdr:row>
      <xdr:rowOff>103906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7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152183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5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64835</xdr:rowOff>
    </xdr:from>
    <xdr:to>
      <xdr:col>20</xdr:col>
      <xdr:colOff>38100</xdr:colOff>
      <xdr:row>55</xdr:row>
      <xdr:rowOff>166435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49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11512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26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105261</xdr:rowOff>
    </xdr:from>
    <xdr:to>
      <xdr:col>15</xdr:col>
      <xdr:colOff>101600</xdr:colOff>
      <xdr:row>56</xdr:row>
      <xdr:rowOff>35411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3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26538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2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133020</xdr:rowOff>
    </xdr:from>
    <xdr:to>
      <xdr:col>10</xdr:col>
      <xdr:colOff>165100</xdr:colOff>
      <xdr:row>58</xdr:row>
      <xdr:rowOff>63170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54297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147833</xdr:rowOff>
    </xdr:from>
    <xdr:to>
      <xdr:col>6</xdr:col>
      <xdr:colOff>38100</xdr:colOff>
      <xdr:row>58</xdr:row>
      <xdr:rowOff>77983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69110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50713</xdr:rowOff>
    </xdr:from>
    <xdr:to>
      <xdr:col>24</xdr:col>
      <xdr:colOff>63500</xdr:colOff>
      <xdr:row>76</xdr:row>
      <xdr:rowOff>120924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80913"/>
          <a:ext cx="838200" cy="7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57073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50713</xdr:rowOff>
    </xdr:from>
    <xdr:to>
      <xdr:col>19</xdr:col>
      <xdr:colOff>177800</xdr:colOff>
      <xdr:row>77</xdr:row>
      <xdr:rowOff>95520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80913"/>
          <a:ext cx="889000" cy="2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102457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1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95520</xdr:rowOff>
    </xdr:from>
    <xdr:to>
      <xdr:col>15</xdr:col>
      <xdr:colOff>50800</xdr:colOff>
      <xdr:row>77</xdr:row>
      <xdr:rowOff>109303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97170"/>
          <a:ext cx="889000" cy="1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126354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1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109303</xdr:rowOff>
    </xdr:from>
    <xdr:to>
      <xdr:col>10</xdr:col>
      <xdr:colOff>114300</xdr:colOff>
      <xdr:row>77</xdr:row>
      <xdr:rowOff>159649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10953"/>
          <a:ext cx="889000" cy="5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21899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63725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70124</xdr:rowOff>
    </xdr:from>
    <xdr:to>
      <xdr:col>24</xdr:col>
      <xdr:colOff>114300</xdr:colOff>
      <xdr:row>77</xdr:row>
      <xdr:rowOff>274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0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48551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7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171363</xdr:rowOff>
    </xdr:from>
    <xdr:to>
      <xdr:col>20</xdr:col>
      <xdr:colOff>38100</xdr:colOff>
      <xdr:row>76</xdr:row>
      <xdr:rowOff>101513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3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92640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2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44720</xdr:rowOff>
    </xdr:from>
    <xdr:to>
      <xdr:col>15</xdr:col>
      <xdr:colOff>101600</xdr:colOff>
      <xdr:row>77</xdr:row>
      <xdr:rowOff>146320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4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137447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3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58503</xdr:rowOff>
    </xdr:from>
    <xdr:to>
      <xdr:col>10</xdr:col>
      <xdr:colOff>165100</xdr:colOff>
      <xdr:row>77</xdr:row>
      <xdr:rowOff>160103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6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151230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5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108849</xdr:rowOff>
    </xdr:from>
    <xdr:to>
      <xdr:col>6</xdr:col>
      <xdr:colOff>38100</xdr:colOff>
      <xdr:row>78</xdr:row>
      <xdr:rowOff>38999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1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30126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0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92489</xdr:rowOff>
    </xdr:from>
    <xdr:to>
      <xdr:col>24</xdr:col>
      <xdr:colOff>63500</xdr:colOff>
      <xdr:row>97</xdr:row>
      <xdr:rowOff>94729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23139"/>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94729</xdr:rowOff>
    </xdr:from>
    <xdr:to>
      <xdr:col>19</xdr:col>
      <xdr:colOff>177800</xdr:colOff>
      <xdr:row>97</xdr:row>
      <xdr:rowOff>147837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25379"/>
          <a:ext cx="889000" cy="5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147837</xdr:rowOff>
    </xdr:from>
    <xdr:to>
      <xdr:col>15</xdr:col>
      <xdr:colOff>50800</xdr:colOff>
      <xdr:row>97</xdr:row>
      <xdr:rowOff>151515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78487"/>
          <a:ext cx="889000" cy="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141112</xdr:rowOff>
    </xdr:from>
    <xdr:to>
      <xdr:col>10</xdr:col>
      <xdr:colOff>114300</xdr:colOff>
      <xdr:row>97</xdr:row>
      <xdr:rowOff>151515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71762"/>
          <a:ext cx="889000" cy="1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41689</xdr:rowOff>
    </xdr:from>
    <xdr:to>
      <xdr:col>24</xdr:col>
      <xdr:colOff>114300</xdr:colOff>
      <xdr:row>97</xdr:row>
      <xdr:rowOff>143289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128066</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43929</xdr:rowOff>
    </xdr:from>
    <xdr:to>
      <xdr:col>20</xdr:col>
      <xdr:colOff>38100</xdr:colOff>
      <xdr:row>97</xdr:row>
      <xdr:rowOff>145529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7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136656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6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97037</xdr:rowOff>
    </xdr:from>
    <xdr:to>
      <xdr:col>15</xdr:col>
      <xdr:colOff>101600</xdr:colOff>
      <xdr:row>98</xdr:row>
      <xdr:rowOff>27187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2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18314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2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100715</xdr:rowOff>
    </xdr:from>
    <xdr:to>
      <xdr:col>10</xdr:col>
      <xdr:colOff>165100</xdr:colOff>
      <xdr:row>98</xdr:row>
      <xdr:rowOff>30865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21992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90312</xdr:rowOff>
    </xdr:from>
    <xdr:to>
      <xdr:col>6</xdr:col>
      <xdr:colOff>38100</xdr:colOff>
      <xdr:row>98</xdr:row>
      <xdr:rowOff>20462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2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11589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1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21155</xdr:rowOff>
    </xdr:from>
    <xdr:to>
      <xdr:col>55</xdr:col>
      <xdr:colOff>0</xdr:colOff>
      <xdr:row>39</xdr:row>
      <xdr:rowOff>22461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07705"/>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22461</xdr:rowOff>
    </xdr:from>
    <xdr:to>
      <xdr:col>50</xdr:col>
      <xdr:colOff>114300</xdr:colOff>
      <xdr:row>39</xdr:row>
      <xdr:rowOff>24094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0901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24094</xdr:rowOff>
    </xdr:from>
    <xdr:to>
      <xdr:col>45</xdr:col>
      <xdr:colOff>177800</xdr:colOff>
      <xdr:row>39</xdr:row>
      <xdr:rowOff>25074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10644"/>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151783</xdr:rowOff>
    </xdr:from>
    <xdr:to>
      <xdr:col>41</xdr:col>
      <xdr:colOff>50800</xdr:colOff>
      <xdr:row>39</xdr:row>
      <xdr:rowOff>25074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495433"/>
          <a:ext cx="889000" cy="21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94106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60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141805</xdr:rowOff>
    </xdr:from>
    <xdr:to>
      <xdr:col>55</xdr:col>
      <xdr:colOff>50800</xdr:colOff>
      <xdr:row>39</xdr:row>
      <xdr:rowOff>71955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5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56732</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71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143111</xdr:rowOff>
    </xdr:from>
    <xdr:to>
      <xdr:col>50</xdr:col>
      <xdr:colOff>165100</xdr:colOff>
      <xdr:row>39</xdr:row>
      <xdr:rowOff>73261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5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64388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5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144744</xdr:rowOff>
    </xdr:from>
    <xdr:to>
      <xdr:col>46</xdr:col>
      <xdr:colOff>38100</xdr:colOff>
      <xdr:row>39</xdr:row>
      <xdr:rowOff>74894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66021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5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145724</xdr:rowOff>
    </xdr:from>
    <xdr:to>
      <xdr:col>41</xdr:col>
      <xdr:colOff>101600</xdr:colOff>
      <xdr:row>39</xdr:row>
      <xdr:rowOff>75874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67001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53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100983</xdr:rowOff>
    </xdr:from>
    <xdr:to>
      <xdr:col>36</xdr:col>
      <xdr:colOff>165100</xdr:colOff>
      <xdr:row>38</xdr:row>
      <xdr:rowOff>31133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47660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21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3310</xdr:rowOff>
    </xdr:from>
    <xdr:to>
      <xdr:col>55</xdr:col>
      <xdr:colOff>0</xdr:colOff>
      <xdr:row>58</xdr:row>
      <xdr:rowOff>20980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47410"/>
          <a:ext cx="838200" cy="1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3310</xdr:rowOff>
    </xdr:from>
    <xdr:to>
      <xdr:col>50</xdr:col>
      <xdr:colOff>114300</xdr:colOff>
      <xdr:row>58</xdr:row>
      <xdr:rowOff>51140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47410"/>
          <a:ext cx="889000" cy="4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51140</xdr:rowOff>
    </xdr:from>
    <xdr:to>
      <xdr:col>45</xdr:col>
      <xdr:colOff>177800</xdr:colOff>
      <xdr:row>58</xdr:row>
      <xdr:rowOff>66365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95240"/>
          <a:ext cx="8890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45189</xdr:rowOff>
    </xdr:from>
    <xdr:to>
      <xdr:col>41</xdr:col>
      <xdr:colOff>50800</xdr:colOff>
      <xdr:row>58</xdr:row>
      <xdr:rowOff>66365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89289"/>
          <a:ext cx="889000" cy="2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141630</xdr:rowOff>
    </xdr:from>
    <xdr:to>
      <xdr:col>55</xdr:col>
      <xdr:colOff>50800</xdr:colOff>
      <xdr:row>58</xdr:row>
      <xdr:rowOff>71780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120057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9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123960</xdr:rowOff>
    </xdr:from>
    <xdr:to>
      <xdr:col>50</xdr:col>
      <xdr:colOff>165100</xdr:colOff>
      <xdr:row>58</xdr:row>
      <xdr:rowOff>54110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45237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8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340</xdr:rowOff>
    </xdr:from>
    <xdr:to>
      <xdr:col>46</xdr:col>
      <xdr:colOff>38100</xdr:colOff>
      <xdr:row>58</xdr:row>
      <xdr:rowOff>101940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4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93067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3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15565</xdr:rowOff>
    </xdr:from>
    <xdr:to>
      <xdr:col>41</xdr:col>
      <xdr:colOff>101600</xdr:colOff>
      <xdr:row>58</xdr:row>
      <xdr:rowOff>117165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5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108292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165839</xdr:rowOff>
    </xdr:from>
    <xdr:to>
      <xdr:col>36</xdr:col>
      <xdr:colOff>165100</xdr:colOff>
      <xdr:row>58</xdr:row>
      <xdr:rowOff>95989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3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87116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3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65418</xdr:rowOff>
    </xdr:from>
    <xdr:to>
      <xdr:col>55</xdr:col>
      <xdr:colOff>0</xdr:colOff>
      <xdr:row>78</xdr:row>
      <xdr:rowOff>109753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38518"/>
          <a:ext cx="838200" cy="4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109753</xdr:rowOff>
    </xdr:from>
    <xdr:to>
      <xdr:col>50</xdr:col>
      <xdr:colOff>114300</xdr:colOff>
      <xdr:row>78</xdr:row>
      <xdr:rowOff>130811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82853"/>
          <a:ext cx="889000" cy="2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130811</xdr:rowOff>
    </xdr:from>
    <xdr:to>
      <xdr:col>45</xdr:col>
      <xdr:colOff>177800</xdr:colOff>
      <xdr:row>79</xdr:row>
      <xdr:rowOff>11964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03911"/>
          <a:ext cx="889000" cy="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11964</xdr:rowOff>
    </xdr:from>
    <xdr:to>
      <xdr:col>41</xdr:col>
      <xdr:colOff>50800</xdr:colOff>
      <xdr:row>79</xdr:row>
      <xdr:rowOff>22516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56514"/>
          <a:ext cx="889000" cy="1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14618</xdr:rowOff>
    </xdr:from>
    <xdr:to>
      <xdr:col>55</xdr:col>
      <xdr:colOff>50800</xdr:colOff>
      <xdr:row>78</xdr:row>
      <xdr:rowOff>116218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100995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0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58953</xdr:rowOff>
    </xdr:from>
    <xdr:to>
      <xdr:col>50</xdr:col>
      <xdr:colOff>165100</xdr:colOff>
      <xdr:row>78</xdr:row>
      <xdr:rowOff>160553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151680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2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80011</xdr:rowOff>
    </xdr:from>
    <xdr:to>
      <xdr:col>46</xdr:col>
      <xdr:colOff>38100</xdr:colOff>
      <xdr:row>79</xdr:row>
      <xdr:rowOff>10161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1288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4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132614</xdr:rowOff>
    </xdr:from>
    <xdr:to>
      <xdr:col>41</xdr:col>
      <xdr:colOff>101600</xdr:colOff>
      <xdr:row>79</xdr:row>
      <xdr:rowOff>62764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53891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9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143166</xdr:rowOff>
    </xdr:from>
    <xdr:to>
      <xdr:col>36</xdr:col>
      <xdr:colOff>165100</xdr:colOff>
      <xdr:row>79</xdr:row>
      <xdr:rowOff>73316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1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64443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0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154794</xdr:rowOff>
    </xdr:from>
    <xdr:to>
      <xdr:col>55</xdr:col>
      <xdr:colOff>0</xdr:colOff>
      <xdr:row>96</xdr:row>
      <xdr:rowOff>35858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442544"/>
          <a:ext cx="838200" cy="5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103240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90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35858</xdr:rowOff>
    </xdr:from>
    <xdr:to>
      <xdr:col>50</xdr:col>
      <xdr:colOff>114300</xdr:colOff>
      <xdr:row>96</xdr:row>
      <xdr:rowOff>74343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495058"/>
          <a:ext cx="889000" cy="3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74343</xdr:rowOff>
    </xdr:from>
    <xdr:to>
      <xdr:col>45</xdr:col>
      <xdr:colOff>177800</xdr:colOff>
      <xdr:row>96</xdr:row>
      <xdr:rowOff>140838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533543"/>
          <a:ext cx="889000" cy="6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137037</xdr:rowOff>
    </xdr:from>
    <xdr:to>
      <xdr:col>41</xdr:col>
      <xdr:colOff>50800</xdr:colOff>
      <xdr:row>96</xdr:row>
      <xdr:rowOff>140838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596237"/>
          <a:ext cx="889000" cy="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103994</xdr:rowOff>
    </xdr:from>
    <xdr:to>
      <xdr:col>55</xdr:col>
      <xdr:colOff>50800</xdr:colOff>
      <xdr:row>96</xdr:row>
      <xdr:rowOff>34144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9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126871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4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156508</xdr:rowOff>
    </xdr:from>
    <xdr:to>
      <xdr:col>50</xdr:col>
      <xdr:colOff>165100</xdr:colOff>
      <xdr:row>96</xdr:row>
      <xdr:rowOff>86658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4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53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23543</xdr:rowOff>
    </xdr:from>
    <xdr:to>
      <xdr:col>46</xdr:col>
      <xdr:colOff>38100</xdr:colOff>
      <xdr:row>96</xdr:row>
      <xdr:rowOff>125143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8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116270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57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90038</xdr:rowOff>
    </xdr:from>
    <xdr:to>
      <xdr:col>41</xdr:col>
      <xdr:colOff>101600</xdr:colOff>
      <xdr:row>97</xdr:row>
      <xdr:rowOff>20188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4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11315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86237</xdr:rowOff>
    </xdr:from>
    <xdr:to>
      <xdr:col>36</xdr:col>
      <xdr:colOff>165100</xdr:colOff>
      <xdr:row>97</xdr:row>
      <xdr:rowOff>16387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4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7514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3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36079</xdr:rowOff>
    </xdr:from>
    <xdr:to>
      <xdr:col>85</xdr:col>
      <xdr:colOff>127000</xdr:colOff>
      <xdr:row>37</xdr:row>
      <xdr:rowOff>52293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79729"/>
          <a:ext cx="838200" cy="1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45909</xdr:rowOff>
    </xdr:from>
    <xdr:to>
      <xdr:col>81</xdr:col>
      <xdr:colOff>50800</xdr:colOff>
      <xdr:row>37</xdr:row>
      <xdr:rowOff>52293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89559"/>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45909</xdr:rowOff>
    </xdr:from>
    <xdr:to>
      <xdr:col>76</xdr:col>
      <xdr:colOff>114300</xdr:colOff>
      <xdr:row>37</xdr:row>
      <xdr:rowOff>69748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89559"/>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69748</xdr:rowOff>
    </xdr:from>
    <xdr:to>
      <xdr:col>71</xdr:col>
      <xdr:colOff>177800</xdr:colOff>
      <xdr:row>37</xdr:row>
      <xdr:rowOff>78174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13398"/>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156729</xdr:rowOff>
    </xdr:from>
    <xdr:to>
      <xdr:col>85</xdr:col>
      <xdr:colOff>177800</xdr:colOff>
      <xdr:row>37</xdr:row>
      <xdr:rowOff>86879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2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135156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0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1493</xdr:rowOff>
    </xdr:from>
    <xdr:to>
      <xdr:col>81</xdr:col>
      <xdr:colOff>101600</xdr:colOff>
      <xdr:row>37</xdr:row>
      <xdr:rowOff>103093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94220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3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166559</xdr:rowOff>
    </xdr:from>
    <xdr:to>
      <xdr:col>76</xdr:col>
      <xdr:colOff>165100</xdr:colOff>
      <xdr:row>37</xdr:row>
      <xdr:rowOff>96709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87836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18948</xdr:rowOff>
    </xdr:from>
    <xdr:to>
      <xdr:col>72</xdr:col>
      <xdr:colOff>38100</xdr:colOff>
      <xdr:row>37</xdr:row>
      <xdr:rowOff>120548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111675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5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27374</xdr:rowOff>
    </xdr:from>
    <xdr:to>
      <xdr:col>67</xdr:col>
      <xdr:colOff>101600</xdr:colOff>
      <xdr:row>37</xdr:row>
      <xdr:rowOff>128974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120101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134035</xdr:rowOff>
    </xdr:from>
    <xdr:to>
      <xdr:col>85</xdr:col>
      <xdr:colOff>127000</xdr:colOff>
      <xdr:row>57</xdr:row>
      <xdr:rowOff>149466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906685"/>
          <a:ext cx="8382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131183</xdr:rowOff>
    </xdr:from>
    <xdr:to>
      <xdr:col>81</xdr:col>
      <xdr:colOff>50800</xdr:colOff>
      <xdr:row>57</xdr:row>
      <xdr:rowOff>134035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903833"/>
          <a:ext cx="889000" cy="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131183</xdr:rowOff>
    </xdr:from>
    <xdr:to>
      <xdr:col>76</xdr:col>
      <xdr:colOff>114300</xdr:colOff>
      <xdr:row>58</xdr:row>
      <xdr:rowOff>6911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903833"/>
          <a:ext cx="889000" cy="4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6911</xdr:rowOff>
    </xdr:from>
    <xdr:to>
      <xdr:col>71</xdr:col>
      <xdr:colOff>177800</xdr:colOff>
      <xdr:row>58</xdr:row>
      <xdr:rowOff>20412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951011"/>
          <a:ext cx="889000" cy="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98666</xdr:rowOff>
    </xdr:from>
    <xdr:to>
      <xdr:col>85</xdr:col>
      <xdr:colOff>177800</xdr:colOff>
      <xdr:row>58</xdr:row>
      <xdr:rowOff>28816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7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13593</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8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83235</xdr:rowOff>
    </xdr:from>
    <xdr:to>
      <xdr:col>81</xdr:col>
      <xdr:colOff>101600</xdr:colOff>
      <xdr:row>58</xdr:row>
      <xdr:rowOff>13385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5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4512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80383</xdr:rowOff>
    </xdr:from>
    <xdr:to>
      <xdr:col>76</xdr:col>
      <xdr:colOff>165100</xdr:colOff>
      <xdr:row>58</xdr:row>
      <xdr:rowOff>10533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5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1660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4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127561</xdr:rowOff>
    </xdr:from>
    <xdr:to>
      <xdr:col>72</xdr:col>
      <xdr:colOff>38100</xdr:colOff>
      <xdr:row>58</xdr:row>
      <xdr:rowOff>57711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90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48838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141062</xdr:rowOff>
    </xdr:from>
    <xdr:to>
      <xdr:col>67</xdr:col>
      <xdr:colOff>101600</xdr:colOff>
      <xdr:row>58</xdr:row>
      <xdr:rowOff>71212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91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62339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1000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147168</xdr:rowOff>
    </xdr:from>
    <xdr:to>
      <xdr:col>85</xdr:col>
      <xdr:colOff>127000</xdr:colOff>
      <xdr:row>78</xdr:row>
      <xdr:rowOff>44641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348818"/>
          <a:ext cx="8382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12368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44641</xdr:rowOff>
    </xdr:from>
    <xdr:to>
      <xdr:col>81</xdr:col>
      <xdr:colOff>50800</xdr:colOff>
      <xdr:row>78</xdr:row>
      <xdr:rowOff>118497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417741"/>
          <a:ext cx="889000" cy="7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126134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4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51766</xdr:rowOff>
    </xdr:from>
    <xdr:to>
      <xdr:col>76</xdr:col>
      <xdr:colOff>114300</xdr:colOff>
      <xdr:row>78</xdr:row>
      <xdr:rowOff>118497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424866"/>
          <a:ext cx="889000" cy="6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51766</xdr:rowOff>
    </xdr:from>
    <xdr:to>
      <xdr:col>71</xdr:col>
      <xdr:colOff>177800</xdr:colOff>
      <xdr:row>78</xdr:row>
      <xdr:rowOff>133452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424866"/>
          <a:ext cx="889000" cy="8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133317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96368</xdr:rowOff>
    </xdr:from>
    <xdr:to>
      <xdr:col>85</xdr:col>
      <xdr:colOff>177800</xdr:colOff>
      <xdr:row>78</xdr:row>
      <xdr:rowOff>26518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29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119245</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1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165291</xdr:rowOff>
    </xdr:from>
    <xdr:to>
      <xdr:col>81</xdr:col>
      <xdr:colOff>101600</xdr:colOff>
      <xdr:row>78</xdr:row>
      <xdr:rowOff>95441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3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111968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14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67697</xdr:rowOff>
    </xdr:from>
    <xdr:to>
      <xdr:col>76</xdr:col>
      <xdr:colOff>165100</xdr:colOff>
      <xdr:row>78</xdr:row>
      <xdr:rowOff>169297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160424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966</xdr:rowOff>
    </xdr:from>
    <xdr:to>
      <xdr:col>72</xdr:col>
      <xdr:colOff>38100</xdr:colOff>
      <xdr:row>78</xdr:row>
      <xdr:rowOff>102566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3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119093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14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82652</xdr:rowOff>
    </xdr:from>
    <xdr:to>
      <xdr:col>67</xdr:col>
      <xdr:colOff>101600</xdr:colOff>
      <xdr:row>79</xdr:row>
      <xdr:rowOff>12802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3929</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54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44976</xdr:rowOff>
    </xdr:from>
    <xdr:to>
      <xdr:col>85</xdr:col>
      <xdr:colOff>127000</xdr:colOff>
      <xdr:row>97</xdr:row>
      <xdr:rowOff>54448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675626"/>
          <a:ext cx="838200" cy="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54448</xdr:rowOff>
    </xdr:from>
    <xdr:to>
      <xdr:col>81</xdr:col>
      <xdr:colOff>50800</xdr:colOff>
      <xdr:row>97</xdr:row>
      <xdr:rowOff>57694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685098"/>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57694</xdr:rowOff>
    </xdr:from>
    <xdr:to>
      <xdr:col>76</xdr:col>
      <xdr:colOff>114300</xdr:colOff>
      <xdr:row>97</xdr:row>
      <xdr:rowOff>63035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688344"/>
          <a:ext cx="889000" cy="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58479</xdr:rowOff>
    </xdr:from>
    <xdr:to>
      <xdr:col>71</xdr:col>
      <xdr:colOff>177800</xdr:colOff>
      <xdr:row>97</xdr:row>
      <xdr:rowOff>63035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689129"/>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165626</xdr:rowOff>
    </xdr:from>
    <xdr:to>
      <xdr:col>85</xdr:col>
      <xdr:colOff>177800</xdr:colOff>
      <xdr:row>97</xdr:row>
      <xdr:rowOff>95776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2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144053</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0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3648</xdr:rowOff>
    </xdr:from>
    <xdr:to>
      <xdr:col>81</xdr:col>
      <xdr:colOff>101600</xdr:colOff>
      <xdr:row>97</xdr:row>
      <xdr:rowOff>105248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3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96375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72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6894</xdr:rowOff>
    </xdr:from>
    <xdr:to>
      <xdr:col>76</xdr:col>
      <xdr:colOff>165100</xdr:colOff>
      <xdr:row>97</xdr:row>
      <xdr:rowOff>108494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99621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73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12235</xdr:rowOff>
    </xdr:from>
    <xdr:to>
      <xdr:col>72</xdr:col>
      <xdr:colOff>38100</xdr:colOff>
      <xdr:row>97</xdr:row>
      <xdr:rowOff>113835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4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104962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73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7679</xdr:rowOff>
    </xdr:from>
    <xdr:to>
      <xdr:col>67</xdr:col>
      <xdr:colOff>101600</xdr:colOff>
      <xdr:row>97</xdr:row>
      <xdr:rowOff>109279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3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100406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7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141224</xdr:rowOff>
    </xdr:from>
    <xdr:to>
      <xdr:col>116</xdr:col>
      <xdr:colOff>63500</xdr:colOff>
      <xdr:row>32</xdr:row>
      <xdr:rowOff>170942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1323300" y="5456174"/>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95521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610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151130</xdr:rowOff>
    </xdr:from>
    <xdr:to>
      <xdr:col>111</xdr:col>
      <xdr:colOff>177800</xdr:colOff>
      <xdr:row>32</xdr:row>
      <xdr:rowOff>170942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5637530"/>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170197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151130</xdr:rowOff>
    </xdr:from>
    <xdr:to>
      <xdr:col>107</xdr:col>
      <xdr:colOff>50800</xdr:colOff>
      <xdr:row>34</xdr:row>
      <xdr:rowOff>60452</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9545300" y="5637530"/>
          <a:ext cx="889000" cy="2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52849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7393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60452</xdr:rowOff>
    </xdr:from>
    <xdr:to>
      <xdr:col>102</xdr:col>
      <xdr:colOff>114300</xdr:colOff>
      <xdr:row>35</xdr:row>
      <xdr:rowOff>69596</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8656300" y="5889752"/>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114571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286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7891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694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90424</xdr:rowOff>
    </xdr:from>
    <xdr:to>
      <xdr:col>116</xdr:col>
      <xdr:colOff>114300</xdr:colOff>
      <xdr:row>32</xdr:row>
      <xdr:rowOff>20574</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54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113301</xdr:rowOff>
    </xdr:from>
    <xdr:ext cx="469744"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52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120142</xdr:rowOff>
    </xdr:from>
    <xdr:to>
      <xdr:col>112</xdr:col>
      <xdr:colOff>38100</xdr:colOff>
      <xdr:row>33</xdr:row>
      <xdr:rowOff>50292</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56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66819</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088428" y="538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100330</xdr:rowOff>
    </xdr:from>
    <xdr:to>
      <xdr:col>107</xdr:col>
      <xdr:colOff>101600</xdr:colOff>
      <xdr:row>33</xdr:row>
      <xdr:rowOff>30480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55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47007</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53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9652</xdr:rowOff>
    </xdr:from>
    <xdr:to>
      <xdr:col>102</xdr:col>
      <xdr:colOff>165100</xdr:colOff>
      <xdr:row>34</xdr:row>
      <xdr:rowOff>111252</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58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127779</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10428" y="561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18796</xdr:rowOff>
    </xdr:from>
    <xdr:to>
      <xdr:col>98</xdr:col>
      <xdr:colOff>38100</xdr:colOff>
      <xdr:row>35</xdr:row>
      <xdr:rowOff>120396</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0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136923</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7017" y="5794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歳出決算総額の減少、人口の減少により、ほとんどの項目において住民一人当たりコストは同じ水準又は減少となっている。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総務費は、前年度と比較すると、住民一人当たりコストは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85,853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円減少している。これは新庁舎建設に係る事業費の完了による減少が主な要因である。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費は、前年度と比較すると、住民一人当たりコストは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9,214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非課税世帯への給付対象者、子育て世帯への特別給付金の事業終了による減少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が主な要因である。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土木費は、前年度と比較すると、住民一人当たりコスト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9,189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増加している。これは公営企業会計への繰出金の増加が主な要因である。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限られた財源のなかで、効率的に事業を推進するため、徹底した無駄の排除等を行うとともに、事業の緊急性や優先度を踏まえ、効果を高めていかなければならない。また、人口の減少、少子高齢化社会や物価高騰対策等の多様化する財政需要に対応し、将来にわたり持続可能な行財政基盤の構築を図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新庁舎整備事業や国庫補助事業等の減額による決算額の減少により、実質収支は増加し黒字となっている。実質単年度収支は大幅に減少しているが黒字となっている。財政調整基金残高は、適切な財源の確保と歳出の精査により取崩額を上回る歳計剰余金を積み立てたため、前年度比で増加している。今後、社会保障関係経費や物価高騰対策の増加へ対応するため、基金残高を確保する必要がある。また、経常経費の削減、事業の見直しを進めていき、基金に依存しない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特別会計、公営企業会計の全ての会計において、赤字は生じていない。比率においても国民健康保険事業会計を除き増加している。保険税（料）、健康増進事業の給付の適正化や地方税の徴収業務の強化等により、収入源の確保等を引き続き行い、全ての会計において黒字決算になるよう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81</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82</v>
      </c>
      <c r="C2" s="176"/>
      <c r="D2" s="177"/>
    </row>
    <row r="3" spans="1:119" ht="18.75" customHeight="1" thickBot="1" x14ac:dyDescent="0.2">
      <c r="A3" s="175"/>
      <c r="B3" s="579" t="s">
        <v>83</v>
      </c>
      <c r="C3" s="580"/>
      <c r="D3" s="580"/>
      <c r="E3" s="581"/>
      <c r="F3" s="581"/>
      <c r="G3" s="581"/>
      <c r="H3" s="581"/>
      <c r="I3" s="581"/>
      <c r="J3" s="581"/>
      <c r="K3" s="581"/>
      <c r="L3" s="581" t="s">
        <v>84</v>
      </c>
      <c r="M3" s="581"/>
      <c r="N3" s="581"/>
      <c r="O3" s="581"/>
      <c r="P3" s="581"/>
      <c r="Q3" s="581"/>
      <c r="R3" s="584"/>
      <c r="S3" s="584"/>
      <c r="T3" s="584"/>
      <c r="U3" s="584"/>
      <c r="V3" s="585"/>
      <c r="W3" s="475" t="s">
        <v>85</v>
      </c>
      <c r="X3" s="476"/>
      <c r="Y3" s="476"/>
      <c r="Z3" s="476"/>
      <c r="AA3" s="476"/>
      <c r="AB3" s="580"/>
      <c r="AC3" s="584" t="s">
        <v>86</v>
      </c>
      <c r="AD3" s="476"/>
      <c r="AE3" s="476"/>
      <c r="AF3" s="476"/>
      <c r="AG3" s="476"/>
      <c r="AH3" s="476"/>
      <c r="AI3" s="476"/>
      <c r="AJ3" s="476"/>
      <c r="AK3" s="476"/>
      <c r="AL3" s="546"/>
      <c r="AM3" s="475" t="s">
        <v>87</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88</v>
      </c>
      <c r="BO3" s="476"/>
      <c r="BP3" s="476"/>
      <c r="BQ3" s="476"/>
      <c r="BR3" s="476"/>
      <c r="BS3" s="476"/>
      <c r="BT3" s="476"/>
      <c r="BU3" s="546"/>
      <c r="BV3" s="475" t="s">
        <v>89</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90</v>
      </c>
      <c r="CU3" s="476"/>
      <c r="CV3" s="476"/>
      <c r="CW3" s="476"/>
      <c r="CX3" s="476"/>
      <c r="CY3" s="476"/>
      <c r="CZ3" s="476"/>
      <c r="DA3" s="546"/>
      <c r="DB3" s="475" t="s">
        <v>91</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92</v>
      </c>
      <c r="AZ4" s="433"/>
      <c r="BA4" s="433"/>
      <c r="BB4" s="433"/>
      <c r="BC4" s="433"/>
      <c r="BD4" s="433"/>
      <c r="BE4" s="433"/>
      <c r="BF4" s="433"/>
      <c r="BG4" s="433"/>
      <c r="BH4" s="433"/>
      <c r="BI4" s="433"/>
      <c r="BJ4" s="433"/>
      <c r="BK4" s="433"/>
      <c r="BL4" s="433"/>
      <c r="BM4" s="434"/>
      <c r="BN4" s="435">
        <v>6446580</v>
      </c>
      <c r="BO4" s="436"/>
      <c r="BP4" s="436"/>
      <c r="BQ4" s="436"/>
      <c r="BR4" s="436"/>
      <c r="BS4" s="436"/>
      <c r="BT4" s="436"/>
      <c r="BU4" s="437"/>
      <c r="BV4" s="435">
        <v>7578331</v>
      </c>
      <c r="BW4" s="436"/>
      <c r="BX4" s="436"/>
      <c r="BY4" s="436"/>
      <c r="BZ4" s="436"/>
      <c r="CA4" s="436"/>
      <c r="CB4" s="436"/>
      <c r="CC4" s="437"/>
      <c r="CD4" s="572" t="s">
        <v>93</v>
      </c>
      <c r="CE4" s="573"/>
      <c r="CF4" s="573"/>
      <c r="CG4" s="573"/>
      <c r="CH4" s="573"/>
      <c r="CI4" s="573"/>
      <c r="CJ4" s="573"/>
      <c r="CK4" s="573"/>
      <c r="CL4" s="573"/>
      <c r="CM4" s="573"/>
      <c r="CN4" s="573"/>
      <c r="CO4" s="573"/>
      <c r="CP4" s="573"/>
      <c r="CQ4" s="573"/>
      <c r="CR4" s="573"/>
      <c r="CS4" s="574"/>
      <c r="CT4" s="575">
        <v>5.8</v>
      </c>
      <c r="CU4" s="576"/>
      <c r="CV4" s="576"/>
      <c r="CW4" s="576"/>
      <c r="CX4" s="576"/>
      <c r="CY4" s="576"/>
      <c r="CZ4" s="576"/>
      <c r="DA4" s="577"/>
      <c r="DB4" s="575">
        <v>5.5</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94</v>
      </c>
      <c r="AN5" s="363"/>
      <c r="AO5" s="363"/>
      <c r="AP5" s="363"/>
      <c r="AQ5" s="363"/>
      <c r="AR5" s="363"/>
      <c r="AS5" s="363"/>
      <c r="AT5" s="364"/>
      <c r="AU5" s="464" t="s">
        <v>95</v>
      </c>
      <c r="AV5" s="465"/>
      <c r="AW5" s="465"/>
      <c r="AX5" s="465"/>
      <c r="AY5" s="420" t="s">
        <v>96</v>
      </c>
      <c r="AZ5" s="421"/>
      <c r="BA5" s="421"/>
      <c r="BB5" s="421"/>
      <c r="BC5" s="421"/>
      <c r="BD5" s="421"/>
      <c r="BE5" s="421"/>
      <c r="BF5" s="421"/>
      <c r="BG5" s="421"/>
      <c r="BH5" s="421"/>
      <c r="BI5" s="421"/>
      <c r="BJ5" s="421"/>
      <c r="BK5" s="421"/>
      <c r="BL5" s="421"/>
      <c r="BM5" s="422"/>
      <c r="BN5" s="406">
        <v>6177549</v>
      </c>
      <c r="BO5" s="407"/>
      <c r="BP5" s="407"/>
      <c r="BQ5" s="407"/>
      <c r="BR5" s="407"/>
      <c r="BS5" s="407"/>
      <c r="BT5" s="407"/>
      <c r="BU5" s="408"/>
      <c r="BV5" s="406">
        <v>7238719</v>
      </c>
      <c r="BW5" s="407"/>
      <c r="BX5" s="407"/>
      <c r="BY5" s="407"/>
      <c r="BZ5" s="407"/>
      <c r="CA5" s="407"/>
      <c r="CB5" s="407"/>
      <c r="CC5" s="408"/>
      <c r="CD5" s="446" t="s">
        <v>97</v>
      </c>
      <c r="CE5" s="366"/>
      <c r="CF5" s="366"/>
      <c r="CG5" s="366"/>
      <c r="CH5" s="366"/>
      <c r="CI5" s="366"/>
      <c r="CJ5" s="366"/>
      <c r="CK5" s="366"/>
      <c r="CL5" s="366"/>
      <c r="CM5" s="366"/>
      <c r="CN5" s="366"/>
      <c r="CO5" s="366"/>
      <c r="CP5" s="366"/>
      <c r="CQ5" s="366"/>
      <c r="CR5" s="366"/>
      <c r="CS5" s="447"/>
      <c r="CT5" s="403">
        <v>89.8</v>
      </c>
      <c r="CU5" s="404"/>
      <c r="CV5" s="404"/>
      <c r="CW5" s="404"/>
      <c r="CX5" s="404"/>
      <c r="CY5" s="404"/>
      <c r="CZ5" s="404"/>
      <c r="DA5" s="405"/>
      <c r="DB5" s="403">
        <v>82.1</v>
      </c>
      <c r="DC5" s="404"/>
      <c r="DD5" s="404"/>
      <c r="DE5" s="404"/>
      <c r="DF5" s="404"/>
      <c r="DG5" s="404"/>
      <c r="DH5" s="404"/>
      <c r="DI5" s="405"/>
    </row>
    <row r="6" spans="1:119" ht="18.75" customHeight="1" x14ac:dyDescent="0.15">
      <c r="A6" s="175"/>
      <c r="B6" s="552" t="s">
        <v>98</v>
      </c>
      <c r="C6" s="393"/>
      <c r="D6" s="393"/>
      <c r="E6" s="553"/>
      <c r="F6" s="553"/>
      <c r="G6" s="553"/>
      <c r="H6" s="553"/>
      <c r="I6" s="553"/>
      <c r="J6" s="553"/>
      <c r="K6" s="553"/>
      <c r="L6" s="553" t="s">
        <v>99</v>
      </c>
      <c r="M6" s="553"/>
      <c r="N6" s="553"/>
      <c r="O6" s="553"/>
      <c r="P6" s="553"/>
      <c r="Q6" s="553"/>
      <c r="R6" s="391"/>
      <c r="S6" s="391"/>
      <c r="T6" s="391"/>
      <c r="U6" s="391"/>
      <c r="V6" s="559"/>
      <c r="W6" s="496" t="s">
        <v>100</v>
      </c>
      <c r="X6" s="392"/>
      <c r="Y6" s="392"/>
      <c r="Z6" s="392"/>
      <c r="AA6" s="392"/>
      <c r="AB6" s="393"/>
      <c r="AC6" s="564" t="s">
        <v>101</v>
      </c>
      <c r="AD6" s="565"/>
      <c r="AE6" s="565"/>
      <c r="AF6" s="565"/>
      <c r="AG6" s="565"/>
      <c r="AH6" s="565"/>
      <c r="AI6" s="565"/>
      <c r="AJ6" s="565"/>
      <c r="AK6" s="565"/>
      <c r="AL6" s="566"/>
      <c r="AM6" s="463" t="s">
        <v>102</v>
      </c>
      <c r="AN6" s="363"/>
      <c r="AO6" s="363"/>
      <c r="AP6" s="363"/>
      <c r="AQ6" s="363"/>
      <c r="AR6" s="363"/>
      <c r="AS6" s="363"/>
      <c r="AT6" s="364"/>
      <c r="AU6" s="464" t="s">
        <v>95</v>
      </c>
      <c r="AV6" s="465"/>
      <c r="AW6" s="465"/>
      <c r="AX6" s="465"/>
      <c r="AY6" s="420" t="s">
        <v>103</v>
      </c>
      <c r="AZ6" s="421"/>
      <c r="BA6" s="421"/>
      <c r="BB6" s="421"/>
      <c r="BC6" s="421"/>
      <c r="BD6" s="421"/>
      <c r="BE6" s="421"/>
      <c r="BF6" s="421"/>
      <c r="BG6" s="421"/>
      <c r="BH6" s="421"/>
      <c r="BI6" s="421"/>
      <c r="BJ6" s="421"/>
      <c r="BK6" s="421"/>
      <c r="BL6" s="421"/>
      <c r="BM6" s="422"/>
      <c r="BN6" s="406">
        <v>269031</v>
      </c>
      <c r="BO6" s="407"/>
      <c r="BP6" s="407"/>
      <c r="BQ6" s="407"/>
      <c r="BR6" s="407"/>
      <c r="BS6" s="407"/>
      <c r="BT6" s="407"/>
      <c r="BU6" s="408"/>
      <c r="BV6" s="406">
        <v>339612</v>
      </c>
      <c r="BW6" s="407"/>
      <c r="BX6" s="407"/>
      <c r="BY6" s="407"/>
      <c r="BZ6" s="407"/>
      <c r="CA6" s="407"/>
      <c r="CB6" s="407"/>
      <c r="CC6" s="408"/>
      <c r="CD6" s="446" t="s">
        <v>104</v>
      </c>
      <c r="CE6" s="366"/>
      <c r="CF6" s="366"/>
      <c r="CG6" s="366"/>
      <c r="CH6" s="366"/>
      <c r="CI6" s="366"/>
      <c r="CJ6" s="366"/>
      <c r="CK6" s="366"/>
      <c r="CL6" s="366"/>
      <c r="CM6" s="366"/>
      <c r="CN6" s="366"/>
      <c r="CO6" s="366"/>
      <c r="CP6" s="366"/>
      <c r="CQ6" s="366"/>
      <c r="CR6" s="366"/>
      <c r="CS6" s="447"/>
      <c r="CT6" s="549">
        <v>91</v>
      </c>
      <c r="CU6" s="550"/>
      <c r="CV6" s="550"/>
      <c r="CW6" s="550"/>
      <c r="CX6" s="550"/>
      <c r="CY6" s="550"/>
      <c r="CZ6" s="550"/>
      <c r="DA6" s="551"/>
      <c r="DB6" s="549">
        <v>86</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105</v>
      </c>
      <c r="AN7" s="363"/>
      <c r="AO7" s="363"/>
      <c r="AP7" s="363"/>
      <c r="AQ7" s="363"/>
      <c r="AR7" s="363"/>
      <c r="AS7" s="363"/>
      <c r="AT7" s="364"/>
      <c r="AU7" s="464" t="s">
        <v>95</v>
      </c>
      <c r="AV7" s="465"/>
      <c r="AW7" s="465"/>
      <c r="AX7" s="465"/>
      <c r="AY7" s="420" t="s">
        <v>106</v>
      </c>
      <c r="AZ7" s="421"/>
      <c r="BA7" s="421"/>
      <c r="BB7" s="421"/>
      <c r="BC7" s="421"/>
      <c r="BD7" s="421"/>
      <c r="BE7" s="421"/>
      <c r="BF7" s="421"/>
      <c r="BG7" s="421"/>
      <c r="BH7" s="421"/>
      <c r="BI7" s="421"/>
      <c r="BJ7" s="421"/>
      <c r="BK7" s="421"/>
      <c r="BL7" s="421"/>
      <c r="BM7" s="422"/>
      <c r="BN7" s="406">
        <v>52899</v>
      </c>
      <c r="BO7" s="407"/>
      <c r="BP7" s="407"/>
      <c r="BQ7" s="407"/>
      <c r="BR7" s="407"/>
      <c r="BS7" s="407"/>
      <c r="BT7" s="407"/>
      <c r="BU7" s="408"/>
      <c r="BV7" s="406">
        <v>131381</v>
      </c>
      <c r="BW7" s="407"/>
      <c r="BX7" s="407"/>
      <c r="BY7" s="407"/>
      <c r="BZ7" s="407"/>
      <c r="CA7" s="407"/>
      <c r="CB7" s="407"/>
      <c r="CC7" s="408"/>
      <c r="CD7" s="446" t="s">
        <v>107</v>
      </c>
      <c r="CE7" s="366"/>
      <c r="CF7" s="366"/>
      <c r="CG7" s="366"/>
      <c r="CH7" s="366"/>
      <c r="CI7" s="366"/>
      <c r="CJ7" s="366"/>
      <c r="CK7" s="366"/>
      <c r="CL7" s="366"/>
      <c r="CM7" s="366"/>
      <c r="CN7" s="366"/>
      <c r="CO7" s="366"/>
      <c r="CP7" s="366"/>
      <c r="CQ7" s="366"/>
      <c r="CR7" s="366"/>
      <c r="CS7" s="447"/>
      <c r="CT7" s="406">
        <v>3713967</v>
      </c>
      <c r="CU7" s="407"/>
      <c r="CV7" s="407"/>
      <c r="CW7" s="407"/>
      <c r="CX7" s="407"/>
      <c r="CY7" s="407"/>
      <c r="CZ7" s="407"/>
      <c r="DA7" s="408"/>
      <c r="DB7" s="406">
        <v>3817294</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108</v>
      </c>
      <c r="AN8" s="363"/>
      <c r="AO8" s="363"/>
      <c r="AP8" s="363"/>
      <c r="AQ8" s="363"/>
      <c r="AR8" s="363"/>
      <c r="AS8" s="363"/>
      <c r="AT8" s="364"/>
      <c r="AU8" s="464" t="s">
        <v>109</v>
      </c>
      <c r="AV8" s="465"/>
      <c r="AW8" s="465"/>
      <c r="AX8" s="465"/>
      <c r="AY8" s="420" t="s">
        <v>110</v>
      </c>
      <c r="AZ8" s="421"/>
      <c r="BA8" s="421"/>
      <c r="BB8" s="421"/>
      <c r="BC8" s="421"/>
      <c r="BD8" s="421"/>
      <c r="BE8" s="421"/>
      <c r="BF8" s="421"/>
      <c r="BG8" s="421"/>
      <c r="BH8" s="421"/>
      <c r="BI8" s="421"/>
      <c r="BJ8" s="421"/>
      <c r="BK8" s="421"/>
      <c r="BL8" s="421"/>
      <c r="BM8" s="422"/>
      <c r="BN8" s="406">
        <v>216132</v>
      </c>
      <c r="BO8" s="407"/>
      <c r="BP8" s="407"/>
      <c r="BQ8" s="407"/>
      <c r="BR8" s="407"/>
      <c r="BS8" s="407"/>
      <c r="BT8" s="407"/>
      <c r="BU8" s="408"/>
      <c r="BV8" s="406">
        <v>208231</v>
      </c>
      <c r="BW8" s="407"/>
      <c r="BX8" s="407"/>
      <c r="BY8" s="407"/>
      <c r="BZ8" s="407"/>
      <c r="CA8" s="407"/>
      <c r="CB8" s="407"/>
      <c r="CC8" s="408"/>
      <c r="CD8" s="446" t="s">
        <v>111</v>
      </c>
      <c r="CE8" s="366"/>
      <c r="CF8" s="366"/>
      <c r="CG8" s="366"/>
      <c r="CH8" s="366"/>
      <c r="CI8" s="366"/>
      <c r="CJ8" s="366"/>
      <c r="CK8" s="366"/>
      <c r="CL8" s="366"/>
      <c r="CM8" s="366"/>
      <c r="CN8" s="366"/>
      <c r="CO8" s="366"/>
      <c r="CP8" s="366"/>
      <c r="CQ8" s="366"/>
      <c r="CR8" s="366"/>
      <c r="CS8" s="447"/>
      <c r="CT8" s="509">
        <v>0.4</v>
      </c>
      <c r="CU8" s="510"/>
      <c r="CV8" s="510"/>
      <c r="CW8" s="510"/>
      <c r="CX8" s="510"/>
      <c r="CY8" s="510"/>
      <c r="CZ8" s="510"/>
      <c r="DA8" s="511"/>
      <c r="DB8" s="509">
        <v>0.41</v>
      </c>
      <c r="DC8" s="510"/>
      <c r="DD8" s="510"/>
      <c r="DE8" s="510"/>
      <c r="DF8" s="510"/>
      <c r="DG8" s="510"/>
      <c r="DH8" s="510"/>
      <c r="DI8" s="511"/>
    </row>
    <row r="9" spans="1:119" ht="18.75" customHeight="1" thickBot="1" x14ac:dyDescent="0.2">
      <c r="A9" s="175"/>
      <c r="B9" s="538" t="s">
        <v>112</v>
      </c>
      <c r="C9" s="539"/>
      <c r="D9" s="539"/>
      <c r="E9" s="539"/>
      <c r="F9" s="539"/>
      <c r="G9" s="539"/>
      <c r="H9" s="539"/>
      <c r="I9" s="539"/>
      <c r="J9" s="539"/>
      <c r="K9" s="457"/>
      <c r="L9" s="540" t="s">
        <v>113</v>
      </c>
      <c r="M9" s="541"/>
      <c r="N9" s="541"/>
      <c r="O9" s="541"/>
      <c r="P9" s="541"/>
      <c r="Q9" s="542"/>
      <c r="R9" s="543">
        <v>11914</v>
      </c>
      <c r="S9" s="544"/>
      <c r="T9" s="544"/>
      <c r="U9" s="544"/>
      <c r="V9" s="545"/>
      <c r="W9" s="475" t="s">
        <v>114</v>
      </c>
      <c r="X9" s="476"/>
      <c r="Y9" s="476"/>
      <c r="Z9" s="476"/>
      <c r="AA9" s="476"/>
      <c r="AB9" s="476"/>
      <c r="AC9" s="476"/>
      <c r="AD9" s="476"/>
      <c r="AE9" s="476"/>
      <c r="AF9" s="476"/>
      <c r="AG9" s="476"/>
      <c r="AH9" s="476"/>
      <c r="AI9" s="476"/>
      <c r="AJ9" s="476"/>
      <c r="AK9" s="476"/>
      <c r="AL9" s="546"/>
      <c r="AM9" s="463" t="s">
        <v>115</v>
      </c>
      <c r="AN9" s="363"/>
      <c r="AO9" s="363"/>
      <c r="AP9" s="363"/>
      <c r="AQ9" s="363"/>
      <c r="AR9" s="363"/>
      <c r="AS9" s="363"/>
      <c r="AT9" s="364"/>
      <c r="AU9" s="464" t="s">
        <v>116</v>
      </c>
      <c r="AV9" s="465"/>
      <c r="AW9" s="465"/>
      <c r="AX9" s="465"/>
      <c r="AY9" s="420" t="s">
        <v>117</v>
      </c>
      <c r="AZ9" s="421"/>
      <c r="BA9" s="421"/>
      <c r="BB9" s="421"/>
      <c r="BC9" s="421"/>
      <c r="BD9" s="421"/>
      <c r="BE9" s="421"/>
      <c r="BF9" s="421"/>
      <c r="BG9" s="421"/>
      <c r="BH9" s="421"/>
      <c r="BI9" s="421"/>
      <c r="BJ9" s="421"/>
      <c r="BK9" s="421"/>
      <c r="BL9" s="421"/>
      <c r="BM9" s="422"/>
      <c r="BN9" s="406">
        <v>7901</v>
      </c>
      <c r="BO9" s="407"/>
      <c r="BP9" s="407"/>
      <c r="BQ9" s="407"/>
      <c r="BR9" s="407"/>
      <c r="BS9" s="407"/>
      <c r="BT9" s="407"/>
      <c r="BU9" s="408"/>
      <c r="BV9" s="406">
        <v>102086</v>
      </c>
      <c r="BW9" s="407"/>
      <c r="BX9" s="407"/>
      <c r="BY9" s="407"/>
      <c r="BZ9" s="407"/>
      <c r="CA9" s="407"/>
      <c r="CB9" s="407"/>
      <c r="CC9" s="408"/>
      <c r="CD9" s="446" t="s">
        <v>118</v>
      </c>
      <c r="CE9" s="366"/>
      <c r="CF9" s="366"/>
      <c r="CG9" s="366"/>
      <c r="CH9" s="366"/>
      <c r="CI9" s="366"/>
      <c r="CJ9" s="366"/>
      <c r="CK9" s="366"/>
      <c r="CL9" s="366"/>
      <c r="CM9" s="366"/>
      <c r="CN9" s="366"/>
      <c r="CO9" s="366"/>
      <c r="CP9" s="366"/>
      <c r="CQ9" s="366"/>
      <c r="CR9" s="366"/>
      <c r="CS9" s="447"/>
      <c r="CT9" s="403">
        <v>10.4</v>
      </c>
      <c r="CU9" s="404"/>
      <c r="CV9" s="404"/>
      <c r="CW9" s="404"/>
      <c r="CX9" s="404"/>
      <c r="CY9" s="404"/>
      <c r="CZ9" s="404"/>
      <c r="DA9" s="405"/>
      <c r="DB9" s="403">
        <v>10</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119</v>
      </c>
      <c r="M10" s="363"/>
      <c r="N10" s="363"/>
      <c r="O10" s="363"/>
      <c r="P10" s="363"/>
      <c r="Q10" s="364"/>
      <c r="R10" s="359">
        <v>12798</v>
      </c>
      <c r="S10" s="360"/>
      <c r="T10" s="360"/>
      <c r="U10" s="360"/>
      <c r="V10" s="419"/>
      <c r="W10" s="547"/>
      <c r="X10" s="357"/>
      <c r="Y10" s="357"/>
      <c r="Z10" s="357"/>
      <c r="AA10" s="357"/>
      <c r="AB10" s="357"/>
      <c r="AC10" s="357"/>
      <c r="AD10" s="357"/>
      <c r="AE10" s="357"/>
      <c r="AF10" s="357"/>
      <c r="AG10" s="357"/>
      <c r="AH10" s="357"/>
      <c r="AI10" s="357"/>
      <c r="AJ10" s="357"/>
      <c r="AK10" s="357"/>
      <c r="AL10" s="548"/>
      <c r="AM10" s="463" t="s">
        <v>120</v>
      </c>
      <c r="AN10" s="363"/>
      <c r="AO10" s="363"/>
      <c r="AP10" s="363"/>
      <c r="AQ10" s="363"/>
      <c r="AR10" s="363"/>
      <c r="AS10" s="363"/>
      <c r="AT10" s="364"/>
      <c r="AU10" s="464" t="s">
        <v>121</v>
      </c>
      <c r="AV10" s="465"/>
      <c r="AW10" s="465"/>
      <c r="AX10" s="465"/>
      <c r="AY10" s="420" t="s">
        <v>122</v>
      </c>
      <c r="AZ10" s="421"/>
      <c r="BA10" s="421"/>
      <c r="BB10" s="421"/>
      <c r="BC10" s="421"/>
      <c r="BD10" s="421"/>
      <c r="BE10" s="421"/>
      <c r="BF10" s="421"/>
      <c r="BG10" s="421"/>
      <c r="BH10" s="421"/>
      <c r="BI10" s="421"/>
      <c r="BJ10" s="421"/>
      <c r="BK10" s="421"/>
      <c r="BL10" s="421"/>
      <c r="BM10" s="422"/>
      <c r="BN10" s="406">
        <v>159844</v>
      </c>
      <c r="BO10" s="407"/>
      <c r="BP10" s="407"/>
      <c r="BQ10" s="407"/>
      <c r="BR10" s="407"/>
      <c r="BS10" s="407"/>
      <c r="BT10" s="407"/>
      <c r="BU10" s="408"/>
      <c r="BV10" s="406">
        <v>397039</v>
      </c>
      <c r="BW10" s="407"/>
      <c r="BX10" s="407"/>
      <c r="BY10" s="407"/>
      <c r="BZ10" s="407"/>
      <c r="CA10" s="407"/>
      <c r="CB10" s="407"/>
      <c r="CC10" s="408"/>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7"/>
      <c r="L11" s="367" t="s">
        <v>124</v>
      </c>
      <c r="M11" s="368"/>
      <c r="N11" s="368"/>
      <c r="O11" s="368"/>
      <c r="P11" s="368"/>
      <c r="Q11" s="369"/>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3" t="s">
        <v>126</v>
      </c>
      <c r="AN11" s="363"/>
      <c r="AO11" s="363"/>
      <c r="AP11" s="363"/>
      <c r="AQ11" s="363"/>
      <c r="AR11" s="363"/>
      <c r="AS11" s="363"/>
      <c r="AT11" s="364"/>
      <c r="AU11" s="464" t="s">
        <v>109</v>
      </c>
      <c r="AV11" s="465"/>
      <c r="AW11" s="465"/>
      <c r="AX11" s="465"/>
      <c r="AY11" s="420" t="s">
        <v>127</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128</v>
      </c>
      <c r="CE11" s="366"/>
      <c r="CF11" s="366"/>
      <c r="CG11" s="366"/>
      <c r="CH11" s="366"/>
      <c r="CI11" s="366"/>
      <c r="CJ11" s="366"/>
      <c r="CK11" s="366"/>
      <c r="CL11" s="366"/>
      <c r="CM11" s="366"/>
      <c r="CN11" s="366"/>
      <c r="CO11" s="366"/>
      <c r="CP11" s="366"/>
      <c r="CQ11" s="366"/>
      <c r="CR11" s="366"/>
      <c r="CS11" s="447"/>
      <c r="CT11" s="509" t="s">
        <v>129</v>
      </c>
      <c r="CU11" s="510"/>
      <c r="CV11" s="510"/>
      <c r="CW11" s="510"/>
      <c r="CX11" s="510"/>
      <c r="CY11" s="510"/>
      <c r="CZ11" s="510"/>
      <c r="DA11" s="511"/>
      <c r="DB11" s="509" t="s">
        <v>129</v>
      </c>
      <c r="DC11" s="510"/>
      <c r="DD11" s="510"/>
      <c r="DE11" s="510"/>
      <c r="DF11" s="510"/>
      <c r="DG11" s="510"/>
      <c r="DH11" s="510"/>
      <c r="DI11" s="511"/>
    </row>
    <row r="12" spans="1:119" ht="18.75" customHeight="1" x14ac:dyDescent="0.15">
      <c r="A12" s="175"/>
      <c r="B12" s="512" t="s">
        <v>130</v>
      </c>
      <c r="C12" s="513"/>
      <c r="D12" s="513"/>
      <c r="E12" s="513"/>
      <c r="F12" s="513"/>
      <c r="G12" s="513"/>
      <c r="H12" s="513"/>
      <c r="I12" s="513"/>
      <c r="J12" s="513"/>
      <c r="K12" s="514"/>
      <c r="L12" s="521" t="s">
        <v>131</v>
      </c>
      <c r="M12" s="522"/>
      <c r="N12" s="522"/>
      <c r="O12" s="522"/>
      <c r="P12" s="522"/>
      <c r="Q12" s="523"/>
      <c r="R12" s="524">
        <v>11144</v>
      </c>
      <c r="S12" s="525"/>
      <c r="T12" s="525"/>
      <c r="U12" s="525"/>
      <c r="V12" s="526"/>
      <c r="W12" s="527" t="s">
        <v>1</v>
      </c>
      <c r="X12" s="465"/>
      <c r="Y12" s="465"/>
      <c r="Z12" s="465"/>
      <c r="AA12" s="465"/>
      <c r="AB12" s="528"/>
      <c r="AC12" s="529" t="s">
        <v>132</v>
      </c>
      <c r="AD12" s="530"/>
      <c r="AE12" s="530"/>
      <c r="AF12" s="530"/>
      <c r="AG12" s="531"/>
      <c r="AH12" s="529" t="s">
        <v>133</v>
      </c>
      <c r="AI12" s="530"/>
      <c r="AJ12" s="530"/>
      <c r="AK12" s="530"/>
      <c r="AL12" s="532"/>
      <c r="AM12" s="463" t="s">
        <v>134</v>
      </c>
      <c r="AN12" s="363"/>
      <c r="AO12" s="363"/>
      <c r="AP12" s="363"/>
      <c r="AQ12" s="363"/>
      <c r="AR12" s="363"/>
      <c r="AS12" s="363"/>
      <c r="AT12" s="364"/>
      <c r="AU12" s="464" t="s">
        <v>135</v>
      </c>
      <c r="AV12" s="465"/>
      <c r="AW12" s="465"/>
      <c r="AX12" s="465"/>
      <c r="AY12" s="420" t="s">
        <v>136</v>
      </c>
      <c r="AZ12" s="421"/>
      <c r="BA12" s="421"/>
      <c r="BB12" s="421"/>
      <c r="BC12" s="421"/>
      <c r="BD12" s="421"/>
      <c r="BE12" s="421"/>
      <c r="BF12" s="421"/>
      <c r="BG12" s="421"/>
      <c r="BH12" s="421"/>
      <c r="BI12" s="421"/>
      <c r="BJ12" s="421"/>
      <c r="BK12" s="421"/>
      <c r="BL12" s="421"/>
      <c r="BM12" s="422"/>
      <c r="BN12" s="406">
        <v>93134</v>
      </c>
      <c r="BO12" s="407"/>
      <c r="BP12" s="407"/>
      <c r="BQ12" s="407"/>
      <c r="BR12" s="407"/>
      <c r="BS12" s="407"/>
      <c r="BT12" s="407"/>
      <c r="BU12" s="408"/>
      <c r="BV12" s="406">
        <v>128791</v>
      </c>
      <c r="BW12" s="407"/>
      <c r="BX12" s="407"/>
      <c r="BY12" s="407"/>
      <c r="BZ12" s="407"/>
      <c r="CA12" s="407"/>
      <c r="CB12" s="407"/>
      <c r="CC12" s="408"/>
      <c r="CD12" s="446" t="s">
        <v>137</v>
      </c>
      <c r="CE12" s="366"/>
      <c r="CF12" s="366"/>
      <c r="CG12" s="366"/>
      <c r="CH12" s="366"/>
      <c r="CI12" s="366"/>
      <c r="CJ12" s="366"/>
      <c r="CK12" s="366"/>
      <c r="CL12" s="366"/>
      <c r="CM12" s="366"/>
      <c r="CN12" s="366"/>
      <c r="CO12" s="366"/>
      <c r="CP12" s="366"/>
      <c r="CQ12" s="366"/>
      <c r="CR12" s="366"/>
      <c r="CS12" s="447"/>
      <c r="CT12" s="509" t="s">
        <v>138</v>
      </c>
      <c r="CU12" s="510"/>
      <c r="CV12" s="510"/>
      <c r="CW12" s="510"/>
      <c r="CX12" s="510"/>
      <c r="CY12" s="510"/>
      <c r="CZ12" s="510"/>
      <c r="DA12" s="511"/>
      <c r="DB12" s="509" t="s">
        <v>139</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0" t="s">
        <v>140</v>
      </c>
      <c r="N13" s="491"/>
      <c r="O13" s="491"/>
      <c r="P13" s="491"/>
      <c r="Q13" s="492"/>
      <c r="R13" s="493">
        <v>11068</v>
      </c>
      <c r="S13" s="494"/>
      <c r="T13" s="494"/>
      <c r="U13" s="494"/>
      <c r="V13" s="495"/>
      <c r="W13" s="496" t="s">
        <v>141</v>
      </c>
      <c r="X13" s="392"/>
      <c r="Y13" s="392"/>
      <c r="Z13" s="392"/>
      <c r="AA13" s="392"/>
      <c r="AB13" s="393"/>
      <c r="AC13" s="359">
        <v>224</v>
      </c>
      <c r="AD13" s="360"/>
      <c r="AE13" s="360"/>
      <c r="AF13" s="360"/>
      <c r="AG13" s="361"/>
      <c r="AH13" s="359">
        <v>312</v>
      </c>
      <c r="AI13" s="360"/>
      <c r="AJ13" s="360"/>
      <c r="AK13" s="360"/>
      <c r="AL13" s="419"/>
      <c r="AM13" s="463" t="s">
        <v>142</v>
      </c>
      <c r="AN13" s="363"/>
      <c r="AO13" s="363"/>
      <c r="AP13" s="363"/>
      <c r="AQ13" s="363"/>
      <c r="AR13" s="363"/>
      <c r="AS13" s="363"/>
      <c r="AT13" s="364"/>
      <c r="AU13" s="464" t="s">
        <v>143</v>
      </c>
      <c r="AV13" s="465"/>
      <c r="AW13" s="465"/>
      <c r="AX13" s="465"/>
      <c r="AY13" s="420" t="s">
        <v>144</v>
      </c>
      <c r="AZ13" s="421"/>
      <c r="BA13" s="421"/>
      <c r="BB13" s="421"/>
      <c r="BC13" s="421"/>
      <c r="BD13" s="421"/>
      <c r="BE13" s="421"/>
      <c r="BF13" s="421"/>
      <c r="BG13" s="421"/>
      <c r="BH13" s="421"/>
      <c r="BI13" s="421"/>
      <c r="BJ13" s="421"/>
      <c r="BK13" s="421"/>
      <c r="BL13" s="421"/>
      <c r="BM13" s="422"/>
      <c r="BN13" s="406">
        <v>74611</v>
      </c>
      <c r="BO13" s="407"/>
      <c r="BP13" s="407"/>
      <c r="BQ13" s="407"/>
      <c r="BR13" s="407"/>
      <c r="BS13" s="407"/>
      <c r="BT13" s="407"/>
      <c r="BU13" s="408"/>
      <c r="BV13" s="406">
        <v>370334</v>
      </c>
      <c r="BW13" s="407"/>
      <c r="BX13" s="407"/>
      <c r="BY13" s="407"/>
      <c r="BZ13" s="407"/>
      <c r="CA13" s="407"/>
      <c r="CB13" s="407"/>
      <c r="CC13" s="408"/>
      <c r="CD13" s="446" t="s">
        <v>145</v>
      </c>
      <c r="CE13" s="366"/>
      <c r="CF13" s="366"/>
      <c r="CG13" s="366"/>
      <c r="CH13" s="366"/>
      <c r="CI13" s="366"/>
      <c r="CJ13" s="366"/>
      <c r="CK13" s="366"/>
      <c r="CL13" s="366"/>
      <c r="CM13" s="366"/>
      <c r="CN13" s="366"/>
      <c r="CO13" s="366"/>
      <c r="CP13" s="366"/>
      <c r="CQ13" s="366"/>
      <c r="CR13" s="366"/>
      <c r="CS13" s="447"/>
      <c r="CT13" s="403">
        <v>12.7</v>
      </c>
      <c r="CU13" s="404"/>
      <c r="CV13" s="404"/>
      <c r="CW13" s="404"/>
      <c r="CX13" s="404"/>
      <c r="CY13" s="404"/>
      <c r="CZ13" s="404"/>
      <c r="DA13" s="405"/>
      <c r="DB13" s="403">
        <v>12.5</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146</v>
      </c>
      <c r="M14" s="533"/>
      <c r="N14" s="533"/>
      <c r="O14" s="533"/>
      <c r="P14" s="533"/>
      <c r="Q14" s="534"/>
      <c r="R14" s="493">
        <v>11385</v>
      </c>
      <c r="S14" s="494"/>
      <c r="T14" s="494"/>
      <c r="U14" s="494"/>
      <c r="V14" s="495"/>
      <c r="W14" s="497"/>
      <c r="X14" s="395"/>
      <c r="Y14" s="395"/>
      <c r="Z14" s="395"/>
      <c r="AA14" s="395"/>
      <c r="AB14" s="396"/>
      <c r="AC14" s="486">
        <v>4.4000000000000004</v>
      </c>
      <c r="AD14" s="487"/>
      <c r="AE14" s="487"/>
      <c r="AF14" s="487"/>
      <c r="AG14" s="488"/>
      <c r="AH14" s="486">
        <v>5.8</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147</v>
      </c>
      <c r="CE14" s="444"/>
      <c r="CF14" s="444"/>
      <c r="CG14" s="444"/>
      <c r="CH14" s="444"/>
      <c r="CI14" s="444"/>
      <c r="CJ14" s="444"/>
      <c r="CK14" s="444"/>
      <c r="CL14" s="444"/>
      <c r="CM14" s="444"/>
      <c r="CN14" s="444"/>
      <c r="CO14" s="444"/>
      <c r="CP14" s="444"/>
      <c r="CQ14" s="444"/>
      <c r="CR14" s="444"/>
      <c r="CS14" s="445"/>
      <c r="CT14" s="503">
        <v>118.1</v>
      </c>
      <c r="CU14" s="504"/>
      <c r="CV14" s="504"/>
      <c r="CW14" s="504"/>
      <c r="CX14" s="504"/>
      <c r="CY14" s="504"/>
      <c r="CZ14" s="504"/>
      <c r="DA14" s="505"/>
      <c r="DB14" s="503">
        <v>121.6</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0" t="s">
        <v>140</v>
      </c>
      <c r="N15" s="491"/>
      <c r="O15" s="491"/>
      <c r="P15" s="491"/>
      <c r="Q15" s="492"/>
      <c r="R15" s="493">
        <v>11299</v>
      </c>
      <c r="S15" s="494"/>
      <c r="T15" s="494"/>
      <c r="U15" s="494"/>
      <c r="V15" s="495"/>
      <c r="W15" s="496" t="s">
        <v>148</v>
      </c>
      <c r="X15" s="392"/>
      <c r="Y15" s="392"/>
      <c r="Z15" s="392"/>
      <c r="AA15" s="392"/>
      <c r="AB15" s="393"/>
      <c r="AC15" s="359">
        <v>1392</v>
      </c>
      <c r="AD15" s="360"/>
      <c r="AE15" s="360"/>
      <c r="AF15" s="360"/>
      <c r="AG15" s="361"/>
      <c r="AH15" s="359">
        <v>1493</v>
      </c>
      <c r="AI15" s="360"/>
      <c r="AJ15" s="360"/>
      <c r="AK15" s="360"/>
      <c r="AL15" s="419"/>
      <c r="AM15" s="463"/>
      <c r="AN15" s="363"/>
      <c r="AO15" s="363"/>
      <c r="AP15" s="363"/>
      <c r="AQ15" s="363"/>
      <c r="AR15" s="363"/>
      <c r="AS15" s="363"/>
      <c r="AT15" s="364"/>
      <c r="AU15" s="464"/>
      <c r="AV15" s="465"/>
      <c r="AW15" s="465"/>
      <c r="AX15" s="465"/>
      <c r="AY15" s="432" t="s">
        <v>149</v>
      </c>
      <c r="AZ15" s="433"/>
      <c r="BA15" s="433"/>
      <c r="BB15" s="433"/>
      <c r="BC15" s="433"/>
      <c r="BD15" s="433"/>
      <c r="BE15" s="433"/>
      <c r="BF15" s="433"/>
      <c r="BG15" s="433"/>
      <c r="BH15" s="433"/>
      <c r="BI15" s="433"/>
      <c r="BJ15" s="433"/>
      <c r="BK15" s="433"/>
      <c r="BL15" s="433"/>
      <c r="BM15" s="434"/>
      <c r="BN15" s="435">
        <v>1315962</v>
      </c>
      <c r="BO15" s="436"/>
      <c r="BP15" s="436"/>
      <c r="BQ15" s="436"/>
      <c r="BR15" s="436"/>
      <c r="BS15" s="436"/>
      <c r="BT15" s="436"/>
      <c r="BU15" s="437"/>
      <c r="BV15" s="435">
        <v>1267800</v>
      </c>
      <c r="BW15" s="436"/>
      <c r="BX15" s="436"/>
      <c r="BY15" s="436"/>
      <c r="BZ15" s="436"/>
      <c r="CA15" s="436"/>
      <c r="CB15" s="436"/>
      <c r="CC15" s="437"/>
      <c r="CD15" s="506" t="s">
        <v>150</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0" t="s">
        <v>151</v>
      </c>
      <c r="M16" s="481"/>
      <c r="N16" s="481"/>
      <c r="O16" s="481"/>
      <c r="P16" s="481"/>
      <c r="Q16" s="482"/>
      <c r="R16" s="483" t="s">
        <v>152</v>
      </c>
      <c r="S16" s="484"/>
      <c r="T16" s="484"/>
      <c r="U16" s="484"/>
      <c r="V16" s="485"/>
      <c r="W16" s="497"/>
      <c r="X16" s="395"/>
      <c r="Y16" s="395"/>
      <c r="Z16" s="395"/>
      <c r="AA16" s="395"/>
      <c r="AB16" s="396"/>
      <c r="AC16" s="486">
        <v>27.5</v>
      </c>
      <c r="AD16" s="487"/>
      <c r="AE16" s="487"/>
      <c r="AF16" s="487"/>
      <c r="AG16" s="488"/>
      <c r="AH16" s="486">
        <v>27.6</v>
      </c>
      <c r="AI16" s="487"/>
      <c r="AJ16" s="487"/>
      <c r="AK16" s="487"/>
      <c r="AL16" s="489"/>
      <c r="AM16" s="463"/>
      <c r="AN16" s="363"/>
      <c r="AO16" s="363"/>
      <c r="AP16" s="363"/>
      <c r="AQ16" s="363"/>
      <c r="AR16" s="363"/>
      <c r="AS16" s="363"/>
      <c r="AT16" s="364"/>
      <c r="AU16" s="464"/>
      <c r="AV16" s="465"/>
      <c r="AW16" s="465"/>
      <c r="AX16" s="465"/>
      <c r="AY16" s="420" t="s">
        <v>153</v>
      </c>
      <c r="AZ16" s="421"/>
      <c r="BA16" s="421"/>
      <c r="BB16" s="421"/>
      <c r="BC16" s="421"/>
      <c r="BD16" s="421"/>
      <c r="BE16" s="421"/>
      <c r="BF16" s="421"/>
      <c r="BG16" s="421"/>
      <c r="BH16" s="421"/>
      <c r="BI16" s="421"/>
      <c r="BJ16" s="421"/>
      <c r="BK16" s="421"/>
      <c r="BL16" s="421"/>
      <c r="BM16" s="422"/>
      <c r="BN16" s="406">
        <v>3328424</v>
      </c>
      <c r="BO16" s="407"/>
      <c r="BP16" s="407"/>
      <c r="BQ16" s="407"/>
      <c r="BR16" s="407"/>
      <c r="BS16" s="407"/>
      <c r="BT16" s="407"/>
      <c r="BU16" s="408"/>
      <c r="BV16" s="406">
        <v>3300259</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89"/>
      <c r="M17" s="499" t="s">
        <v>154</v>
      </c>
      <c r="N17" s="500"/>
      <c r="O17" s="500"/>
      <c r="P17" s="500"/>
      <c r="Q17" s="501"/>
      <c r="R17" s="483" t="s">
        <v>155</v>
      </c>
      <c r="S17" s="484"/>
      <c r="T17" s="484"/>
      <c r="U17" s="484"/>
      <c r="V17" s="485"/>
      <c r="W17" s="496" t="s">
        <v>156</v>
      </c>
      <c r="X17" s="392"/>
      <c r="Y17" s="392"/>
      <c r="Z17" s="392"/>
      <c r="AA17" s="392"/>
      <c r="AB17" s="393"/>
      <c r="AC17" s="359">
        <v>3441</v>
      </c>
      <c r="AD17" s="360"/>
      <c r="AE17" s="360"/>
      <c r="AF17" s="360"/>
      <c r="AG17" s="361"/>
      <c r="AH17" s="359">
        <v>3604</v>
      </c>
      <c r="AI17" s="360"/>
      <c r="AJ17" s="360"/>
      <c r="AK17" s="360"/>
      <c r="AL17" s="419"/>
      <c r="AM17" s="463"/>
      <c r="AN17" s="363"/>
      <c r="AO17" s="363"/>
      <c r="AP17" s="363"/>
      <c r="AQ17" s="363"/>
      <c r="AR17" s="363"/>
      <c r="AS17" s="363"/>
      <c r="AT17" s="364"/>
      <c r="AU17" s="464"/>
      <c r="AV17" s="465"/>
      <c r="AW17" s="465"/>
      <c r="AX17" s="465"/>
      <c r="AY17" s="420" t="s">
        <v>157</v>
      </c>
      <c r="AZ17" s="421"/>
      <c r="BA17" s="421"/>
      <c r="BB17" s="421"/>
      <c r="BC17" s="421"/>
      <c r="BD17" s="421"/>
      <c r="BE17" s="421"/>
      <c r="BF17" s="421"/>
      <c r="BG17" s="421"/>
      <c r="BH17" s="421"/>
      <c r="BI17" s="421"/>
      <c r="BJ17" s="421"/>
      <c r="BK17" s="421"/>
      <c r="BL17" s="421"/>
      <c r="BM17" s="422"/>
      <c r="BN17" s="406">
        <v>1652825</v>
      </c>
      <c r="BO17" s="407"/>
      <c r="BP17" s="407"/>
      <c r="BQ17" s="407"/>
      <c r="BR17" s="407"/>
      <c r="BS17" s="407"/>
      <c r="BT17" s="407"/>
      <c r="BU17" s="408"/>
      <c r="BV17" s="406">
        <v>1588733</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158</v>
      </c>
      <c r="C18" s="457"/>
      <c r="D18" s="457"/>
      <c r="E18" s="458"/>
      <c r="F18" s="458"/>
      <c r="G18" s="458"/>
      <c r="H18" s="458"/>
      <c r="I18" s="458"/>
      <c r="J18" s="458"/>
      <c r="K18" s="458"/>
      <c r="L18" s="459">
        <v>34.54</v>
      </c>
      <c r="M18" s="459"/>
      <c r="N18" s="459"/>
      <c r="O18" s="459"/>
      <c r="P18" s="459"/>
      <c r="Q18" s="459"/>
      <c r="R18" s="460"/>
      <c r="S18" s="460"/>
      <c r="T18" s="460"/>
      <c r="U18" s="460"/>
      <c r="V18" s="461"/>
      <c r="W18" s="477"/>
      <c r="X18" s="478"/>
      <c r="Y18" s="478"/>
      <c r="Z18" s="478"/>
      <c r="AA18" s="478"/>
      <c r="AB18" s="502"/>
      <c r="AC18" s="376">
        <v>68</v>
      </c>
      <c r="AD18" s="377"/>
      <c r="AE18" s="377"/>
      <c r="AF18" s="377"/>
      <c r="AG18" s="462"/>
      <c r="AH18" s="376">
        <v>66.599999999999994</v>
      </c>
      <c r="AI18" s="377"/>
      <c r="AJ18" s="377"/>
      <c r="AK18" s="377"/>
      <c r="AL18" s="378"/>
      <c r="AM18" s="463"/>
      <c r="AN18" s="363"/>
      <c r="AO18" s="363"/>
      <c r="AP18" s="363"/>
      <c r="AQ18" s="363"/>
      <c r="AR18" s="363"/>
      <c r="AS18" s="363"/>
      <c r="AT18" s="364"/>
      <c r="AU18" s="464"/>
      <c r="AV18" s="465"/>
      <c r="AW18" s="465"/>
      <c r="AX18" s="465"/>
      <c r="AY18" s="420" t="s">
        <v>159</v>
      </c>
      <c r="AZ18" s="421"/>
      <c r="BA18" s="421"/>
      <c r="BB18" s="421"/>
      <c r="BC18" s="421"/>
      <c r="BD18" s="421"/>
      <c r="BE18" s="421"/>
      <c r="BF18" s="421"/>
      <c r="BG18" s="421"/>
      <c r="BH18" s="421"/>
      <c r="BI18" s="421"/>
      <c r="BJ18" s="421"/>
      <c r="BK18" s="421"/>
      <c r="BL18" s="421"/>
      <c r="BM18" s="422"/>
      <c r="BN18" s="406">
        <v>3361706</v>
      </c>
      <c r="BO18" s="407"/>
      <c r="BP18" s="407"/>
      <c r="BQ18" s="407"/>
      <c r="BR18" s="407"/>
      <c r="BS18" s="407"/>
      <c r="BT18" s="407"/>
      <c r="BU18" s="408"/>
      <c r="BV18" s="406">
        <v>3207980</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160</v>
      </c>
      <c r="C19" s="457"/>
      <c r="D19" s="457"/>
      <c r="E19" s="458"/>
      <c r="F19" s="458"/>
      <c r="G19" s="458"/>
      <c r="H19" s="458"/>
      <c r="I19" s="458"/>
      <c r="J19" s="458"/>
      <c r="K19" s="458"/>
      <c r="L19" s="466">
        <v>345</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161</v>
      </c>
      <c r="AZ19" s="421"/>
      <c r="BA19" s="421"/>
      <c r="BB19" s="421"/>
      <c r="BC19" s="421"/>
      <c r="BD19" s="421"/>
      <c r="BE19" s="421"/>
      <c r="BF19" s="421"/>
      <c r="BG19" s="421"/>
      <c r="BH19" s="421"/>
      <c r="BI19" s="421"/>
      <c r="BJ19" s="421"/>
      <c r="BK19" s="421"/>
      <c r="BL19" s="421"/>
      <c r="BM19" s="422"/>
      <c r="BN19" s="406">
        <v>4587716</v>
      </c>
      <c r="BO19" s="407"/>
      <c r="BP19" s="407"/>
      <c r="BQ19" s="407"/>
      <c r="BR19" s="407"/>
      <c r="BS19" s="407"/>
      <c r="BT19" s="407"/>
      <c r="BU19" s="408"/>
      <c r="BV19" s="406">
        <v>4710381</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162</v>
      </c>
      <c r="C20" s="457"/>
      <c r="D20" s="457"/>
      <c r="E20" s="458"/>
      <c r="F20" s="458"/>
      <c r="G20" s="458"/>
      <c r="H20" s="458"/>
      <c r="I20" s="458"/>
      <c r="J20" s="458"/>
      <c r="K20" s="458"/>
      <c r="L20" s="466">
        <v>4848</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163</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164</v>
      </c>
      <c r="C22" s="383"/>
      <c r="D22" s="384"/>
      <c r="E22" s="391" t="s">
        <v>1</v>
      </c>
      <c r="F22" s="392"/>
      <c r="G22" s="392"/>
      <c r="H22" s="392"/>
      <c r="I22" s="392"/>
      <c r="J22" s="392"/>
      <c r="K22" s="393"/>
      <c r="L22" s="391" t="s">
        <v>165</v>
      </c>
      <c r="M22" s="392"/>
      <c r="N22" s="392"/>
      <c r="O22" s="392"/>
      <c r="P22" s="393"/>
      <c r="Q22" s="397" t="s">
        <v>166</v>
      </c>
      <c r="R22" s="398"/>
      <c r="S22" s="398"/>
      <c r="T22" s="398"/>
      <c r="U22" s="398"/>
      <c r="V22" s="399"/>
      <c r="W22" s="448" t="s">
        <v>167</v>
      </c>
      <c r="X22" s="383"/>
      <c r="Y22" s="384"/>
      <c r="Z22" s="391" t="s">
        <v>1</v>
      </c>
      <c r="AA22" s="392"/>
      <c r="AB22" s="392"/>
      <c r="AC22" s="392"/>
      <c r="AD22" s="392"/>
      <c r="AE22" s="392"/>
      <c r="AF22" s="392"/>
      <c r="AG22" s="393"/>
      <c r="AH22" s="409" t="s">
        <v>168</v>
      </c>
      <c r="AI22" s="392"/>
      <c r="AJ22" s="392"/>
      <c r="AK22" s="392"/>
      <c r="AL22" s="393"/>
      <c r="AM22" s="409" t="s">
        <v>169</v>
      </c>
      <c r="AN22" s="410"/>
      <c r="AO22" s="410"/>
      <c r="AP22" s="410"/>
      <c r="AQ22" s="410"/>
      <c r="AR22" s="411"/>
      <c r="AS22" s="397" t="s">
        <v>166</v>
      </c>
      <c r="AT22" s="398"/>
      <c r="AU22" s="398"/>
      <c r="AV22" s="398"/>
      <c r="AW22" s="398"/>
      <c r="AX22" s="415"/>
      <c r="AY22" s="432" t="s">
        <v>170</v>
      </c>
      <c r="AZ22" s="433"/>
      <c r="BA22" s="433"/>
      <c r="BB22" s="433"/>
      <c r="BC22" s="433"/>
      <c r="BD22" s="433"/>
      <c r="BE22" s="433"/>
      <c r="BF22" s="433"/>
      <c r="BG22" s="433"/>
      <c r="BH22" s="433"/>
      <c r="BI22" s="433"/>
      <c r="BJ22" s="433"/>
      <c r="BK22" s="433"/>
      <c r="BL22" s="433"/>
      <c r="BM22" s="434"/>
      <c r="BN22" s="435">
        <v>4956181</v>
      </c>
      <c r="BO22" s="436"/>
      <c r="BP22" s="436"/>
      <c r="BQ22" s="436"/>
      <c r="BR22" s="436"/>
      <c r="BS22" s="436"/>
      <c r="BT22" s="436"/>
      <c r="BU22" s="437"/>
      <c r="BV22" s="435">
        <v>5089055</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171</v>
      </c>
      <c r="AZ23" s="421"/>
      <c r="BA23" s="421"/>
      <c r="BB23" s="421"/>
      <c r="BC23" s="421"/>
      <c r="BD23" s="421"/>
      <c r="BE23" s="421"/>
      <c r="BF23" s="421"/>
      <c r="BG23" s="421"/>
      <c r="BH23" s="421"/>
      <c r="BI23" s="421"/>
      <c r="BJ23" s="421"/>
      <c r="BK23" s="421"/>
      <c r="BL23" s="421"/>
      <c r="BM23" s="422"/>
      <c r="BN23" s="406">
        <v>4207580</v>
      </c>
      <c r="BO23" s="407"/>
      <c r="BP23" s="407"/>
      <c r="BQ23" s="407"/>
      <c r="BR23" s="407"/>
      <c r="BS23" s="407"/>
      <c r="BT23" s="407"/>
      <c r="BU23" s="408"/>
      <c r="BV23" s="406">
        <v>4417073</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172</v>
      </c>
      <c r="F24" s="363"/>
      <c r="G24" s="363"/>
      <c r="H24" s="363"/>
      <c r="I24" s="363"/>
      <c r="J24" s="363"/>
      <c r="K24" s="364"/>
      <c r="L24" s="359">
        <v>1</v>
      </c>
      <c r="M24" s="360"/>
      <c r="N24" s="360"/>
      <c r="O24" s="360"/>
      <c r="P24" s="361"/>
      <c r="Q24" s="359">
        <v>7400</v>
      </c>
      <c r="R24" s="360"/>
      <c r="S24" s="360"/>
      <c r="T24" s="360"/>
      <c r="U24" s="360"/>
      <c r="V24" s="361"/>
      <c r="W24" s="449"/>
      <c r="X24" s="386"/>
      <c r="Y24" s="387"/>
      <c r="Z24" s="362" t="s">
        <v>173</v>
      </c>
      <c r="AA24" s="363"/>
      <c r="AB24" s="363"/>
      <c r="AC24" s="363"/>
      <c r="AD24" s="363"/>
      <c r="AE24" s="363"/>
      <c r="AF24" s="363"/>
      <c r="AG24" s="364"/>
      <c r="AH24" s="359">
        <v>105</v>
      </c>
      <c r="AI24" s="360"/>
      <c r="AJ24" s="360"/>
      <c r="AK24" s="360"/>
      <c r="AL24" s="361"/>
      <c r="AM24" s="359">
        <v>323610</v>
      </c>
      <c r="AN24" s="360"/>
      <c r="AO24" s="360"/>
      <c r="AP24" s="360"/>
      <c r="AQ24" s="360"/>
      <c r="AR24" s="361"/>
      <c r="AS24" s="359">
        <v>3082</v>
      </c>
      <c r="AT24" s="360"/>
      <c r="AU24" s="360"/>
      <c r="AV24" s="360"/>
      <c r="AW24" s="360"/>
      <c r="AX24" s="419"/>
      <c r="AY24" s="379" t="s">
        <v>174</v>
      </c>
      <c r="AZ24" s="380"/>
      <c r="BA24" s="380"/>
      <c r="BB24" s="380"/>
      <c r="BC24" s="380"/>
      <c r="BD24" s="380"/>
      <c r="BE24" s="380"/>
      <c r="BF24" s="380"/>
      <c r="BG24" s="380"/>
      <c r="BH24" s="380"/>
      <c r="BI24" s="380"/>
      <c r="BJ24" s="380"/>
      <c r="BK24" s="380"/>
      <c r="BL24" s="380"/>
      <c r="BM24" s="381"/>
      <c r="BN24" s="406">
        <v>2741400</v>
      </c>
      <c r="BO24" s="407"/>
      <c r="BP24" s="407"/>
      <c r="BQ24" s="407"/>
      <c r="BR24" s="407"/>
      <c r="BS24" s="407"/>
      <c r="BT24" s="407"/>
      <c r="BU24" s="408"/>
      <c r="BV24" s="406">
        <v>2705999</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175</v>
      </c>
      <c r="F25" s="363"/>
      <c r="G25" s="363"/>
      <c r="H25" s="363"/>
      <c r="I25" s="363"/>
      <c r="J25" s="363"/>
      <c r="K25" s="364"/>
      <c r="L25" s="359">
        <v>1</v>
      </c>
      <c r="M25" s="360"/>
      <c r="N25" s="360"/>
      <c r="O25" s="360"/>
      <c r="P25" s="361"/>
      <c r="Q25" s="359">
        <v>6040</v>
      </c>
      <c r="R25" s="360"/>
      <c r="S25" s="360"/>
      <c r="T25" s="360"/>
      <c r="U25" s="360"/>
      <c r="V25" s="361"/>
      <c r="W25" s="449"/>
      <c r="X25" s="386"/>
      <c r="Y25" s="387"/>
      <c r="Z25" s="362" t="s">
        <v>176</v>
      </c>
      <c r="AA25" s="363"/>
      <c r="AB25" s="363"/>
      <c r="AC25" s="363"/>
      <c r="AD25" s="363"/>
      <c r="AE25" s="363"/>
      <c r="AF25" s="363"/>
      <c r="AG25" s="364"/>
      <c r="AH25" s="359" t="s">
        <v>138</v>
      </c>
      <c r="AI25" s="360"/>
      <c r="AJ25" s="360"/>
      <c r="AK25" s="360"/>
      <c r="AL25" s="361"/>
      <c r="AM25" s="359" t="s">
        <v>177</v>
      </c>
      <c r="AN25" s="360"/>
      <c r="AO25" s="360"/>
      <c r="AP25" s="360"/>
      <c r="AQ25" s="360"/>
      <c r="AR25" s="361"/>
      <c r="AS25" s="359" t="s">
        <v>178</v>
      </c>
      <c r="AT25" s="360"/>
      <c r="AU25" s="360"/>
      <c r="AV25" s="360"/>
      <c r="AW25" s="360"/>
      <c r="AX25" s="419"/>
      <c r="AY25" s="432" t="s">
        <v>179</v>
      </c>
      <c r="AZ25" s="433"/>
      <c r="BA25" s="433"/>
      <c r="BB25" s="433"/>
      <c r="BC25" s="433"/>
      <c r="BD25" s="433"/>
      <c r="BE25" s="433"/>
      <c r="BF25" s="433"/>
      <c r="BG25" s="433"/>
      <c r="BH25" s="433"/>
      <c r="BI25" s="433"/>
      <c r="BJ25" s="433"/>
      <c r="BK25" s="433"/>
      <c r="BL25" s="433"/>
      <c r="BM25" s="434"/>
      <c r="BN25" s="435">
        <v>446857</v>
      </c>
      <c r="BO25" s="436"/>
      <c r="BP25" s="436"/>
      <c r="BQ25" s="436"/>
      <c r="BR25" s="436"/>
      <c r="BS25" s="436"/>
      <c r="BT25" s="436"/>
      <c r="BU25" s="437"/>
      <c r="BV25" s="435">
        <v>629903</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180</v>
      </c>
      <c r="F26" s="363"/>
      <c r="G26" s="363"/>
      <c r="H26" s="363"/>
      <c r="I26" s="363"/>
      <c r="J26" s="363"/>
      <c r="K26" s="364"/>
      <c r="L26" s="359">
        <v>1</v>
      </c>
      <c r="M26" s="360"/>
      <c r="N26" s="360"/>
      <c r="O26" s="360"/>
      <c r="P26" s="361"/>
      <c r="Q26" s="359">
        <v>5510</v>
      </c>
      <c r="R26" s="360"/>
      <c r="S26" s="360"/>
      <c r="T26" s="360"/>
      <c r="U26" s="360"/>
      <c r="V26" s="361"/>
      <c r="W26" s="449"/>
      <c r="X26" s="386"/>
      <c r="Y26" s="387"/>
      <c r="Z26" s="362" t="s">
        <v>181</v>
      </c>
      <c r="AA26" s="417"/>
      <c r="AB26" s="417"/>
      <c r="AC26" s="417"/>
      <c r="AD26" s="417"/>
      <c r="AE26" s="417"/>
      <c r="AF26" s="417"/>
      <c r="AG26" s="418"/>
      <c r="AH26" s="359">
        <v>4</v>
      </c>
      <c r="AI26" s="360"/>
      <c r="AJ26" s="360"/>
      <c r="AK26" s="360"/>
      <c r="AL26" s="361"/>
      <c r="AM26" s="359">
        <v>11524</v>
      </c>
      <c r="AN26" s="360"/>
      <c r="AO26" s="360"/>
      <c r="AP26" s="360"/>
      <c r="AQ26" s="360"/>
      <c r="AR26" s="361"/>
      <c r="AS26" s="359">
        <v>2881</v>
      </c>
      <c r="AT26" s="360"/>
      <c r="AU26" s="360"/>
      <c r="AV26" s="360"/>
      <c r="AW26" s="360"/>
      <c r="AX26" s="419"/>
      <c r="AY26" s="446" t="s">
        <v>182</v>
      </c>
      <c r="AZ26" s="366"/>
      <c r="BA26" s="366"/>
      <c r="BB26" s="366"/>
      <c r="BC26" s="366"/>
      <c r="BD26" s="366"/>
      <c r="BE26" s="366"/>
      <c r="BF26" s="366"/>
      <c r="BG26" s="366"/>
      <c r="BH26" s="366"/>
      <c r="BI26" s="366"/>
      <c r="BJ26" s="366"/>
      <c r="BK26" s="366"/>
      <c r="BL26" s="366"/>
      <c r="BM26" s="447"/>
      <c r="BN26" s="406" t="s">
        <v>183</v>
      </c>
      <c r="BO26" s="407"/>
      <c r="BP26" s="407"/>
      <c r="BQ26" s="407"/>
      <c r="BR26" s="407"/>
      <c r="BS26" s="407"/>
      <c r="BT26" s="407"/>
      <c r="BU26" s="408"/>
      <c r="BV26" s="406" t="s">
        <v>138</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184</v>
      </c>
      <c r="F27" s="363"/>
      <c r="G27" s="363"/>
      <c r="H27" s="363"/>
      <c r="I27" s="363"/>
      <c r="J27" s="363"/>
      <c r="K27" s="364"/>
      <c r="L27" s="359">
        <v>1</v>
      </c>
      <c r="M27" s="360"/>
      <c r="N27" s="360"/>
      <c r="O27" s="360"/>
      <c r="P27" s="361"/>
      <c r="Q27" s="359">
        <v>2700</v>
      </c>
      <c r="R27" s="360"/>
      <c r="S27" s="360"/>
      <c r="T27" s="360"/>
      <c r="U27" s="360"/>
      <c r="V27" s="361"/>
      <c r="W27" s="449"/>
      <c r="X27" s="386"/>
      <c r="Y27" s="387"/>
      <c r="Z27" s="362" t="s">
        <v>185</v>
      </c>
      <c r="AA27" s="363"/>
      <c r="AB27" s="363"/>
      <c r="AC27" s="363"/>
      <c r="AD27" s="363"/>
      <c r="AE27" s="363"/>
      <c r="AF27" s="363"/>
      <c r="AG27" s="364"/>
      <c r="AH27" s="359">
        <v>4</v>
      </c>
      <c r="AI27" s="360"/>
      <c r="AJ27" s="360"/>
      <c r="AK27" s="360"/>
      <c r="AL27" s="361"/>
      <c r="AM27" s="359">
        <v>13056</v>
      </c>
      <c r="AN27" s="360"/>
      <c r="AO27" s="360"/>
      <c r="AP27" s="360"/>
      <c r="AQ27" s="360"/>
      <c r="AR27" s="361"/>
      <c r="AS27" s="359">
        <v>3264</v>
      </c>
      <c r="AT27" s="360"/>
      <c r="AU27" s="360"/>
      <c r="AV27" s="360"/>
      <c r="AW27" s="360"/>
      <c r="AX27" s="419"/>
      <c r="AY27" s="443" t="s">
        <v>186</v>
      </c>
      <c r="AZ27" s="444"/>
      <c r="BA27" s="444"/>
      <c r="BB27" s="444"/>
      <c r="BC27" s="444"/>
      <c r="BD27" s="444"/>
      <c r="BE27" s="444"/>
      <c r="BF27" s="444"/>
      <c r="BG27" s="444"/>
      <c r="BH27" s="444"/>
      <c r="BI27" s="444"/>
      <c r="BJ27" s="444"/>
      <c r="BK27" s="444"/>
      <c r="BL27" s="444"/>
      <c r="BM27" s="445"/>
      <c r="BN27" s="440">
        <v>216096</v>
      </c>
      <c r="BO27" s="441"/>
      <c r="BP27" s="441"/>
      <c r="BQ27" s="441"/>
      <c r="BR27" s="441"/>
      <c r="BS27" s="441"/>
      <c r="BT27" s="441"/>
      <c r="BU27" s="442"/>
      <c r="BV27" s="440">
        <v>216096</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187</v>
      </c>
      <c r="F28" s="363"/>
      <c r="G28" s="363"/>
      <c r="H28" s="363"/>
      <c r="I28" s="363"/>
      <c r="J28" s="363"/>
      <c r="K28" s="364"/>
      <c r="L28" s="359">
        <v>1</v>
      </c>
      <c r="M28" s="360"/>
      <c r="N28" s="360"/>
      <c r="O28" s="360"/>
      <c r="P28" s="361"/>
      <c r="Q28" s="359">
        <v>2170</v>
      </c>
      <c r="R28" s="360"/>
      <c r="S28" s="360"/>
      <c r="T28" s="360"/>
      <c r="U28" s="360"/>
      <c r="V28" s="361"/>
      <c r="W28" s="449"/>
      <c r="X28" s="386"/>
      <c r="Y28" s="387"/>
      <c r="Z28" s="362" t="s">
        <v>188</v>
      </c>
      <c r="AA28" s="363"/>
      <c r="AB28" s="363"/>
      <c r="AC28" s="363"/>
      <c r="AD28" s="363"/>
      <c r="AE28" s="363"/>
      <c r="AF28" s="363"/>
      <c r="AG28" s="364"/>
      <c r="AH28" s="359" t="s">
        <v>178</v>
      </c>
      <c r="AI28" s="360"/>
      <c r="AJ28" s="360"/>
      <c r="AK28" s="360"/>
      <c r="AL28" s="361"/>
      <c r="AM28" s="359" t="s">
        <v>178</v>
      </c>
      <c r="AN28" s="360"/>
      <c r="AO28" s="360"/>
      <c r="AP28" s="360"/>
      <c r="AQ28" s="360"/>
      <c r="AR28" s="361"/>
      <c r="AS28" s="359" t="s">
        <v>177</v>
      </c>
      <c r="AT28" s="360"/>
      <c r="AU28" s="360"/>
      <c r="AV28" s="360"/>
      <c r="AW28" s="360"/>
      <c r="AX28" s="419"/>
      <c r="AY28" s="423" t="s">
        <v>189</v>
      </c>
      <c r="AZ28" s="424"/>
      <c r="BA28" s="424"/>
      <c r="BB28" s="425"/>
      <c r="BC28" s="432" t="s">
        <v>50</v>
      </c>
      <c r="BD28" s="433"/>
      <c r="BE28" s="433"/>
      <c r="BF28" s="433"/>
      <c r="BG28" s="433"/>
      <c r="BH28" s="433"/>
      <c r="BI28" s="433"/>
      <c r="BJ28" s="433"/>
      <c r="BK28" s="433"/>
      <c r="BL28" s="433"/>
      <c r="BM28" s="434"/>
      <c r="BN28" s="435">
        <v>701658</v>
      </c>
      <c r="BO28" s="436"/>
      <c r="BP28" s="436"/>
      <c r="BQ28" s="436"/>
      <c r="BR28" s="436"/>
      <c r="BS28" s="436"/>
      <c r="BT28" s="436"/>
      <c r="BU28" s="437"/>
      <c r="BV28" s="435">
        <v>634946</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190</v>
      </c>
      <c r="F29" s="363"/>
      <c r="G29" s="363"/>
      <c r="H29" s="363"/>
      <c r="I29" s="363"/>
      <c r="J29" s="363"/>
      <c r="K29" s="364"/>
      <c r="L29" s="359">
        <v>10</v>
      </c>
      <c r="M29" s="360"/>
      <c r="N29" s="360"/>
      <c r="O29" s="360"/>
      <c r="P29" s="361"/>
      <c r="Q29" s="359">
        <v>1990</v>
      </c>
      <c r="R29" s="360"/>
      <c r="S29" s="360"/>
      <c r="T29" s="360"/>
      <c r="U29" s="360"/>
      <c r="V29" s="361"/>
      <c r="W29" s="450"/>
      <c r="X29" s="451"/>
      <c r="Y29" s="452"/>
      <c r="Z29" s="362" t="s">
        <v>191</v>
      </c>
      <c r="AA29" s="363"/>
      <c r="AB29" s="363"/>
      <c r="AC29" s="363"/>
      <c r="AD29" s="363"/>
      <c r="AE29" s="363"/>
      <c r="AF29" s="363"/>
      <c r="AG29" s="364"/>
      <c r="AH29" s="359">
        <v>109</v>
      </c>
      <c r="AI29" s="360"/>
      <c r="AJ29" s="360"/>
      <c r="AK29" s="360"/>
      <c r="AL29" s="361"/>
      <c r="AM29" s="359">
        <v>336666</v>
      </c>
      <c r="AN29" s="360"/>
      <c r="AO29" s="360"/>
      <c r="AP29" s="360"/>
      <c r="AQ29" s="360"/>
      <c r="AR29" s="361"/>
      <c r="AS29" s="359">
        <v>3089</v>
      </c>
      <c r="AT29" s="360"/>
      <c r="AU29" s="360"/>
      <c r="AV29" s="360"/>
      <c r="AW29" s="360"/>
      <c r="AX29" s="419"/>
      <c r="AY29" s="426"/>
      <c r="AZ29" s="427"/>
      <c r="BA29" s="427"/>
      <c r="BB29" s="428"/>
      <c r="BC29" s="420" t="s">
        <v>192</v>
      </c>
      <c r="BD29" s="421"/>
      <c r="BE29" s="421"/>
      <c r="BF29" s="421"/>
      <c r="BG29" s="421"/>
      <c r="BH29" s="421"/>
      <c r="BI29" s="421"/>
      <c r="BJ29" s="421"/>
      <c r="BK29" s="421"/>
      <c r="BL29" s="421"/>
      <c r="BM29" s="422"/>
      <c r="BN29" s="406">
        <v>5319</v>
      </c>
      <c r="BO29" s="407"/>
      <c r="BP29" s="407"/>
      <c r="BQ29" s="407"/>
      <c r="BR29" s="407"/>
      <c r="BS29" s="407"/>
      <c r="BT29" s="407"/>
      <c r="BU29" s="408"/>
      <c r="BV29" s="406">
        <v>5319</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193</v>
      </c>
      <c r="X30" s="374"/>
      <c r="Y30" s="374"/>
      <c r="Z30" s="374"/>
      <c r="AA30" s="374"/>
      <c r="AB30" s="374"/>
      <c r="AC30" s="374"/>
      <c r="AD30" s="374"/>
      <c r="AE30" s="374"/>
      <c r="AF30" s="374"/>
      <c r="AG30" s="375"/>
      <c r="AH30" s="376">
        <v>94.8</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151925</v>
      </c>
      <c r="BO30" s="441"/>
      <c r="BP30" s="441"/>
      <c r="BQ30" s="441"/>
      <c r="BR30" s="441"/>
      <c r="BS30" s="441"/>
      <c r="BT30" s="441"/>
      <c r="BU30" s="442"/>
      <c r="BV30" s="440">
        <v>190061</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65" t="s">
        <v>194</v>
      </c>
      <c r="D32" s="365"/>
      <c r="E32" s="365"/>
      <c r="F32" s="365"/>
      <c r="G32" s="365"/>
      <c r="H32" s="365"/>
      <c r="I32" s="365"/>
      <c r="J32" s="365"/>
      <c r="K32" s="365"/>
      <c r="L32" s="365"/>
      <c r="M32" s="365"/>
      <c r="N32" s="365"/>
      <c r="O32" s="365"/>
      <c r="P32" s="365"/>
      <c r="Q32" s="365"/>
      <c r="R32" s="365"/>
      <c r="S32" s="365"/>
      <c r="U32" s="366" t="s">
        <v>195</v>
      </c>
      <c r="V32" s="366"/>
      <c r="W32" s="366"/>
      <c r="X32" s="366"/>
      <c r="Y32" s="366"/>
      <c r="Z32" s="366"/>
      <c r="AA32" s="366"/>
      <c r="AB32" s="366"/>
      <c r="AC32" s="366"/>
      <c r="AD32" s="366"/>
      <c r="AE32" s="366"/>
      <c r="AF32" s="366"/>
      <c r="AG32" s="366"/>
      <c r="AH32" s="366"/>
      <c r="AI32" s="366"/>
      <c r="AJ32" s="366"/>
      <c r="AK32" s="366"/>
      <c r="AM32" s="366" t="s">
        <v>196</v>
      </c>
      <c r="AN32" s="366"/>
      <c r="AO32" s="366"/>
      <c r="AP32" s="366"/>
      <c r="AQ32" s="366"/>
      <c r="AR32" s="366"/>
      <c r="AS32" s="366"/>
      <c r="AT32" s="366"/>
      <c r="AU32" s="366"/>
      <c r="AV32" s="366"/>
      <c r="AW32" s="366"/>
      <c r="AX32" s="366"/>
      <c r="AY32" s="366"/>
      <c r="AZ32" s="366"/>
      <c r="BA32" s="366"/>
      <c r="BB32" s="366"/>
      <c r="BC32" s="366"/>
      <c r="BE32" s="366" t="s">
        <v>197</v>
      </c>
      <c r="BF32" s="366"/>
      <c r="BG32" s="366"/>
      <c r="BH32" s="366"/>
      <c r="BI32" s="366"/>
      <c r="BJ32" s="366"/>
      <c r="BK32" s="366"/>
      <c r="BL32" s="366"/>
      <c r="BM32" s="366"/>
      <c r="BN32" s="366"/>
      <c r="BO32" s="366"/>
      <c r="BP32" s="366"/>
      <c r="BQ32" s="366"/>
      <c r="BR32" s="366"/>
      <c r="BS32" s="366"/>
      <c r="BT32" s="366"/>
      <c r="BU32" s="366"/>
      <c r="BW32" s="366" t="s">
        <v>198</v>
      </c>
      <c r="BX32" s="366"/>
      <c r="BY32" s="366"/>
      <c r="BZ32" s="366"/>
      <c r="CA32" s="366"/>
      <c r="CB32" s="366"/>
      <c r="CC32" s="366"/>
      <c r="CD32" s="366"/>
      <c r="CE32" s="366"/>
      <c r="CF32" s="366"/>
      <c r="CG32" s="366"/>
      <c r="CH32" s="366"/>
      <c r="CI32" s="366"/>
      <c r="CJ32" s="366"/>
      <c r="CK32" s="366"/>
      <c r="CL32" s="366"/>
      <c r="CM32" s="366"/>
      <c r="CO32" s="366" t="s">
        <v>199</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15">
      <c r="A33" s="175"/>
      <c r="B33" s="199"/>
      <c r="C33" s="358" t="s">
        <v>200</v>
      </c>
      <c r="D33" s="358"/>
      <c r="E33" s="357" t="s">
        <v>201</v>
      </c>
      <c r="F33" s="357"/>
      <c r="G33" s="357"/>
      <c r="H33" s="357"/>
      <c r="I33" s="357"/>
      <c r="J33" s="357"/>
      <c r="K33" s="357"/>
      <c r="L33" s="357"/>
      <c r="M33" s="357"/>
      <c r="N33" s="357"/>
      <c r="O33" s="357"/>
      <c r="P33" s="357"/>
      <c r="Q33" s="357"/>
      <c r="R33" s="357"/>
      <c r="S33" s="357"/>
      <c r="T33" s="200"/>
      <c r="U33" s="358" t="s">
        <v>202</v>
      </c>
      <c r="V33" s="358"/>
      <c r="W33" s="357" t="s">
        <v>201</v>
      </c>
      <c r="X33" s="357"/>
      <c r="Y33" s="357"/>
      <c r="Z33" s="357"/>
      <c r="AA33" s="357"/>
      <c r="AB33" s="357"/>
      <c r="AC33" s="357"/>
      <c r="AD33" s="357"/>
      <c r="AE33" s="357"/>
      <c r="AF33" s="357"/>
      <c r="AG33" s="357"/>
      <c r="AH33" s="357"/>
      <c r="AI33" s="357"/>
      <c r="AJ33" s="357"/>
      <c r="AK33" s="357"/>
      <c r="AL33" s="200"/>
      <c r="AM33" s="358" t="s">
        <v>203</v>
      </c>
      <c r="AN33" s="358"/>
      <c r="AO33" s="357" t="s">
        <v>204</v>
      </c>
      <c r="AP33" s="357"/>
      <c r="AQ33" s="357"/>
      <c r="AR33" s="357"/>
      <c r="AS33" s="357"/>
      <c r="AT33" s="357"/>
      <c r="AU33" s="357"/>
      <c r="AV33" s="357"/>
      <c r="AW33" s="357"/>
      <c r="AX33" s="357"/>
      <c r="AY33" s="357"/>
      <c r="AZ33" s="357"/>
      <c r="BA33" s="357"/>
      <c r="BB33" s="357"/>
      <c r="BC33" s="357"/>
      <c r="BD33" s="201"/>
      <c r="BE33" s="357" t="s">
        <v>205</v>
      </c>
      <c r="BF33" s="357"/>
      <c r="BG33" s="357" t="s">
        <v>206</v>
      </c>
      <c r="BH33" s="357"/>
      <c r="BI33" s="357"/>
      <c r="BJ33" s="357"/>
      <c r="BK33" s="357"/>
      <c r="BL33" s="357"/>
      <c r="BM33" s="357"/>
      <c r="BN33" s="357"/>
      <c r="BO33" s="357"/>
      <c r="BP33" s="357"/>
      <c r="BQ33" s="357"/>
      <c r="BR33" s="357"/>
      <c r="BS33" s="357"/>
      <c r="BT33" s="357"/>
      <c r="BU33" s="357"/>
      <c r="BV33" s="201"/>
      <c r="BW33" s="358" t="s">
        <v>205</v>
      </c>
      <c r="BX33" s="358"/>
      <c r="BY33" s="357" t="s">
        <v>207</v>
      </c>
      <c r="BZ33" s="357"/>
      <c r="CA33" s="357"/>
      <c r="CB33" s="357"/>
      <c r="CC33" s="357"/>
      <c r="CD33" s="357"/>
      <c r="CE33" s="357"/>
      <c r="CF33" s="357"/>
      <c r="CG33" s="357"/>
      <c r="CH33" s="357"/>
      <c r="CI33" s="357"/>
      <c r="CJ33" s="357"/>
      <c r="CK33" s="357"/>
      <c r="CL33" s="357"/>
      <c r="CM33" s="357"/>
      <c r="CN33" s="200"/>
      <c r="CO33" s="358" t="s">
        <v>208</v>
      </c>
      <c r="CP33" s="358"/>
      <c r="CQ33" s="357" t="s">
        <v>209</v>
      </c>
      <c r="CR33" s="357"/>
      <c r="CS33" s="357"/>
      <c r="CT33" s="357"/>
      <c r="CU33" s="357"/>
      <c r="CV33" s="357"/>
      <c r="CW33" s="357"/>
      <c r="CX33" s="357"/>
      <c r="CY33" s="357"/>
      <c r="CZ33" s="357"/>
      <c r="DA33" s="357"/>
      <c r="DB33" s="357"/>
      <c r="DC33" s="357"/>
      <c r="DD33" s="357"/>
      <c r="DE33" s="357"/>
      <c r="DF33" s="200"/>
      <c r="DG33" s="356" t="s">
        <v>210</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国民健康保険事業勘定特別会計</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f>IF(BG34="","",MAX(C34:D43,U34:V43,AM34:AN43)+1)</f>
        <v>6</v>
      </c>
      <c r="BF34" s="354"/>
      <c r="BG34" s="355" t="str">
        <f>IF('各会計、関係団体の財政状況及び健全化判断比率'!B32="","",'各会計、関係団体の財政状況及び健全化判断比率'!B32)</f>
        <v>下水道事業特別会計</v>
      </c>
      <c r="BH34" s="355"/>
      <c r="BI34" s="355"/>
      <c r="BJ34" s="355"/>
      <c r="BK34" s="355"/>
      <c r="BL34" s="355"/>
      <c r="BM34" s="355"/>
      <c r="BN34" s="355"/>
      <c r="BO34" s="355"/>
      <c r="BP34" s="355"/>
      <c r="BQ34" s="355"/>
      <c r="BR34" s="355"/>
      <c r="BS34" s="355"/>
      <c r="BT34" s="355"/>
      <c r="BU34" s="355"/>
      <c r="BV34" s="175"/>
      <c r="BW34" s="354">
        <f>IF(BY34="","",MAX(C34:D43,U34:V43,AM34:AN43,BE34:BF43)+1)</f>
        <v>8</v>
      </c>
      <c r="BX34" s="354"/>
      <c r="BY34" s="355" t="str">
        <f>IF('各会計、関係団体の財政状況及び健全化判断比率'!B68="","",'各会計、関係団体の財政状況及び健全化判断比率'!B68)</f>
        <v>柳井地区広域消防組合（一般会計）</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熊南地域介護認定審査会事業特別会計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7</v>
      </c>
      <c r="BF35" s="354"/>
      <c r="BG35" s="355" t="str">
        <f>IF('各会計、関係団体の財政状況及び健全化判断比率'!B33="","",'各会計、関係団体の財政状況及び健全化判断比率'!B33)</f>
        <v>漁業集落環境整備事業特別会計</v>
      </c>
      <c r="BH35" s="355"/>
      <c r="BI35" s="355"/>
      <c r="BJ35" s="355"/>
      <c r="BK35" s="355"/>
      <c r="BL35" s="355"/>
      <c r="BM35" s="355"/>
      <c r="BN35" s="355"/>
      <c r="BO35" s="355"/>
      <c r="BP35" s="355"/>
      <c r="BQ35" s="355"/>
      <c r="BR35" s="355"/>
      <c r="BS35" s="355"/>
      <c r="BT35" s="355"/>
      <c r="BU35" s="355"/>
      <c r="BV35" s="175"/>
      <c r="BW35" s="354">
        <f t="shared" ref="BW35:BW43" si="2">IF(BY35="","",BW34+1)</f>
        <v>9</v>
      </c>
      <c r="BX35" s="354"/>
      <c r="BY35" s="355" t="str">
        <f>IF('各会計、関係団体の財政状況及び健全化判断比率'!B69="","",'各会計、関係団体の財政状況及び健全化判断比率'!B69)</f>
        <v>周東環境衛生組合（一般会計）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介護保険事業勘定特別会計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10</v>
      </c>
      <c r="BX36" s="354"/>
      <c r="BY36" s="355" t="str">
        <f>IF('各会計、関係団体の財政状況及び健全化判断比率'!B70="","",'各会計、関係団体の財政状況及び健全化判断比率'!B70)</f>
        <v>柳井地域広域水道企業団（水道用水供給事業特別会計）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5</v>
      </c>
      <c r="V37" s="354"/>
      <c r="W37" s="355" t="str">
        <f>IF('各会計、関係団体の財政状況及び健全化判断比率'!B31="","",'各会計、関係団体の財政状況及び健全化判断比率'!B31)</f>
        <v>後期高齢者医療事業特別会計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11</v>
      </c>
      <c r="BX37" s="354"/>
      <c r="BY37" s="355" t="str">
        <f>IF('各会計、関係団体の財政状況及び健全化判断比率'!B71="","",'各会計、関係団体の財政状況及び健全化判断比率'!B71)</f>
        <v>熊南総合事務組合（一般会計）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12</v>
      </c>
      <c r="BX38" s="354"/>
      <c r="BY38" s="355" t="str">
        <f>IF('各会計、関係団体の財政状況及び健全化判断比率'!B72="","",'各会計、関係団体の財政状況及び健全化判断比率'!B72)</f>
        <v>熊南総合事務組合（馬島・佐合島航路事業特別会計）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13</v>
      </c>
      <c r="BX39" s="354"/>
      <c r="BY39" s="355" t="str">
        <f>IF('各会計、関係団体の財政状況及び健全化判断比率'!B73="","",'各会計、関係団体の財政状況及び健全化判断比率'!B73)</f>
        <v>田布施・平生水道企業団（水道企業会計）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14</v>
      </c>
      <c r="BX40" s="354"/>
      <c r="BY40" s="355" t="str">
        <f>IF('各会計、関係団体の財政状況及び健全化判断比率'!B74="","",'各会計、関係団体の財政状況及び健全化判断比率'!B74)</f>
        <v>山口県市町総合事務組合（一般会計）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15</v>
      </c>
      <c r="BX41" s="354"/>
      <c r="BY41" s="355" t="str">
        <f>IF('各会計、関係団体の財政状況及び健全化判断比率'!B75="","",'各会計、関係団体の財政状況及び健全化判断比率'!B75)</f>
        <v>山口県市町総合事務組合（退職手当特別会計）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16</v>
      </c>
      <c r="BX42" s="354"/>
      <c r="BY42" s="355" t="str">
        <f>IF('各会計、関係団体の財政状況及び健全化判断比率'!B76="","",'各会計、関係団体の財政状況及び健全化判断比率'!B76)</f>
        <v>山口県市町総合事務組合（消防団員補償等特別会計）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17</v>
      </c>
      <c r="BX43" s="354"/>
      <c r="BY43" s="355" t="str">
        <f>IF('各会計、関係団体の財政状況及び健全化判断比率'!B77="","",'各会計、関係団体の財政状況及び健全化判断比率'!B77)</f>
        <v>山口県市町総合事務組合（非常勤職員公務災害補償特別会計）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211</v>
      </c>
      <c r="E46" s="351" t="s">
        <v>212</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213</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214</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215</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216</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217</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218</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219</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JRsDvv4OY9RCWMpK7+4qXVL3mNqts/ext2HFZeqYEUMp92ZcZOCk/Czj7EyWxxf7DezJlBpG3egF8dWqFaOLaQ==" saltValue="i4QJG6WGMYhFFEEzuwrlA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36" t="s">
        <v>558</v>
      </c>
      <c r="D34" s="1136"/>
      <c r="E34" s="1137"/>
      <c r="F34" s="32">
        <v>4.57</v>
      </c>
      <c r="G34" s="33">
        <v>3.94</v>
      </c>
      <c r="H34" s="33">
        <v>2.97</v>
      </c>
      <c r="I34" s="33">
        <v>5.45</v>
      </c>
      <c r="J34" s="34">
        <v>5.81</v>
      </c>
      <c r="K34" s="22"/>
      <c r="L34" s="22"/>
      <c r="M34" s="22"/>
      <c r="N34" s="22"/>
      <c r="O34" s="22"/>
      <c r="P34" s="22"/>
    </row>
    <row r="35" spans="1:16" ht="39" customHeight="1" x14ac:dyDescent="0.15">
      <c r="A35" s="22"/>
      <c r="B35" s="35"/>
      <c r="C35" s="1132" t="s">
        <v>559</v>
      </c>
      <c r="D35" s="1132"/>
      <c r="E35" s="1133"/>
      <c r="F35" s="36">
        <v>1.1200000000000001</v>
      </c>
      <c r="G35" s="37">
        <v>1.1299999999999999</v>
      </c>
      <c r="H35" s="37">
        <v>0.78</v>
      </c>
      <c r="I35" s="37">
        <v>1.01</v>
      </c>
      <c r="J35" s="38">
        <v>2.0499999999999998</v>
      </c>
      <c r="K35" s="22"/>
      <c r="L35" s="22"/>
      <c r="M35" s="22"/>
      <c r="N35" s="22"/>
      <c r="O35" s="22"/>
      <c r="P35" s="22"/>
    </row>
    <row r="36" spans="1:16" ht="39" customHeight="1" x14ac:dyDescent="0.15">
      <c r="A36" s="22"/>
      <c r="B36" s="35"/>
      <c r="C36" s="1132" t="s">
        <v>560</v>
      </c>
      <c r="D36" s="1132"/>
      <c r="E36" s="1133"/>
      <c r="F36" s="36">
        <v>0</v>
      </c>
      <c r="G36" s="37">
        <v>0.06</v>
      </c>
      <c r="H36" s="37">
        <v>0.15</v>
      </c>
      <c r="I36" s="37">
        <v>0</v>
      </c>
      <c r="J36" s="38">
        <v>0.77</v>
      </c>
      <c r="K36" s="22"/>
      <c r="L36" s="22"/>
      <c r="M36" s="22"/>
      <c r="N36" s="22"/>
      <c r="O36" s="22"/>
      <c r="P36" s="22"/>
    </row>
    <row r="37" spans="1:16" ht="39" customHeight="1" x14ac:dyDescent="0.15">
      <c r="A37" s="22"/>
      <c r="B37" s="35"/>
      <c r="C37" s="1132" t="s">
        <v>561</v>
      </c>
      <c r="D37" s="1132"/>
      <c r="E37" s="1133"/>
      <c r="F37" s="36">
        <v>0</v>
      </c>
      <c r="G37" s="37">
        <v>0</v>
      </c>
      <c r="H37" s="37">
        <v>0</v>
      </c>
      <c r="I37" s="37">
        <v>0</v>
      </c>
      <c r="J37" s="38">
        <v>0.28000000000000003</v>
      </c>
      <c r="K37" s="22"/>
      <c r="L37" s="22"/>
      <c r="M37" s="22"/>
      <c r="N37" s="22"/>
      <c r="O37" s="22"/>
      <c r="P37" s="22"/>
    </row>
    <row r="38" spans="1:16" ht="39" customHeight="1" x14ac:dyDescent="0.15">
      <c r="A38" s="22"/>
      <c r="B38" s="35"/>
      <c r="C38" s="1132" t="s">
        <v>562</v>
      </c>
      <c r="D38" s="1132"/>
      <c r="E38" s="1133"/>
      <c r="F38" s="36">
        <v>0.56000000000000005</v>
      </c>
      <c r="G38" s="37">
        <v>1.58</v>
      </c>
      <c r="H38" s="37">
        <v>0.17</v>
      </c>
      <c r="I38" s="37">
        <v>0.67</v>
      </c>
      <c r="J38" s="38">
        <v>0.14000000000000001</v>
      </c>
      <c r="K38" s="22"/>
      <c r="L38" s="22"/>
      <c r="M38" s="22"/>
      <c r="N38" s="22"/>
      <c r="O38" s="22"/>
      <c r="P38" s="22"/>
    </row>
    <row r="39" spans="1:16" ht="39" customHeight="1" x14ac:dyDescent="0.15">
      <c r="A39" s="22"/>
      <c r="B39" s="35"/>
      <c r="C39" s="1132" t="s">
        <v>563</v>
      </c>
      <c r="D39" s="1132"/>
      <c r="E39" s="1133"/>
      <c r="F39" s="36">
        <v>0</v>
      </c>
      <c r="G39" s="37">
        <v>0</v>
      </c>
      <c r="H39" s="37">
        <v>0</v>
      </c>
      <c r="I39" s="37">
        <v>0</v>
      </c>
      <c r="J39" s="38">
        <v>0</v>
      </c>
      <c r="K39" s="22"/>
      <c r="L39" s="22"/>
      <c r="M39" s="22"/>
      <c r="N39" s="22"/>
      <c r="O39" s="22"/>
      <c r="P39" s="22"/>
    </row>
    <row r="40" spans="1:16" ht="39" customHeight="1" x14ac:dyDescent="0.15">
      <c r="A40" s="22"/>
      <c r="B40" s="35"/>
      <c r="C40" s="1132" t="s">
        <v>564</v>
      </c>
      <c r="D40" s="1132"/>
      <c r="E40" s="1133"/>
      <c r="F40" s="36">
        <v>0</v>
      </c>
      <c r="G40" s="37">
        <v>0</v>
      </c>
      <c r="H40" s="37">
        <v>0</v>
      </c>
      <c r="I40" s="37">
        <v>0</v>
      </c>
      <c r="J40" s="38">
        <v>0</v>
      </c>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565</v>
      </c>
      <c r="D42" s="1132"/>
      <c r="E42" s="1133"/>
      <c r="F42" s="36" t="s">
        <v>509</v>
      </c>
      <c r="G42" s="37" t="s">
        <v>509</v>
      </c>
      <c r="H42" s="37" t="s">
        <v>509</v>
      </c>
      <c r="I42" s="37" t="s">
        <v>509</v>
      </c>
      <c r="J42" s="38" t="s">
        <v>509</v>
      </c>
      <c r="K42" s="22"/>
      <c r="L42" s="22"/>
      <c r="M42" s="22"/>
      <c r="N42" s="22"/>
      <c r="O42" s="22"/>
      <c r="P42" s="22"/>
    </row>
    <row r="43" spans="1:16" ht="39" customHeight="1" thickBot="1" x14ac:dyDescent="0.2">
      <c r="A43" s="22"/>
      <c r="B43" s="40"/>
      <c r="C43" s="1134" t="s">
        <v>566</v>
      </c>
      <c r="D43" s="1134"/>
      <c r="E43" s="1135"/>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CYtXc9xjcOfo3h3HOUDM0EkbXPqEvTS6MewVV0NOnQbh85eexY+KHFjPvruezu5bKryeqtboixH8vaVuQ1C0A==" saltValue="QMA3UDmD/ym4rGU4zgAT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5"/>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551</v>
      </c>
      <c r="L44" s="54" t="s">
        <v>552</v>
      </c>
      <c r="M44" s="54" t="s">
        <v>553</v>
      </c>
      <c r="N44" s="54" t="s">
        <v>554</v>
      </c>
      <c r="O44" s="55" t="s">
        <v>555</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514</v>
      </c>
      <c r="L45" s="58">
        <v>502</v>
      </c>
      <c r="M45" s="58">
        <v>502</v>
      </c>
      <c r="N45" s="58">
        <v>497</v>
      </c>
      <c r="O45" s="59">
        <v>501</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509</v>
      </c>
      <c r="L46" s="62" t="s">
        <v>509</v>
      </c>
      <c r="M46" s="62" t="s">
        <v>509</v>
      </c>
      <c r="N46" s="62" t="s">
        <v>509</v>
      </c>
      <c r="O46" s="63" t="s">
        <v>509</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509</v>
      </c>
      <c r="L47" s="62" t="s">
        <v>509</v>
      </c>
      <c r="M47" s="62" t="s">
        <v>509</v>
      </c>
      <c r="N47" s="62" t="s">
        <v>509</v>
      </c>
      <c r="O47" s="63" t="s">
        <v>509</v>
      </c>
      <c r="P47" s="46"/>
      <c r="Q47" s="46"/>
      <c r="R47" s="46"/>
      <c r="S47" s="46"/>
      <c r="T47" s="46"/>
      <c r="U47" s="46"/>
    </row>
    <row r="48" spans="1:21" ht="30.75" customHeight="1" x14ac:dyDescent="0.15">
      <c r="A48" s="46"/>
      <c r="B48" s="1163"/>
      <c r="C48" s="1164"/>
      <c r="D48" s="60"/>
      <c r="E48" s="1140" t="s">
        <v>15</v>
      </c>
      <c r="F48" s="1140"/>
      <c r="G48" s="1140"/>
      <c r="H48" s="1140"/>
      <c r="I48" s="1140"/>
      <c r="J48" s="1141"/>
      <c r="K48" s="61">
        <v>287</v>
      </c>
      <c r="L48" s="62">
        <v>294</v>
      </c>
      <c r="M48" s="62">
        <v>299</v>
      </c>
      <c r="N48" s="62">
        <v>317</v>
      </c>
      <c r="O48" s="63">
        <v>330</v>
      </c>
      <c r="P48" s="46"/>
      <c r="Q48" s="46"/>
      <c r="R48" s="46"/>
      <c r="S48" s="46"/>
      <c r="T48" s="46"/>
      <c r="U48" s="46"/>
    </row>
    <row r="49" spans="1:21" ht="30.75" customHeight="1" x14ac:dyDescent="0.15">
      <c r="A49" s="46"/>
      <c r="B49" s="1163"/>
      <c r="C49" s="1164"/>
      <c r="D49" s="60"/>
      <c r="E49" s="1140" t="s">
        <v>16</v>
      </c>
      <c r="F49" s="1140"/>
      <c r="G49" s="1140"/>
      <c r="H49" s="1140"/>
      <c r="I49" s="1140"/>
      <c r="J49" s="1141"/>
      <c r="K49" s="61">
        <v>56</v>
      </c>
      <c r="L49" s="62">
        <v>58</v>
      </c>
      <c r="M49" s="62">
        <v>55</v>
      </c>
      <c r="N49" s="62">
        <v>58</v>
      </c>
      <c r="O49" s="63">
        <v>57</v>
      </c>
      <c r="P49" s="46"/>
      <c r="Q49" s="46"/>
      <c r="R49" s="46"/>
      <c r="S49" s="46"/>
      <c r="T49" s="46"/>
      <c r="U49" s="46"/>
    </row>
    <row r="50" spans="1:21" ht="30.75" customHeight="1" x14ac:dyDescent="0.15">
      <c r="A50" s="46"/>
      <c r="B50" s="1163"/>
      <c r="C50" s="1164"/>
      <c r="D50" s="60"/>
      <c r="E50" s="1140" t="s">
        <v>17</v>
      </c>
      <c r="F50" s="1140"/>
      <c r="G50" s="1140"/>
      <c r="H50" s="1140"/>
      <c r="I50" s="1140"/>
      <c r="J50" s="1141"/>
      <c r="K50" s="61">
        <v>62</v>
      </c>
      <c r="L50" s="62">
        <v>67</v>
      </c>
      <c r="M50" s="62">
        <v>73</v>
      </c>
      <c r="N50" s="62">
        <v>72</v>
      </c>
      <c r="O50" s="63">
        <v>71</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509</v>
      </c>
      <c r="L51" s="62" t="s">
        <v>509</v>
      </c>
      <c r="M51" s="62" t="s">
        <v>509</v>
      </c>
      <c r="N51" s="62">
        <v>0</v>
      </c>
      <c r="O51" s="63" t="s">
        <v>509</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561</v>
      </c>
      <c r="L52" s="62">
        <v>551</v>
      </c>
      <c r="M52" s="62">
        <v>543</v>
      </c>
      <c r="N52" s="62">
        <v>538</v>
      </c>
      <c r="O52" s="63">
        <v>534</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358</v>
      </c>
      <c r="L53" s="67">
        <v>370</v>
      </c>
      <c r="M53" s="67">
        <v>386</v>
      </c>
      <c r="N53" s="67">
        <v>406</v>
      </c>
      <c r="O53" s="68">
        <v>425</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567</v>
      </c>
      <c r="P56" s="46"/>
      <c r="Q56" s="46"/>
      <c r="R56" s="46"/>
      <c r="S56" s="46"/>
      <c r="T56" s="46"/>
      <c r="U56" s="46"/>
    </row>
    <row r="57" spans="1:21" ht="31.5" customHeight="1" thickBot="1" x14ac:dyDescent="0.2">
      <c r="A57" s="46"/>
      <c r="B57" s="74"/>
      <c r="C57" s="75"/>
      <c r="D57" s="75"/>
      <c r="E57" s="76"/>
      <c r="F57" s="76"/>
      <c r="G57" s="76"/>
      <c r="H57" s="76"/>
      <c r="I57" s="76"/>
      <c r="J57" s="77" t="s">
        <v>2</v>
      </c>
      <c r="K57" s="78" t="s">
        <v>568</v>
      </c>
      <c r="L57" s="79" t="s">
        <v>569</v>
      </c>
      <c r="M57" s="79" t="s">
        <v>570</v>
      </c>
      <c r="N57" s="79" t="s">
        <v>571</v>
      </c>
      <c r="O57" s="80" t="s">
        <v>572</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row r="65" s="47" customFormat="1" ht="12.6" hidden="1" customHeight="1" x14ac:dyDescent="0.15"/>
  </sheetData>
  <sheetProtection algorithmName="SHA-512" hashValue="XZP3O7EiW2HhYLp4Wb+5UtqGZ1VtqGZpDxD4lduKVyCkYD9C8AizTVl+IEzAz4Mi/sBHjSdl/gWKrL68z05TQw==" saltValue="y0EICh7Bx0DSbzUPeBsqR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551</v>
      </c>
      <c r="J40" s="101" t="s">
        <v>552</v>
      </c>
      <c r="K40" s="101" t="s">
        <v>553</v>
      </c>
      <c r="L40" s="101" t="s">
        <v>554</v>
      </c>
      <c r="M40" s="102" t="s">
        <v>555</v>
      </c>
    </row>
    <row r="41" spans="2:13" ht="27.75" customHeight="1" x14ac:dyDescent="0.15">
      <c r="B41" s="1181" t="s">
        <v>32</v>
      </c>
      <c r="C41" s="1182"/>
      <c r="D41" s="103"/>
      <c r="E41" s="1183" t="s">
        <v>33</v>
      </c>
      <c r="F41" s="1183"/>
      <c r="G41" s="1183"/>
      <c r="H41" s="1184"/>
      <c r="I41" s="342">
        <v>4775</v>
      </c>
      <c r="J41" s="343">
        <v>4563</v>
      </c>
      <c r="K41" s="343">
        <v>4425</v>
      </c>
      <c r="L41" s="343">
        <v>5089</v>
      </c>
      <c r="M41" s="344">
        <v>4956</v>
      </c>
    </row>
    <row r="42" spans="2:13" ht="27.75" customHeight="1" x14ac:dyDescent="0.15">
      <c r="B42" s="1171"/>
      <c r="C42" s="1172"/>
      <c r="D42" s="104"/>
      <c r="E42" s="1175" t="s">
        <v>34</v>
      </c>
      <c r="F42" s="1175"/>
      <c r="G42" s="1175"/>
      <c r="H42" s="1176"/>
      <c r="I42" s="345">
        <v>498</v>
      </c>
      <c r="J42" s="346">
        <v>578</v>
      </c>
      <c r="K42" s="346">
        <v>523</v>
      </c>
      <c r="L42" s="346">
        <v>468</v>
      </c>
      <c r="M42" s="347">
        <v>413</v>
      </c>
    </row>
    <row r="43" spans="2:13" ht="27.75" customHeight="1" x14ac:dyDescent="0.15">
      <c r="B43" s="1171"/>
      <c r="C43" s="1172"/>
      <c r="D43" s="104"/>
      <c r="E43" s="1175" t="s">
        <v>35</v>
      </c>
      <c r="F43" s="1175"/>
      <c r="G43" s="1175"/>
      <c r="H43" s="1176"/>
      <c r="I43" s="345">
        <v>4666</v>
      </c>
      <c r="J43" s="346">
        <v>4526</v>
      </c>
      <c r="K43" s="346">
        <v>4345</v>
      </c>
      <c r="L43" s="346">
        <v>4232</v>
      </c>
      <c r="M43" s="347">
        <v>4148</v>
      </c>
    </row>
    <row r="44" spans="2:13" ht="27.75" customHeight="1" x14ac:dyDescent="0.15">
      <c r="B44" s="1171"/>
      <c r="C44" s="1172"/>
      <c r="D44" s="104"/>
      <c r="E44" s="1175" t="s">
        <v>36</v>
      </c>
      <c r="F44" s="1175"/>
      <c r="G44" s="1175"/>
      <c r="H44" s="1176"/>
      <c r="I44" s="345">
        <v>689</v>
      </c>
      <c r="J44" s="346">
        <v>629</v>
      </c>
      <c r="K44" s="346">
        <v>544</v>
      </c>
      <c r="L44" s="346">
        <v>482</v>
      </c>
      <c r="M44" s="347">
        <v>422</v>
      </c>
    </row>
    <row r="45" spans="2:13" ht="27.75" customHeight="1" x14ac:dyDescent="0.15">
      <c r="B45" s="1171"/>
      <c r="C45" s="1172"/>
      <c r="D45" s="104"/>
      <c r="E45" s="1175" t="s">
        <v>37</v>
      </c>
      <c r="F45" s="1175"/>
      <c r="G45" s="1175"/>
      <c r="H45" s="1176"/>
      <c r="I45" s="345">
        <v>1114</v>
      </c>
      <c r="J45" s="346">
        <v>1073</v>
      </c>
      <c r="K45" s="346">
        <v>1044</v>
      </c>
      <c r="L45" s="346">
        <v>1004</v>
      </c>
      <c r="M45" s="347">
        <v>961</v>
      </c>
    </row>
    <row r="46" spans="2:13" ht="27.75" customHeight="1" x14ac:dyDescent="0.15">
      <c r="B46" s="1171"/>
      <c r="C46" s="1172"/>
      <c r="D46" s="105"/>
      <c r="E46" s="1175" t="s">
        <v>38</v>
      </c>
      <c r="F46" s="1175"/>
      <c r="G46" s="1175"/>
      <c r="H46" s="1176"/>
      <c r="I46" s="345" t="s">
        <v>509</v>
      </c>
      <c r="J46" s="346" t="s">
        <v>509</v>
      </c>
      <c r="K46" s="346" t="s">
        <v>509</v>
      </c>
      <c r="L46" s="346" t="s">
        <v>509</v>
      </c>
      <c r="M46" s="347" t="s">
        <v>509</v>
      </c>
    </row>
    <row r="47" spans="2:13" ht="27.75" customHeight="1" x14ac:dyDescent="0.15">
      <c r="B47" s="1171"/>
      <c r="C47" s="1172"/>
      <c r="D47" s="106"/>
      <c r="E47" s="1185" t="s">
        <v>39</v>
      </c>
      <c r="F47" s="1186"/>
      <c r="G47" s="1186"/>
      <c r="H47" s="1187"/>
      <c r="I47" s="345" t="s">
        <v>509</v>
      </c>
      <c r="J47" s="346" t="s">
        <v>509</v>
      </c>
      <c r="K47" s="346" t="s">
        <v>509</v>
      </c>
      <c r="L47" s="346" t="s">
        <v>509</v>
      </c>
      <c r="M47" s="347" t="s">
        <v>509</v>
      </c>
    </row>
    <row r="48" spans="2:13" ht="27.75" customHeight="1" x14ac:dyDescent="0.15">
      <c r="B48" s="1171"/>
      <c r="C48" s="1172"/>
      <c r="D48" s="104"/>
      <c r="E48" s="1175" t="s">
        <v>40</v>
      </c>
      <c r="F48" s="1175"/>
      <c r="G48" s="1175"/>
      <c r="H48" s="1176"/>
      <c r="I48" s="345" t="s">
        <v>509</v>
      </c>
      <c r="J48" s="346" t="s">
        <v>509</v>
      </c>
      <c r="K48" s="346" t="s">
        <v>509</v>
      </c>
      <c r="L48" s="346" t="s">
        <v>509</v>
      </c>
      <c r="M48" s="347" t="s">
        <v>509</v>
      </c>
    </row>
    <row r="49" spans="2:13" ht="27.75" customHeight="1" x14ac:dyDescent="0.15">
      <c r="B49" s="1173"/>
      <c r="C49" s="1174"/>
      <c r="D49" s="104"/>
      <c r="E49" s="1175" t="s">
        <v>41</v>
      </c>
      <c r="F49" s="1175"/>
      <c r="G49" s="1175"/>
      <c r="H49" s="1176"/>
      <c r="I49" s="345" t="s">
        <v>509</v>
      </c>
      <c r="J49" s="346" t="s">
        <v>509</v>
      </c>
      <c r="K49" s="346" t="s">
        <v>509</v>
      </c>
      <c r="L49" s="346" t="s">
        <v>509</v>
      </c>
      <c r="M49" s="347" t="s">
        <v>509</v>
      </c>
    </row>
    <row r="50" spans="2:13" ht="27.75" customHeight="1" x14ac:dyDescent="0.15">
      <c r="B50" s="1169" t="s">
        <v>42</v>
      </c>
      <c r="C50" s="1170"/>
      <c r="D50" s="107"/>
      <c r="E50" s="1175" t="s">
        <v>43</v>
      </c>
      <c r="F50" s="1175"/>
      <c r="G50" s="1175"/>
      <c r="H50" s="1176"/>
      <c r="I50" s="345">
        <v>940</v>
      </c>
      <c r="J50" s="346">
        <v>1004</v>
      </c>
      <c r="K50" s="346">
        <v>915</v>
      </c>
      <c r="L50" s="346">
        <v>1135</v>
      </c>
      <c r="M50" s="347">
        <v>1158</v>
      </c>
    </row>
    <row r="51" spans="2:13" ht="27.75" customHeight="1" x14ac:dyDescent="0.15">
      <c r="B51" s="1171"/>
      <c r="C51" s="1172"/>
      <c r="D51" s="104"/>
      <c r="E51" s="1175" t="s">
        <v>44</v>
      </c>
      <c r="F51" s="1175"/>
      <c r="G51" s="1175"/>
      <c r="H51" s="1176"/>
      <c r="I51" s="345">
        <v>147</v>
      </c>
      <c r="J51" s="346">
        <v>136</v>
      </c>
      <c r="K51" s="346">
        <v>114</v>
      </c>
      <c r="L51" s="346">
        <v>107</v>
      </c>
      <c r="M51" s="347">
        <v>96</v>
      </c>
    </row>
    <row r="52" spans="2:13" ht="27.75" customHeight="1" x14ac:dyDescent="0.15">
      <c r="B52" s="1173"/>
      <c r="C52" s="1174"/>
      <c r="D52" s="104"/>
      <c r="E52" s="1175" t="s">
        <v>45</v>
      </c>
      <c r="F52" s="1175"/>
      <c r="G52" s="1175"/>
      <c r="H52" s="1176"/>
      <c r="I52" s="345">
        <v>6138</v>
      </c>
      <c r="J52" s="346">
        <v>5924</v>
      </c>
      <c r="K52" s="346">
        <v>5684</v>
      </c>
      <c r="L52" s="346">
        <v>6015</v>
      </c>
      <c r="M52" s="347">
        <v>5860</v>
      </c>
    </row>
    <row r="53" spans="2:13" ht="27.75" customHeight="1" thickBot="1" x14ac:dyDescent="0.2">
      <c r="B53" s="1177" t="s">
        <v>46</v>
      </c>
      <c r="C53" s="1178"/>
      <c r="D53" s="108"/>
      <c r="E53" s="1179" t="s">
        <v>47</v>
      </c>
      <c r="F53" s="1179"/>
      <c r="G53" s="1179"/>
      <c r="H53" s="1180"/>
      <c r="I53" s="348">
        <v>4518</v>
      </c>
      <c r="J53" s="349">
        <v>4306</v>
      </c>
      <c r="K53" s="349">
        <v>4168</v>
      </c>
      <c r="L53" s="349">
        <v>4017</v>
      </c>
      <c r="M53" s="350">
        <v>3787</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nKZxEL30lFe0optkknxO2nz8bSpFuAfPsCisJPAmvy7m/PzZjh4WQXWp9MJ/cTO6SjuhIeLzQ3lVbgaYGFO5Ow==" saltValue="Nh2wtz4olRsPbfiNddND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553</v>
      </c>
      <c r="G54" s="117" t="s">
        <v>554</v>
      </c>
      <c r="H54" s="118" t="s">
        <v>555</v>
      </c>
    </row>
    <row r="55" spans="2:8" ht="52.5" customHeight="1" x14ac:dyDescent="0.15">
      <c r="B55" s="119"/>
      <c r="C55" s="1196" t="s">
        <v>50</v>
      </c>
      <c r="D55" s="1196"/>
      <c r="E55" s="1197"/>
      <c r="F55" s="120">
        <v>367</v>
      </c>
      <c r="G55" s="120">
        <v>635</v>
      </c>
      <c r="H55" s="121">
        <v>702</v>
      </c>
    </row>
    <row r="56" spans="2:8" ht="52.5" customHeight="1" x14ac:dyDescent="0.15">
      <c r="B56" s="122"/>
      <c r="C56" s="1198" t="s">
        <v>51</v>
      </c>
      <c r="D56" s="1198"/>
      <c r="E56" s="1199"/>
      <c r="F56" s="123">
        <v>5</v>
      </c>
      <c r="G56" s="123">
        <v>5</v>
      </c>
      <c r="H56" s="124">
        <v>5</v>
      </c>
    </row>
    <row r="57" spans="2:8" ht="53.25" customHeight="1" x14ac:dyDescent="0.15">
      <c r="B57" s="122"/>
      <c r="C57" s="1200" t="s">
        <v>52</v>
      </c>
      <c r="D57" s="1200"/>
      <c r="E57" s="1201"/>
      <c r="F57" s="125">
        <v>188</v>
      </c>
      <c r="G57" s="125">
        <v>190</v>
      </c>
      <c r="H57" s="126">
        <v>152</v>
      </c>
    </row>
    <row r="58" spans="2:8" ht="45.75" customHeight="1" x14ac:dyDescent="0.15">
      <c r="B58" s="127"/>
      <c r="C58" s="1188" t="s">
        <v>591</v>
      </c>
      <c r="D58" s="1189"/>
      <c r="E58" s="1190"/>
      <c r="F58" s="128">
        <v>78</v>
      </c>
      <c r="G58" s="128">
        <v>78</v>
      </c>
      <c r="H58" s="129">
        <v>78</v>
      </c>
    </row>
    <row r="59" spans="2:8" ht="45.75" customHeight="1" x14ac:dyDescent="0.15">
      <c r="B59" s="127"/>
      <c r="C59" s="1188" t="s">
        <v>592</v>
      </c>
      <c r="D59" s="1189"/>
      <c r="E59" s="1190"/>
      <c r="F59" s="128">
        <v>72</v>
      </c>
      <c r="G59" s="128">
        <v>73</v>
      </c>
      <c r="H59" s="129">
        <v>33</v>
      </c>
    </row>
    <row r="60" spans="2:8" ht="45.75" customHeight="1" x14ac:dyDescent="0.15">
      <c r="B60" s="127"/>
      <c r="C60" s="1188" t="s">
        <v>593</v>
      </c>
      <c r="D60" s="1189"/>
      <c r="E60" s="1190"/>
      <c r="F60" s="128">
        <v>23</v>
      </c>
      <c r="G60" s="128">
        <v>23</v>
      </c>
      <c r="H60" s="129">
        <v>23</v>
      </c>
    </row>
    <row r="61" spans="2:8" ht="45.75" customHeight="1" x14ac:dyDescent="0.15">
      <c r="B61" s="127"/>
      <c r="C61" s="1188" t="s">
        <v>594</v>
      </c>
      <c r="D61" s="1189"/>
      <c r="E61" s="1190"/>
      <c r="F61" s="128">
        <v>3</v>
      </c>
      <c r="G61" s="128">
        <v>5</v>
      </c>
      <c r="H61" s="129">
        <v>7</v>
      </c>
    </row>
    <row r="62" spans="2:8" ht="45.75" customHeight="1" thickBot="1" x14ac:dyDescent="0.2">
      <c r="B62" s="130"/>
      <c r="C62" s="1191" t="s">
        <v>595</v>
      </c>
      <c r="D62" s="1192"/>
      <c r="E62" s="1193"/>
      <c r="F62" s="131">
        <v>5</v>
      </c>
      <c r="G62" s="131">
        <v>5</v>
      </c>
      <c r="H62" s="132">
        <v>5</v>
      </c>
    </row>
    <row r="63" spans="2:8" ht="52.5" customHeight="1" thickBot="1" x14ac:dyDescent="0.2">
      <c r="B63" s="133"/>
      <c r="C63" s="1194" t="s">
        <v>53</v>
      </c>
      <c r="D63" s="1194"/>
      <c r="E63" s="1195"/>
      <c r="F63" s="134">
        <v>560</v>
      </c>
      <c r="G63" s="134">
        <v>830</v>
      </c>
      <c r="H63" s="135">
        <v>859</v>
      </c>
    </row>
    <row r="64" spans="2:8" x14ac:dyDescent="0.15"/>
  </sheetData>
  <sheetProtection algorithmName="SHA-512" hashValue="Vtd6jVWqIgxDuTYp3ejvkMveTIGA6Mfaws9wpi7bhmSqizMvJtpDhG6HJAK9lRUyXUGXY989gV6bwQPqFX9qTw==" saltValue="59LhaltergwFnu6ObJwY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548</v>
      </c>
      <c r="G2" s="149"/>
      <c r="H2" s="150"/>
    </row>
    <row r="3" spans="1:8" x14ac:dyDescent="0.15">
      <c r="A3" s="146" t="s">
        <v>541</v>
      </c>
      <c r="B3" s="151"/>
      <c r="C3" s="152"/>
      <c r="D3" s="153">
        <v>17466</v>
      </c>
      <c r="E3" s="154"/>
      <c r="F3" s="155">
        <v>88328</v>
      </c>
      <c r="G3" s="156"/>
      <c r="H3" s="157"/>
    </row>
    <row r="4" spans="1:8" x14ac:dyDescent="0.15">
      <c r="A4" s="158"/>
      <c r="B4" s="159"/>
      <c r="C4" s="160"/>
      <c r="D4" s="161">
        <v>7657</v>
      </c>
      <c r="E4" s="162"/>
      <c r="F4" s="163">
        <v>49013</v>
      </c>
      <c r="G4" s="164"/>
      <c r="H4" s="165"/>
    </row>
    <row r="5" spans="1:8" x14ac:dyDescent="0.15">
      <c r="A5" s="146" t="s">
        <v>543</v>
      </c>
      <c r="B5" s="151"/>
      <c r="C5" s="152"/>
      <c r="D5" s="153">
        <v>15113</v>
      </c>
      <c r="E5" s="154"/>
      <c r="F5" s="155">
        <v>103390</v>
      </c>
      <c r="G5" s="156"/>
      <c r="H5" s="157"/>
    </row>
    <row r="6" spans="1:8" x14ac:dyDescent="0.15">
      <c r="A6" s="158"/>
      <c r="B6" s="159"/>
      <c r="C6" s="160"/>
      <c r="D6" s="161">
        <v>11165</v>
      </c>
      <c r="E6" s="162"/>
      <c r="F6" s="163">
        <v>51269</v>
      </c>
      <c r="G6" s="164"/>
      <c r="H6" s="165"/>
    </row>
    <row r="7" spans="1:8" x14ac:dyDescent="0.15">
      <c r="A7" s="146" t="s">
        <v>544</v>
      </c>
      <c r="B7" s="151"/>
      <c r="C7" s="152"/>
      <c r="D7" s="153">
        <v>29001</v>
      </c>
      <c r="E7" s="154"/>
      <c r="F7" s="155">
        <v>117234</v>
      </c>
      <c r="G7" s="156"/>
      <c r="H7" s="157"/>
    </row>
    <row r="8" spans="1:8" x14ac:dyDescent="0.15">
      <c r="A8" s="158"/>
      <c r="B8" s="159"/>
      <c r="C8" s="160"/>
      <c r="D8" s="161">
        <v>20593</v>
      </c>
      <c r="E8" s="162"/>
      <c r="F8" s="163">
        <v>59796</v>
      </c>
      <c r="G8" s="164"/>
      <c r="H8" s="165"/>
    </row>
    <row r="9" spans="1:8" x14ac:dyDescent="0.15">
      <c r="A9" s="146" t="s">
        <v>545</v>
      </c>
      <c r="B9" s="151"/>
      <c r="C9" s="152"/>
      <c r="D9" s="153">
        <v>118264</v>
      </c>
      <c r="E9" s="154"/>
      <c r="F9" s="155">
        <v>97758</v>
      </c>
      <c r="G9" s="156"/>
      <c r="H9" s="157"/>
    </row>
    <row r="10" spans="1:8" x14ac:dyDescent="0.15">
      <c r="A10" s="158"/>
      <c r="B10" s="159"/>
      <c r="C10" s="160"/>
      <c r="D10" s="161">
        <v>100577</v>
      </c>
      <c r="E10" s="162"/>
      <c r="F10" s="163">
        <v>45946</v>
      </c>
      <c r="G10" s="164"/>
      <c r="H10" s="165"/>
    </row>
    <row r="11" spans="1:8" x14ac:dyDescent="0.15">
      <c r="A11" s="146" t="s">
        <v>546</v>
      </c>
      <c r="B11" s="151"/>
      <c r="C11" s="152"/>
      <c r="D11" s="153">
        <v>49640</v>
      </c>
      <c r="E11" s="154"/>
      <c r="F11" s="155">
        <v>91338</v>
      </c>
      <c r="G11" s="156"/>
      <c r="H11" s="157"/>
    </row>
    <row r="12" spans="1:8" x14ac:dyDescent="0.15">
      <c r="A12" s="158"/>
      <c r="B12" s="159"/>
      <c r="C12" s="166"/>
      <c r="D12" s="161">
        <v>32923</v>
      </c>
      <c r="E12" s="162"/>
      <c r="F12" s="163">
        <v>43989</v>
      </c>
      <c r="G12" s="164"/>
      <c r="H12" s="165"/>
    </row>
    <row r="13" spans="1:8" x14ac:dyDescent="0.15">
      <c r="A13" s="146"/>
      <c r="B13" s="151"/>
      <c r="C13" s="152"/>
      <c r="D13" s="153">
        <v>45897</v>
      </c>
      <c r="E13" s="154"/>
      <c r="F13" s="155">
        <v>99610</v>
      </c>
      <c r="G13" s="167"/>
      <c r="H13" s="157"/>
    </row>
    <row r="14" spans="1:8" x14ac:dyDescent="0.15">
      <c r="A14" s="158"/>
      <c r="B14" s="159"/>
      <c r="C14" s="160"/>
      <c r="D14" s="161">
        <v>34583</v>
      </c>
      <c r="E14" s="162"/>
      <c r="F14" s="163">
        <v>50003</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4.57</v>
      </c>
      <c r="C19" s="168">
        <f>ROUND(VALUE(SUBSTITUTE(実質収支比率等に係る経年分析!G$48,"▲","-")),2)</f>
        <v>3.94</v>
      </c>
      <c r="D19" s="168">
        <f>ROUND(VALUE(SUBSTITUTE(実質収支比率等に係る経年分析!H$48,"▲","-")),2)</f>
        <v>2.97</v>
      </c>
      <c r="E19" s="168">
        <f>ROUND(VALUE(SUBSTITUTE(実質収支比率等に係る経年分析!I$48,"▲","-")),2)</f>
        <v>5.45</v>
      </c>
      <c r="F19" s="168">
        <f>ROUND(VALUE(SUBSTITUTE(実質収支比率等に係る経年分析!J$48,"▲","-")),2)</f>
        <v>5.82</v>
      </c>
    </row>
    <row r="20" spans="1:11" x14ac:dyDescent="0.15">
      <c r="A20" s="168" t="s">
        <v>57</v>
      </c>
      <c r="B20" s="168">
        <f>ROUND(VALUE(SUBSTITUTE(実質収支比率等に係る経年分析!F$47,"▲","-")),2)</f>
        <v>12.22</v>
      </c>
      <c r="C20" s="168">
        <f>ROUND(VALUE(SUBSTITUTE(実質収支比率等に係る経年分析!G$47,"▲","-")),2)</f>
        <v>14.19</v>
      </c>
      <c r="D20" s="168">
        <f>ROUND(VALUE(SUBSTITUTE(実質収支比率等に係る経年分析!H$47,"▲","-")),2)</f>
        <v>10.27</v>
      </c>
      <c r="E20" s="168">
        <f>ROUND(VALUE(SUBSTITUTE(実質収支比率等に係る経年分析!I$47,"▲","-")),2)</f>
        <v>16.63</v>
      </c>
      <c r="F20" s="168">
        <f>ROUND(VALUE(SUBSTITUTE(実質収支比率等に係る経年分析!J$47,"▲","-")),2)</f>
        <v>18.89</v>
      </c>
    </row>
    <row r="21" spans="1:11" x14ac:dyDescent="0.15">
      <c r="A21" s="168" t="s">
        <v>58</v>
      </c>
      <c r="B21" s="168">
        <f>IF(ISNUMBER(VALUE(SUBSTITUTE(実質収支比率等に係る経年分析!F$49,"▲","-"))),ROUND(VALUE(SUBSTITUTE(実質収支比率等に係る経年分析!F$49,"▲","-")),2),NA())</f>
        <v>-0.23</v>
      </c>
      <c r="C21" s="168">
        <f>IF(ISNUMBER(VALUE(SUBSTITUTE(実質収支比率等に係る経年分析!G$49,"▲","-"))),ROUND(VALUE(SUBSTITUTE(実質収支比率等に係る経年分析!G$49,"▲","-")),2),NA())</f>
        <v>1.25</v>
      </c>
      <c r="D21" s="168">
        <f>IF(ISNUMBER(VALUE(SUBSTITUTE(実質収支比率等に係る経年分析!H$49,"▲","-"))),ROUND(VALUE(SUBSTITUTE(実質収支比率等に係る経年分析!H$49,"▲","-")),2),NA())</f>
        <v>-4.16</v>
      </c>
      <c r="E21" s="168">
        <f>IF(ISNUMBER(VALUE(SUBSTITUTE(実質収支比率等に係る経年分析!I$49,"▲","-"))),ROUND(VALUE(SUBSTITUTE(実質収支比率等に係る経年分析!I$49,"▲","-")),2),NA())</f>
        <v>9.6999999999999993</v>
      </c>
      <c r="F21" s="168">
        <f>IF(ISNUMBER(VALUE(SUBSTITUTE(実質収支比率等に係る経年分析!J$49,"▲","-"))),ROUND(VALUE(SUBSTITUTE(実質収支比率等に係る経年分析!J$49,"▲","-")),2),NA())</f>
        <v>2.0099999999999998</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str">
        <f>IF(連結実質赤字比率に係る赤字・黒字の構成分析!C$40="",NA(),連結実質赤字比率に係る赤字・黒字の構成分析!C$40)</f>
        <v>後期高齢者医療事業特別会計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熊南地域介護認定審査会事業特別会計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15">
      <c r="A32" s="169" t="str">
        <f>IF(連結実質赤字比率に係る赤字・黒字の構成分析!C$38="",NA(),連結実質赤字比率に係る赤字・黒字の構成分析!C$38)</f>
        <v>国民健康保険事業勘定特別会計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0.56000000000000005</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1.58</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0.17</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0.67</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0.14000000000000001</v>
      </c>
    </row>
    <row r="33" spans="1:16" x14ac:dyDescent="0.15">
      <c r="A33" s="169" t="str">
        <f>IF(連結実質赤字比率に係る赤字・黒字の構成分析!C$37="",NA(),連結実質赤字比率に係る赤字・黒字の構成分析!C$37)</f>
        <v>漁業集落環境整備事業特別会計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0.28000000000000003</v>
      </c>
    </row>
    <row r="34" spans="1:16" x14ac:dyDescent="0.15">
      <c r="A34" s="169" t="str">
        <f>IF(連結実質赤字比率に係る赤字・黒字の構成分析!C$36="",NA(),連結実質赤字比率に係る赤字・黒字の構成分析!C$36)</f>
        <v>下水道事業特別会計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0.06</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0.15</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0.77</v>
      </c>
    </row>
    <row r="35" spans="1:16" x14ac:dyDescent="0.15">
      <c r="A35" s="169" t="str">
        <f>IF(連結実質赤字比率に係る赤字・黒字の構成分析!C$35="",NA(),連結実質赤字比率に係る赤字・黒字の構成分析!C$35)</f>
        <v>介護保険事業勘定特別会計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1.1200000000000001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1.1299999999999999</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0.78</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1.01</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2.0499999999999998</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4.57</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3.94</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2.97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5.45</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5.81</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561</v>
      </c>
      <c r="E42" s="170"/>
      <c r="F42" s="170"/>
      <c r="G42" s="170">
        <f>'実質公債費比率（分子）の構造'!L$52</f>
        <v>551</v>
      </c>
      <c r="H42" s="170"/>
      <c r="I42" s="170"/>
      <c r="J42" s="170">
        <f>'実質公債費比率（分子）の構造'!M$52</f>
        <v>543</v>
      </c>
      <c r="K42" s="170"/>
      <c r="L42" s="170"/>
      <c r="M42" s="170">
        <f>'実質公債費比率（分子）の構造'!N$52</f>
        <v>538</v>
      </c>
      <c r="N42" s="170"/>
      <c r="O42" s="170"/>
      <c r="P42" s="170">
        <f>'実質公債費比率（分子）の構造'!O$52</f>
        <v>534</v>
      </c>
    </row>
    <row r="43" spans="1:16" x14ac:dyDescent="0.15">
      <c r="A43" s="170" t="s">
        <v>18</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f>'実質公債費比率（分子）の構造'!N$51</f>
        <v>0</v>
      </c>
      <c r="L43" s="170"/>
      <c r="M43" s="170"/>
      <c r="N43" s="170" t="str">
        <f>'実質公債費比率（分子）の構造'!O$51</f>
        <v>-</v>
      </c>
      <c r="O43" s="170"/>
      <c r="P43" s="170"/>
    </row>
    <row r="44" spans="1:16" x14ac:dyDescent="0.15">
      <c r="A44" s="170" t="s">
        <v>66</v>
      </c>
      <c r="B44" s="170">
        <f>'実質公債費比率（分子）の構造'!K$50</f>
        <v>62</v>
      </c>
      <c r="C44" s="170"/>
      <c r="D44" s="170"/>
      <c r="E44" s="170">
        <f>'実質公債費比率（分子）の構造'!L$50</f>
        <v>67</v>
      </c>
      <c r="F44" s="170"/>
      <c r="G44" s="170"/>
      <c r="H44" s="170">
        <f>'実質公債費比率（分子）の構造'!M$50</f>
        <v>73</v>
      </c>
      <c r="I44" s="170"/>
      <c r="J44" s="170"/>
      <c r="K44" s="170">
        <f>'実質公債費比率（分子）の構造'!N$50</f>
        <v>72</v>
      </c>
      <c r="L44" s="170"/>
      <c r="M44" s="170"/>
      <c r="N44" s="170">
        <f>'実質公債費比率（分子）の構造'!O$50</f>
        <v>71</v>
      </c>
      <c r="O44" s="170"/>
      <c r="P44" s="170"/>
    </row>
    <row r="45" spans="1:16" x14ac:dyDescent="0.15">
      <c r="A45" s="170" t="s">
        <v>67</v>
      </c>
      <c r="B45" s="170">
        <f>'実質公債費比率（分子）の構造'!K$49</f>
        <v>56</v>
      </c>
      <c r="C45" s="170"/>
      <c r="D45" s="170"/>
      <c r="E45" s="170">
        <f>'実質公債費比率（分子）の構造'!L$49</f>
        <v>58</v>
      </c>
      <c r="F45" s="170"/>
      <c r="G45" s="170"/>
      <c r="H45" s="170">
        <f>'実質公債費比率（分子）の構造'!M$49</f>
        <v>55</v>
      </c>
      <c r="I45" s="170"/>
      <c r="J45" s="170"/>
      <c r="K45" s="170">
        <f>'実質公債費比率（分子）の構造'!N$49</f>
        <v>58</v>
      </c>
      <c r="L45" s="170"/>
      <c r="M45" s="170"/>
      <c r="N45" s="170">
        <f>'実質公債費比率（分子）の構造'!O$49</f>
        <v>57</v>
      </c>
      <c r="O45" s="170"/>
      <c r="P45" s="170"/>
    </row>
    <row r="46" spans="1:16" x14ac:dyDescent="0.15">
      <c r="A46" s="170" t="s">
        <v>68</v>
      </c>
      <c r="B46" s="170">
        <f>'実質公債費比率（分子）の構造'!K$48</f>
        <v>287</v>
      </c>
      <c r="C46" s="170"/>
      <c r="D46" s="170"/>
      <c r="E46" s="170">
        <f>'実質公債費比率（分子）の構造'!L$48</f>
        <v>294</v>
      </c>
      <c r="F46" s="170"/>
      <c r="G46" s="170"/>
      <c r="H46" s="170">
        <f>'実質公債費比率（分子）の構造'!M$48</f>
        <v>299</v>
      </c>
      <c r="I46" s="170"/>
      <c r="J46" s="170"/>
      <c r="K46" s="170">
        <f>'実質公債費比率（分子）の構造'!N$48</f>
        <v>317</v>
      </c>
      <c r="L46" s="170"/>
      <c r="M46" s="170"/>
      <c r="N46" s="170">
        <f>'実質公債費比率（分子）の構造'!O$48</f>
        <v>330</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514</v>
      </c>
      <c r="C49" s="170"/>
      <c r="D49" s="170"/>
      <c r="E49" s="170">
        <f>'実質公債費比率（分子）の構造'!L$45</f>
        <v>502</v>
      </c>
      <c r="F49" s="170"/>
      <c r="G49" s="170"/>
      <c r="H49" s="170">
        <f>'実質公債費比率（分子）の構造'!M$45</f>
        <v>502</v>
      </c>
      <c r="I49" s="170"/>
      <c r="J49" s="170"/>
      <c r="K49" s="170">
        <f>'実質公債費比率（分子）の構造'!N$45</f>
        <v>497</v>
      </c>
      <c r="L49" s="170"/>
      <c r="M49" s="170"/>
      <c r="N49" s="170">
        <f>'実質公債費比率（分子）の構造'!O$45</f>
        <v>501</v>
      </c>
      <c r="O49" s="170"/>
      <c r="P49" s="170"/>
    </row>
    <row r="50" spans="1:16" x14ac:dyDescent="0.15">
      <c r="A50" s="170" t="s">
        <v>72</v>
      </c>
      <c r="B50" s="170" t="e">
        <f>NA()</f>
        <v>#N/A</v>
      </c>
      <c r="C50" s="170">
        <f>IF(ISNUMBER('実質公債費比率（分子）の構造'!K$53),'実質公債費比率（分子）の構造'!K$53,NA())</f>
        <v>358</v>
      </c>
      <c r="D50" s="170" t="e">
        <f>NA()</f>
        <v>#N/A</v>
      </c>
      <c r="E50" s="170" t="e">
        <f>NA()</f>
        <v>#N/A</v>
      </c>
      <c r="F50" s="170">
        <f>IF(ISNUMBER('実質公債費比率（分子）の構造'!L$53),'実質公債費比率（分子）の構造'!L$53,NA())</f>
        <v>370</v>
      </c>
      <c r="G50" s="170" t="e">
        <f>NA()</f>
        <v>#N/A</v>
      </c>
      <c r="H50" s="170" t="e">
        <f>NA()</f>
        <v>#N/A</v>
      </c>
      <c r="I50" s="170">
        <f>IF(ISNUMBER('実質公債費比率（分子）の構造'!M$53),'実質公債費比率（分子）の構造'!M$53,NA())</f>
        <v>386</v>
      </c>
      <c r="J50" s="170" t="e">
        <f>NA()</f>
        <v>#N/A</v>
      </c>
      <c r="K50" s="170" t="e">
        <f>NA()</f>
        <v>#N/A</v>
      </c>
      <c r="L50" s="170">
        <f>IF(ISNUMBER('実質公債費比率（分子）の構造'!N$53),'実質公債費比率（分子）の構造'!N$53,NA())</f>
        <v>406</v>
      </c>
      <c r="M50" s="170" t="e">
        <f>NA()</f>
        <v>#N/A</v>
      </c>
      <c r="N50" s="170" t="e">
        <f>NA()</f>
        <v>#N/A</v>
      </c>
      <c r="O50" s="170">
        <f>IF(ISNUMBER('実質公債費比率（分子）の構造'!O$53),'実質公債費比率（分子）の構造'!O$53,NA())</f>
        <v>425</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45</v>
      </c>
      <c r="B56" s="169"/>
      <c r="C56" s="169"/>
      <c r="D56" s="169">
        <f>'将来負担比率（分子）の構造'!I$52</f>
        <v>6138</v>
      </c>
      <c r="E56" s="169"/>
      <c r="F56" s="169"/>
      <c r="G56" s="169">
        <f>'将来負担比率（分子）の構造'!J$52</f>
        <v>5924</v>
      </c>
      <c r="H56" s="169"/>
      <c r="I56" s="169"/>
      <c r="J56" s="169">
        <f>'将来負担比率（分子）の構造'!K$52</f>
        <v>5684</v>
      </c>
      <c r="K56" s="169"/>
      <c r="L56" s="169"/>
      <c r="M56" s="169">
        <f>'将来負担比率（分子）の構造'!L$52</f>
        <v>6015</v>
      </c>
      <c r="N56" s="169"/>
      <c r="O56" s="169"/>
      <c r="P56" s="169">
        <f>'将来負担比率（分子）の構造'!M$52</f>
        <v>5860</v>
      </c>
    </row>
    <row r="57" spans="1:16" x14ac:dyDescent="0.15">
      <c r="A57" s="169" t="s">
        <v>44</v>
      </c>
      <c r="B57" s="169"/>
      <c r="C57" s="169"/>
      <c r="D57" s="169">
        <f>'将来負担比率（分子）の構造'!I$51</f>
        <v>147</v>
      </c>
      <c r="E57" s="169"/>
      <c r="F57" s="169"/>
      <c r="G57" s="169">
        <f>'将来負担比率（分子）の構造'!J$51</f>
        <v>136</v>
      </c>
      <c r="H57" s="169"/>
      <c r="I57" s="169"/>
      <c r="J57" s="169">
        <f>'将来負担比率（分子）の構造'!K$51</f>
        <v>114</v>
      </c>
      <c r="K57" s="169"/>
      <c r="L57" s="169"/>
      <c r="M57" s="169">
        <f>'将来負担比率（分子）の構造'!L$51</f>
        <v>107</v>
      </c>
      <c r="N57" s="169"/>
      <c r="O57" s="169"/>
      <c r="P57" s="169">
        <f>'将来負担比率（分子）の構造'!M$51</f>
        <v>96</v>
      </c>
    </row>
    <row r="58" spans="1:16" x14ac:dyDescent="0.15">
      <c r="A58" s="169" t="s">
        <v>43</v>
      </c>
      <c r="B58" s="169"/>
      <c r="C58" s="169"/>
      <c r="D58" s="169">
        <f>'将来負担比率（分子）の構造'!I$50</f>
        <v>940</v>
      </c>
      <c r="E58" s="169"/>
      <c r="F58" s="169"/>
      <c r="G58" s="169">
        <f>'将来負担比率（分子）の構造'!J$50</f>
        <v>1004</v>
      </c>
      <c r="H58" s="169"/>
      <c r="I58" s="169"/>
      <c r="J58" s="169">
        <f>'将来負担比率（分子）の構造'!K$50</f>
        <v>915</v>
      </c>
      <c r="K58" s="169"/>
      <c r="L58" s="169"/>
      <c r="M58" s="169">
        <f>'将来負担比率（分子）の構造'!L$50</f>
        <v>1135</v>
      </c>
      <c r="N58" s="169"/>
      <c r="O58" s="169"/>
      <c r="P58" s="169">
        <f>'将来負担比率（分子）の構造'!M$50</f>
        <v>1158</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1114</v>
      </c>
      <c r="C62" s="169"/>
      <c r="D62" s="169"/>
      <c r="E62" s="169">
        <f>'将来負担比率（分子）の構造'!J$45</f>
        <v>1073</v>
      </c>
      <c r="F62" s="169"/>
      <c r="G62" s="169"/>
      <c r="H62" s="169">
        <f>'将来負担比率（分子）の構造'!K$45</f>
        <v>1044</v>
      </c>
      <c r="I62" s="169"/>
      <c r="J62" s="169"/>
      <c r="K62" s="169">
        <f>'将来負担比率（分子）の構造'!L$45</f>
        <v>1004</v>
      </c>
      <c r="L62" s="169"/>
      <c r="M62" s="169"/>
      <c r="N62" s="169">
        <f>'将来負担比率（分子）の構造'!M$45</f>
        <v>961</v>
      </c>
      <c r="O62" s="169"/>
      <c r="P62" s="169"/>
    </row>
    <row r="63" spans="1:16" x14ac:dyDescent="0.15">
      <c r="A63" s="169" t="s">
        <v>36</v>
      </c>
      <c r="B63" s="169">
        <f>'将来負担比率（分子）の構造'!I$44</f>
        <v>689</v>
      </c>
      <c r="C63" s="169"/>
      <c r="D63" s="169"/>
      <c r="E63" s="169">
        <f>'将来負担比率（分子）の構造'!J$44</f>
        <v>629</v>
      </c>
      <c r="F63" s="169"/>
      <c r="G63" s="169"/>
      <c r="H63" s="169">
        <f>'将来負担比率（分子）の構造'!K$44</f>
        <v>544</v>
      </c>
      <c r="I63" s="169"/>
      <c r="J63" s="169"/>
      <c r="K63" s="169">
        <f>'将来負担比率（分子）の構造'!L$44</f>
        <v>482</v>
      </c>
      <c r="L63" s="169"/>
      <c r="M63" s="169"/>
      <c r="N63" s="169">
        <f>'将来負担比率（分子）の構造'!M$44</f>
        <v>422</v>
      </c>
      <c r="O63" s="169"/>
      <c r="P63" s="169"/>
    </row>
    <row r="64" spans="1:16" x14ac:dyDescent="0.15">
      <c r="A64" s="169" t="s">
        <v>35</v>
      </c>
      <c r="B64" s="169">
        <f>'将来負担比率（分子）の構造'!I$43</f>
        <v>4666</v>
      </c>
      <c r="C64" s="169"/>
      <c r="D64" s="169"/>
      <c r="E64" s="169">
        <f>'将来負担比率（分子）の構造'!J$43</f>
        <v>4526</v>
      </c>
      <c r="F64" s="169"/>
      <c r="G64" s="169"/>
      <c r="H64" s="169">
        <f>'将来負担比率（分子）の構造'!K$43</f>
        <v>4345</v>
      </c>
      <c r="I64" s="169"/>
      <c r="J64" s="169"/>
      <c r="K64" s="169">
        <f>'将来負担比率（分子）の構造'!L$43</f>
        <v>4232</v>
      </c>
      <c r="L64" s="169"/>
      <c r="M64" s="169"/>
      <c r="N64" s="169">
        <f>'将来負担比率（分子）の構造'!M$43</f>
        <v>4148</v>
      </c>
      <c r="O64" s="169"/>
      <c r="P64" s="169"/>
    </row>
    <row r="65" spans="1:16" x14ac:dyDescent="0.15">
      <c r="A65" s="169" t="s">
        <v>34</v>
      </c>
      <c r="B65" s="169">
        <f>'将来負担比率（分子）の構造'!I$42</f>
        <v>498</v>
      </c>
      <c r="C65" s="169"/>
      <c r="D65" s="169"/>
      <c r="E65" s="169">
        <f>'将来負担比率（分子）の構造'!J$42</f>
        <v>578</v>
      </c>
      <c r="F65" s="169"/>
      <c r="G65" s="169"/>
      <c r="H65" s="169">
        <f>'将来負担比率（分子）の構造'!K$42</f>
        <v>523</v>
      </c>
      <c r="I65" s="169"/>
      <c r="J65" s="169"/>
      <c r="K65" s="169">
        <f>'将来負担比率（分子）の構造'!L$42</f>
        <v>468</v>
      </c>
      <c r="L65" s="169"/>
      <c r="M65" s="169"/>
      <c r="N65" s="169">
        <f>'将来負担比率（分子）の構造'!M$42</f>
        <v>413</v>
      </c>
      <c r="O65" s="169"/>
      <c r="P65" s="169"/>
    </row>
    <row r="66" spans="1:16" x14ac:dyDescent="0.15">
      <c r="A66" s="169" t="s">
        <v>33</v>
      </c>
      <c r="B66" s="169">
        <f>'将来負担比率（分子）の構造'!I$41</f>
        <v>4775</v>
      </c>
      <c r="C66" s="169"/>
      <c r="D66" s="169"/>
      <c r="E66" s="169">
        <f>'将来負担比率（分子）の構造'!J$41</f>
        <v>4563</v>
      </c>
      <c r="F66" s="169"/>
      <c r="G66" s="169"/>
      <c r="H66" s="169">
        <f>'将来負担比率（分子）の構造'!K$41</f>
        <v>4425</v>
      </c>
      <c r="I66" s="169"/>
      <c r="J66" s="169"/>
      <c r="K66" s="169">
        <f>'将来負担比率（分子）の構造'!L$41</f>
        <v>5089</v>
      </c>
      <c r="L66" s="169"/>
      <c r="M66" s="169"/>
      <c r="N66" s="169">
        <f>'将来負担比率（分子）の構造'!M$41</f>
        <v>4956</v>
      </c>
      <c r="O66" s="169"/>
      <c r="P66" s="169"/>
    </row>
    <row r="67" spans="1:16" x14ac:dyDescent="0.15">
      <c r="A67" s="169" t="s">
        <v>76</v>
      </c>
      <c r="B67" s="169" t="e">
        <f>NA()</f>
        <v>#N/A</v>
      </c>
      <c r="C67" s="169">
        <f>IF(ISNUMBER('将来負担比率（分子）の構造'!I$53), IF('将来負担比率（分子）の構造'!I$53 &lt; 0, 0, '将来負担比率（分子）の構造'!I$53), NA())</f>
        <v>4518</v>
      </c>
      <c r="D67" s="169" t="e">
        <f>NA()</f>
        <v>#N/A</v>
      </c>
      <c r="E67" s="169" t="e">
        <f>NA()</f>
        <v>#N/A</v>
      </c>
      <c r="F67" s="169">
        <f>IF(ISNUMBER('将来負担比率（分子）の構造'!J$53), IF('将来負担比率（分子）の構造'!J$53 &lt; 0, 0, '将来負担比率（分子）の構造'!J$53), NA())</f>
        <v>4306</v>
      </c>
      <c r="G67" s="169" t="e">
        <f>NA()</f>
        <v>#N/A</v>
      </c>
      <c r="H67" s="169" t="e">
        <f>NA()</f>
        <v>#N/A</v>
      </c>
      <c r="I67" s="169">
        <f>IF(ISNUMBER('将来負担比率（分子）の構造'!K$53), IF('将来負担比率（分子）の構造'!K$53 &lt; 0, 0, '将来負担比率（分子）の構造'!K$53), NA())</f>
        <v>4168</v>
      </c>
      <c r="J67" s="169" t="e">
        <f>NA()</f>
        <v>#N/A</v>
      </c>
      <c r="K67" s="169" t="e">
        <f>NA()</f>
        <v>#N/A</v>
      </c>
      <c r="L67" s="169">
        <f>IF(ISNUMBER('将来負担比率（分子）の構造'!L$53), IF('将来負担比率（分子）の構造'!L$53 &lt; 0, 0, '将来負担比率（分子）の構造'!L$53), NA())</f>
        <v>4017</v>
      </c>
      <c r="M67" s="169" t="e">
        <f>NA()</f>
        <v>#N/A</v>
      </c>
      <c r="N67" s="169" t="e">
        <f>NA()</f>
        <v>#N/A</v>
      </c>
      <c r="O67" s="169">
        <f>IF(ISNUMBER('将来負担比率（分子）の構造'!M$53), IF('将来負担比率（分子）の構造'!M$53 &lt; 0, 0, '将来負担比率（分子）の構造'!M$53), NA())</f>
        <v>3787</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367</v>
      </c>
      <c r="C72" s="173">
        <f>基金残高に係る経年分析!G55</f>
        <v>635</v>
      </c>
      <c r="D72" s="173">
        <f>基金残高に係る経年分析!H55</f>
        <v>702</v>
      </c>
    </row>
    <row r="73" spans="1:16" x14ac:dyDescent="0.15">
      <c r="A73" s="172" t="s">
        <v>79</v>
      </c>
      <c r="B73" s="173">
        <f>基金残高に係る経年分析!F56</f>
        <v>5</v>
      </c>
      <c r="C73" s="173">
        <f>基金残高に係る経年分析!G56</f>
        <v>5</v>
      </c>
      <c r="D73" s="173">
        <f>基金残高に係る経年分析!H56</f>
        <v>5</v>
      </c>
    </row>
    <row r="74" spans="1:16" x14ac:dyDescent="0.15">
      <c r="A74" s="172" t="s">
        <v>80</v>
      </c>
      <c r="B74" s="173">
        <f>基金残高に係る経年分析!F57</f>
        <v>188</v>
      </c>
      <c r="C74" s="173">
        <f>基金残高に係る経年分析!G57</f>
        <v>190</v>
      </c>
      <c r="D74" s="173">
        <f>基金残高に係る経年分析!H57</f>
        <v>152</v>
      </c>
    </row>
  </sheetData>
  <sheetProtection algorithmName="SHA-512" hashValue="TYWR40Z20hIeU504EhJCoLX9oos6yPwFU6cfrh8lO9G9oI+k7RGmBrvq/SWBC0oROp8fRHLrBz50Rzr3jXa6ow==" saltValue="nQtklng5iITyj+Rn2LjD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220</v>
      </c>
      <c r="DI1" s="705"/>
      <c r="DJ1" s="705"/>
      <c r="DK1" s="705"/>
      <c r="DL1" s="705"/>
      <c r="DM1" s="705"/>
      <c r="DN1" s="706"/>
      <c r="DO1" s="208"/>
      <c r="DP1" s="704" t="s">
        <v>221</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222</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223</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224</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225</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226</v>
      </c>
      <c r="S4" s="661"/>
      <c r="T4" s="661"/>
      <c r="U4" s="661"/>
      <c r="V4" s="661"/>
      <c r="W4" s="661"/>
      <c r="X4" s="661"/>
      <c r="Y4" s="662"/>
      <c r="Z4" s="660" t="s">
        <v>227</v>
      </c>
      <c r="AA4" s="661"/>
      <c r="AB4" s="661"/>
      <c r="AC4" s="662"/>
      <c r="AD4" s="660" t="s">
        <v>228</v>
      </c>
      <c r="AE4" s="661"/>
      <c r="AF4" s="661"/>
      <c r="AG4" s="661"/>
      <c r="AH4" s="661"/>
      <c r="AI4" s="661"/>
      <c r="AJ4" s="661"/>
      <c r="AK4" s="662"/>
      <c r="AL4" s="660" t="s">
        <v>227</v>
      </c>
      <c r="AM4" s="661"/>
      <c r="AN4" s="661"/>
      <c r="AO4" s="662"/>
      <c r="AP4" s="707" t="s">
        <v>229</v>
      </c>
      <c r="AQ4" s="707"/>
      <c r="AR4" s="707"/>
      <c r="AS4" s="707"/>
      <c r="AT4" s="707"/>
      <c r="AU4" s="707"/>
      <c r="AV4" s="707"/>
      <c r="AW4" s="707"/>
      <c r="AX4" s="707"/>
      <c r="AY4" s="707"/>
      <c r="AZ4" s="707"/>
      <c r="BA4" s="707"/>
      <c r="BB4" s="707"/>
      <c r="BC4" s="707"/>
      <c r="BD4" s="707"/>
      <c r="BE4" s="707"/>
      <c r="BF4" s="707"/>
      <c r="BG4" s="707" t="s">
        <v>230</v>
      </c>
      <c r="BH4" s="707"/>
      <c r="BI4" s="707"/>
      <c r="BJ4" s="707"/>
      <c r="BK4" s="707"/>
      <c r="BL4" s="707"/>
      <c r="BM4" s="707"/>
      <c r="BN4" s="707"/>
      <c r="BO4" s="707" t="s">
        <v>227</v>
      </c>
      <c r="BP4" s="707"/>
      <c r="BQ4" s="707"/>
      <c r="BR4" s="707"/>
      <c r="BS4" s="707" t="s">
        <v>231</v>
      </c>
      <c r="BT4" s="707"/>
      <c r="BU4" s="707"/>
      <c r="BV4" s="707"/>
      <c r="BW4" s="707"/>
      <c r="BX4" s="707"/>
      <c r="BY4" s="707"/>
      <c r="BZ4" s="707"/>
      <c r="CA4" s="707"/>
      <c r="CB4" s="707"/>
      <c r="CD4" s="660" t="s">
        <v>232</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233</v>
      </c>
      <c r="C5" s="667"/>
      <c r="D5" s="667"/>
      <c r="E5" s="667"/>
      <c r="F5" s="667"/>
      <c r="G5" s="667"/>
      <c r="H5" s="667"/>
      <c r="I5" s="667"/>
      <c r="J5" s="667"/>
      <c r="K5" s="667"/>
      <c r="L5" s="667"/>
      <c r="M5" s="667"/>
      <c r="N5" s="667"/>
      <c r="O5" s="667"/>
      <c r="P5" s="667"/>
      <c r="Q5" s="668"/>
      <c r="R5" s="663">
        <v>1313978</v>
      </c>
      <c r="S5" s="664"/>
      <c r="T5" s="664"/>
      <c r="U5" s="664"/>
      <c r="V5" s="664"/>
      <c r="W5" s="664"/>
      <c r="X5" s="664"/>
      <c r="Y5" s="689"/>
      <c r="Z5" s="702">
        <v>20.399999999999999</v>
      </c>
      <c r="AA5" s="702"/>
      <c r="AB5" s="702"/>
      <c r="AC5" s="702"/>
      <c r="AD5" s="703">
        <v>1313978</v>
      </c>
      <c r="AE5" s="703"/>
      <c r="AF5" s="703"/>
      <c r="AG5" s="703"/>
      <c r="AH5" s="703"/>
      <c r="AI5" s="703"/>
      <c r="AJ5" s="703"/>
      <c r="AK5" s="703"/>
      <c r="AL5" s="690">
        <v>35.6</v>
      </c>
      <c r="AM5" s="672"/>
      <c r="AN5" s="672"/>
      <c r="AO5" s="691"/>
      <c r="AP5" s="666" t="s">
        <v>234</v>
      </c>
      <c r="AQ5" s="667"/>
      <c r="AR5" s="667"/>
      <c r="AS5" s="667"/>
      <c r="AT5" s="667"/>
      <c r="AU5" s="667"/>
      <c r="AV5" s="667"/>
      <c r="AW5" s="667"/>
      <c r="AX5" s="667"/>
      <c r="AY5" s="667"/>
      <c r="AZ5" s="667"/>
      <c r="BA5" s="667"/>
      <c r="BB5" s="667"/>
      <c r="BC5" s="667"/>
      <c r="BD5" s="667"/>
      <c r="BE5" s="667"/>
      <c r="BF5" s="668"/>
      <c r="BG5" s="608">
        <v>1313978</v>
      </c>
      <c r="BH5" s="609"/>
      <c r="BI5" s="609"/>
      <c r="BJ5" s="609"/>
      <c r="BK5" s="609"/>
      <c r="BL5" s="609"/>
      <c r="BM5" s="609"/>
      <c r="BN5" s="610"/>
      <c r="BO5" s="646">
        <v>100</v>
      </c>
      <c r="BP5" s="646"/>
      <c r="BQ5" s="646"/>
      <c r="BR5" s="646"/>
      <c r="BS5" s="647">
        <v>7925</v>
      </c>
      <c r="BT5" s="647"/>
      <c r="BU5" s="647"/>
      <c r="BV5" s="647"/>
      <c r="BW5" s="647"/>
      <c r="BX5" s="647"/>
      <c r="BY5" s="647"/>
      <c r="BZ5" s="647"/>
      <c r="CA5" s="647"/>
      <c r="CB5" s="682"/>
      <c r="CD5" s="660" t="s">
        <v>229</v>
      </c>
      <c r="CE5" s="661"/>
      <c r="CF5" s="661"/>
      <c r="CG5" s="661"/>
      <c r="CH5" s="661"/>
      <c r="CI5" s="661"/>
      <c r="CJ5" s="661"/>
      <c r="CK5" s="661"/>
      <c r="CL5" s="661"/>
      <c r="CM5" s="661"/>
      <c r="CN5" s="661"/>
      <c r="CO5" s="661"/>
      <c r="CP5" s="661"/>
      <c r="CQ5" s="662"/>
      <c r="CR5" s="660" t="s">
        <v>235</v>
      </c>
      <c r="CS5" s="661"/>
      <c r="CT5" s="661"/>
      <c r="CU5" s="661"/>
      <c r="CV5" s="661"/>
      <c r="CW5" s="661"/>
      <c r="CX5" s="661"/>
      <c r="CY5" s="662"/>
      <c r="CZ5" s="660" t="s">
        <v>227</v>
      </c>
      <c r="DA5" s="661"/>
      <c r="DB5" s="661"/>
      <c r="DC5" s="662"/>
      <c r="DD5" s="660" t="s">
        <v>236</v>
      </c>
      <c r="DE5" s="661"/>
      <c r="DF5" s="661"/>
      <c r="DG5" s="661"/>
      <c r="DH5" s="661"/>
      <c r="DI5" s="661"/>
      <c r="DJ5" s="661"/>
      <c r="DK5" s="661"/>
      <c r="DL5" s="661"/>
      <c r="DM5" s="661"/>
      <c r="DN5" s="661"/>
      <c r="DO5" s="661"/>
      <c r="DP5" s="662"/>
      <c r="DQ5" s="660" t="s">
        <v>237</v>
      </c>
      <c r="DR5" s="661"/>
      <c r="DS5" s="661"/>
      <c r="DT5" s="661"/>
      <c r="DU5" s="661"/>
      <c r="DV5" s="661"/>
      <c r="DW5" s="661"/>
      <c r="DX5" s="661"/>
      <c r="DY5" s="661"/>
      <c r="DZ5" s="661"/>
      <c r="EA5" s="661"/>
      <c r="EB5" s="661"/>
      <c r="EC5" s="662"/>
    </row>
    <row r="6" spans="2:143" ht="11.25" customHeight="1" x14ac:dyDescent="0.15">
      <c r="B6" s="605" t="s">
        <v>238</v>
      </c>
      <c r="C6" s="606"/>
      <c r="D6" s="606"/>
      <c r="E6" s="606"/>
      <c r="F6" s="606"/>
      <c r="G6" s="606"/>
      <c r="H6" s="606"/>
      <c r="I6" s="606"/>
      <c r="J6" s="606"/>
      <c r="K6" s="606"/>
      <c r="L6" s="606"/>
      <c r="M6" s="606"/>
      <c r="N6" s="606"/>
      <c r="O6" s="606"/>
      <c r="P6" s="606"/>
      <c r="Q6" s="607"/>
      <c r="R6" s="608">
        <v>44972</v>
      </c>
      <c r="S6" s="609"/>
      <c r="T6" s="609"/>
      <c r="U6" s="609"/>
      <c r="V6" s="609"/>
      <c r="W6" s="609"/>
      <c r="X6" s="609"/>
      <c r="Y6" s="610"/>
      <c r="Z6" s="646">
        <v>0.7</v>
      </c>
      <c r="AA6" s="646"/>
      <c r="AB6" s="646"/>
      <c r="AC6" s="646"/>
      <c r="AD6" s="647">
        <v>44972</v>
      </c>
      <c r="AE6" s="647"/>
      <c r="AF6" s="647"/>
      <c r="AG6" s="647"/>
      <c r="AH6" s="647"/>
      <c r="AI6" s="647"/>
      <c r="AJ6" s="647"/>
      <c r="AK6" s="647"/>
      <c r="AL6" s="611">
        <v>1.2</v>
      </c>
      <c r="AM6" s="612"/>
      <c r="AN6" s="612"/>
      <c r="AO6" s="648"/>
      <c r="AP6" s="605" t="s">
        <v>239</v>
      </c>
      <c r="AQ6" s="606"/>
      <c r="AR6" s="606"/>
      <c r="AS6" s="606"/>
      <c r="AT6" s="606"/>
      <c r="AU6" s="606"/>
      <c r="AV6" s="606"/>
      <c r="AW6" s="606"/>
      <c r="AX6" s="606"/>
      <c r="AY6" s="606"/>
      <c r="AZ6" s="606"/>
      <c r="BA6" s="606"/>
      <c r="BB6" s="606"/>
      <c r="BC6" s="606"/>
      <c r="BD6" s="606"/>
      <c r="BE6" s="606"/>
      <c r="BF6" s="607"/>
      <c r="BG6" s="608">
        <v>1313978</v>
      </c>
      <c r="BH6" s="609"/>
      <c r="BI6" s="609"/>
      <c r="BJ6" s="609"/>
      <c r="BK6" s="609"/>
      <c r="BL6" s="609"/>
      <c r="BM6" s="609"/>
      <c r="BN6" s="610"/>
      <c r="BO6" s="646">
        <v>100</v>
      </c>
      <c r="BP6" s="646"/>
      <c r="BQ6" s="646"/>
      <c r="BR6" s="646"/>
      <c r="BS6" s="647">
        <v>7925</v>
      </c>
      <c r="BT6" s="647"/>
      <c r="BU6" s="647"/>
      <c r="BV6" s="647"/>
      <c r="BW6" s="647"/>
      <c r="BX6" s="647"/>
      <c r="BY6" s="647"/>
      <c r="BZ6" s="647"/>
      <c r="CA6" s="647"/>
      <c r="CB6" s="682"/>
      <c r="CD6" s="666" t="s">
        <v>240</v>
      </c>
      <c r="CE6" s="667"/>
      <c r="CF6" s="667"/>
      <c r="CG6" s="667"/>
      <c r="CH6" s="667"/>
      <c r="CI6" s="667"/>
      <c r="CJ6" s="667"/>
      <c r="CK6" s="667"/>
      <c r="CL6" s="667"/>
      <c r="CM6" s="667"/>
      <c r="CN6" s="667"/>
      <c r="CO6" s="667"/>
      <c r="CP6" s="667"/>
      <c r="CQ6" s="668"/>
      <c r="CR6" s="608">
        <v>62226</v>
      </c>
      <c r="CS6" s="609"/>
      <c r="CT6" s="609"/>
      <c r="CU6" s="609"/>
      <c r="CV6" s="609"/>
      <c r="CW6" s="609"/>
      <c r="CX6" s="609"/>
      <c r="CY6" s="610"/>
      <c r="CZ6" s="690">
        <v>1</v>
      </c>
      <c r="DA6" s="672"/>
      <c r="DB6" s="672"/>
      <c r="DC6" s="692"/>
      <c r="DD6" s="614" t="s">
        <v>178</v>
      </c>
      <c r="DE6" s="609"/>
      <c r="DF6" s="609"/>
      <c r="DG6" s="609"/>
      <c r="DH6" s="609"/>
      <c r="DI6" s="609"/>
      <c r="DJ6" s="609"/>
      <c r="DK6" s="609"/>
      <c r="DL6" s="609"/>
      <c r="DM6" s="609"/>
      <c r="DN6" s="609"/>
      <c r="DO6" s="609"/>
      <c r="DP6" s="610"/>
      <c r="DQ6" s="614">
        <v>61896</v>
      </c>
      <c r="DR6" s="609"/>
      <c r="DS6" s="609"/>
      <c r="DT6" s="609"/>
      <c r="DU6" s="609"/>
      <c r="DV6" s="609"/>
      <c r="DW6" s="609"/>
      <c r="DX6" s="609"/>
      <c r="DY6" s="609"/>
      <c r="DZ6" s="609"/>
      <c r="EA6" s="609"/>
      <c r="EB6" s="609"/>
      <c r="EC6" s="645"/>
    </row>
    <row r="7" spans="2:143" ht="11.25" customHeight="1" x14ac:dyDescent="0.15">
      <c r="B7" s="605" t="s">
        <v>241</v>
      </c>
      <c r="C7" s="606"/>
      <c r="D7" s="606"/>
      <c r="E7" s="606"/>
      <c r="F7" s="606"/>
      <c r="G7" s="606"/>
      <c r="H7" s="606"/>
      <c r="I7" s="606"/>
      <c r="J7" s="606"/>
      <c r="K7" s="606"/>
      <c r="L7" s="606"/>
      <c r="M7" s="606"/>
      <c r="N7" s="606"/>
      <c r="O7" s="606"/>
      <c r="P7" s="606"/>
      <c r="Q7" s="607"/>
      <c r="R7" s="608">
        <v>879</v>
      </c>
      <c r="S7" s="609"/>
      <c r="T7" s="609"/>
      <c r="U7" s="609"/>
      <c r="V7" s="609"/>
      <c r="W7" s="609"/>
      <c r="X7" s="609"/>
      <c r="Y7" s="610"/>
      <c r="Z7" s="646">
        <v>0</v>
      </c>
      <c r="AA7" s="646"/>
      <c r="AB7" s="646"/>
      <c r="AC7" s="646"/>
      <c r="AD7" s="647">
        <v>879</v>
      </c>
      <c r="AE7" s="647"/>
      <c r="AF7" s="647"/>
      <c r="AG7" s="647"/>
      <c r="AH7" s="647"/>
      <c r="AI7" s="647"/>
      <c r="AJ7" s="647"/>
      <c r="AK7" s="647"/>
      <c r="AL7" s="611">
        <v>0</v>
      </c>
      <c r="AM7" s="612"/>
      <c r="AN7" s="612"/>
      <c r="AO7" s="648"/>
      <c r="AP7" s="605" t="s">
        <v>242</v>
      </c>
      <c r="AQ7" s="606"/>
      <c r="AR7" s="606"/>
      <c r="AS7" s="606"/>
      <c r="AT7" s="606"/>
      <c r="AU7" s="606"/>
      <c r="AV7" s="606"/>
      <c r="AW7" s="606"/>
      <c r="AX7" s="606"/>
      <c r="AY7" s="606"/>
      <c r="AZ7" s="606"/>
      <c r="BA7" s="606"/>
      <c r="BB7" s="606"/>
      <c r="BC7" s="606"/>
      <c r="BD7" s="606"/>
      <c r="BE7" s="606"/>
      <c r="BF7" s="607"/>
      <c r="BG7" s="608">
        <v>523636</v>
      </c>
      <c r="BH7" s="609"/>
      <c r="BI7" s="609"/>
      <c r="BJ7" s="609"/>
      <c r="BK7" s="609"/>
      <c r="BL7" s="609"/>
      <c r="BM7" s="609"/>
      <c r="BN7" s="610"/>
      <c r="BO7" s="646">
        <v>39.9</v>
      </c>
      <c r="BP7" s="646"/>
      <c r="BQ7" s="646"/>
      <c r="BR7" s="646"/>
      <c r="BS7" s="647">
        <v>7925</v>
      </c>
      <c r="BT7" s="647"/>
      <c r="BU7" s="647"/>
      <c r="BV7" s="647"/>
      <c r="BW7" s="647"/>
      <c r="BX7" s="647"/>
      <c r="BY7" s="647"/>
      <c r="BZ7" s="647"/>
      <c r="CA7" s="647"/>
      <c r="CB7" s="682"/>
      <c r="CD7" s="605" t="s">
        <v>243</v>
      </c>
      <c r="CE7" s="606"/>
      <c r="CF7" s="606"/>
      <c r="CG7" s="606"/>
      <c r="CH7" s="606"/>
      <c r="CI7" s="606"/>
      <c r="CJ7" s="606"/>
      <c r="CK7" s="606"/>
      <c r="CL7" s="606"/>
      <c r="CM7" s="606"/>
      <c r="CN7" s="606"/>
      <c r="CO7" s="606"/>
      <c r="CP7" s="606"/>
      <c r="CQ7" s="607"/>
      <c r="CR7" s="608">
        <v>1326312</v>
      </c>
      <c r="CS7" s="609"/>
      <c r="CT7" s="609"/>
      <c r="CU7" s="609"/>
      <c r="CV7" s="609"/>
      <c r="CW7" s="609"/>
      <c r="CX7" s="609"/>
      <c r="CY7" s="610"/>
      <c r="CZ7" s="646">
        <v>21.5</v>
      </c>
      <c r="DA7" s="646"/>
      <c r="DB7" s="646"/>
      <c r="DC7" s="646"/>
      <c r="DD7" s="614">
        <v>144191</v>
      </c>
      <c r="DE7" s="609"/>
      <c r="DF7" s="609"/>
      <c r="DG7" s="609"/>
      <c r="DH7" s="609"/>
      <c r="DI7" s="609"/>
      <c r="DJ7" s="609"/>
      <c r="DK7" s="609"/>
      <c r="DL7" s="609"/>
      <c r="DM7" s="609"/>
      <c r="DN7" s="609"/>
      <c r="DO7" s="609"/>
      <c r="DP7" s="610"/>
      <c r="DQ7" s="614">
        <v>1060799</v>
      </c>
      <c r="DR7" s="609"/>
      <c r="DS7" s="609"/>
      <c r="DT7" s="609"/>
      <c r="DU7" s="609"/>
      <c r="DV7" s="609"/>
      <c r="DW7" s="609"/>
      <c r="DX7" s="609"/>
      <c r="DY7" s="609"/>
      <c r="DZ7" s="609"/>
      <c r="EA7" s="609"/>
      <c r="EB7" s="609"/>
      <c r="EC7" s="645"/>
    </row>
    <row r="8" spans="2:143" ht="11.25" customHeight="1" x14ac:dyDescent="0.15">
      <c r="B8" s="605" t="s">
        <v>244</v>
      </c>
      <c r="C8" s="606"/>
      <c r="D8" s="606"/>
      <c r="E8" s="606"/>
      <c r="F8" s="606"/>
      <c r="G8" s="606"/>
      <c r="H8" s="606"/>
      <c r="I8" s="606"/>
      <c r="J8" s="606"/>
      <c r="K8" s="606"/>
      <c r="L8" s="606"/>
      <c r="M8" s="606"/>
      <c r="N8" s="606"/>
      <c r="O8" s="606"/>
      <c r="P8" s="606"/>
      <c r="Q8" s="607"/>
      <c r="R8" s="608">
        <v>6357</v>
      </c>
      <c r="S8" s="609"/>
      <c r="T8" s="609"/>
      <c r="U8" s="609"/>
      <c r="V8" s="609"/>
      <c r="W8" s="609"/>
      <c r="X8" s="609"/>
      <c r="Y8" s="610"/>
      <c r="Z8" s="646">
        <v>0.1</v>
      </c>
      <c r="AA8" s="646"/>
      <c r="AB8" s="646"/>
      <c r="AC8" s="646"/>
      <c r="AD8" s="647">
        <v>6357</v>
      </c>
      <c r="AE8" s="647"/>
      <c r="AF8" s="647"/>
      <c r="AG8" s="647"/>
      <c r="AH8" s="647"/>
      <c r="AI8" s="647"/>
      <c r="AJ8" s="647"/>
      <c r="AK8" s="647"/>
      <c r="AL8" s="611">
        <v>0.2</v>
      </c>
      <c r="AM8" s="612"/>
      <c r="AN8" s="612"/>
      <c r="AO8" s="648"/>
      <c r="AP8" s="605" t="s">
        <v>245</v>
      </c>
      <c r="AQ8" s="606"/>
      <c r="AR8" s="606"/>
      <c r="AS8" s="606"/>
      <c r="AT8" s="606"/>
      <c r="AU8" s="606"/>
      <c r="AV8" s="606"/>
      <c r="AW8" s="606"/>
      <c r="AX8" s="606"/>
      <c r="AY8" s="606"/>
      <c r="AZ8" s="606"/>
      <c r="BA8" s="606"/>
      <c r="BB8" s="606"/>
      <c r="BC8" s="606"/>
      <c r="BD8" s="606"/>
      <c r="BE8" s="606"/>
      <c r="BF8" s="607"/>
      <c r="BG8" s="608">
        <v>19881</v>
      </c>
      <c r="BH8" s="609"/>
      <c r="BI8" s="609"/>
      <c r="BJ8" s="609"/>
      <c r="BK8" s="609"/>
      <c r="BL8" s="609"/>
      <c r="BM8" s="609"/>
      <c r="BN8" s="610"/>
      <c r="BO8" s="646">
        <v>1.5</v>
      </c>
      <c r="BP8" s="646"/>
      <c r="BQ8" s="646"/>
      <c r="BR8" s="646"/>
      <c r="BS8" s="647" t="s">
        <v>178</v>
      </c>
      <c r="BT8" s="647"/>
      <c r="BU8" s="647"/>
      <c r="BV8" s="647"/>
      <c r="BW8" s="647"/>
      <c r="BX8" s="647"/>
      <c r="BY8" s="647"/>
      <c r="BZ8" s="647"/>
      <c r="CA8" s="647"/>
      <c r="CB8" s="682"/>
      <c r="CD8" s="605" t="s">
        <v>246</v>
      </c>
      <c r="CE8" s="606"/>
      <c r="CF8" s="606"/>
      <c r="CG8" s="606"/>
      <c r="CH8" s="606"/>
      <c r="CI8" s="606"/>
      <c r="CJ8" s="606"/>
      <c r="CK8" s="606"/>
      <c r="CL8" s="606"/>
      <c r="CM8" s="606"/>
      <c r="CN8" s="606"/>
      <c r="CO8" s="606"/>
      <c r="CP8" s="606"/>
      <c r="CQ8" s="607"/>
      <c r="CR8" s="608">
        <v>1754782</v>
      </c>
      <c r="CS8" s="609"/>
      <c r="CT8" s="609"/>
      <c r="CU8" s="609"/>
      <c r="CV8" s="609"/>
      <c r="CW8" s="609"/>
      <c r="CX8" s="609"/>
      <c r="CY8" s="610"/>
      <c r="CZ8" s="646">
        <v>28.4</v>
      </c>
      <c r="DA8" s="646"/>
      <c r="DB8" s="646"/>
      <c r="DC8" s="646"/>
      <c r="DD8" s="614">
        <v>31917</v>
      </c>
      <c r="DE8" s="609"/>
      <c r="DF8" s="609"/>
      <c r="DG8" s="609"/>
      <c r="DH8" s="609"/>
      <c r="DI8" s="609"/>
      <c r="DJ8" s="609"/>
      <c r="DK8" s="609"/>
      <c r="DL8" s="609"/>
      <c r="DM8" s="609"/>
      <c r="DN8" s="609"/>
      <c r="DO8" s="609"/>
      <c r="DP8" s="610"/>
      <c r="DQ8" s="614">
        <v>898332</v>
      </c>
      <c r="DR8" s="609"/>
      <c r="DS8" s="609"/>
      <c r="DT8" s="609"/>
      <c r="DU8" s="609"/>
      <c r="DV8" s="609"/>
      <c r="DW8" s="609"/>
      <c r="DX8" s="609"/>
      <c r="DY8" s="609"/>
      <c r="DZ8" s="609"/>
      <c r="EA8" s="609"/>
      <c r="EB8" s="609"/>
      <c r="EC8" s="645"/>
    </row>
    <row r="9" spans="2:143" ht="11.25" customHeight="1" x14ac:dyDescent="0.15">
      <c r="B9" s="605" t="s">
        <v>247</v>
      </c>
      <c r="C9" s="606"/>
      <c r="D9" s="606"/>
      <c r="E9" s="606"/>
      <c r="F9" s="606"/>
      <c r="G9" s="606"/>
      <c r="H9" s="606"/>
      <c r="I9" s="606"/>
      <c r="J9" s="606"/>
      <c r="K9" s="606"/>
      <c r="L9" s="606"/>
      <c r="M9" s="606"/>
      <c r="N9" s="606"/>
      <c r="O9" s="606"/>
      <c r="P9" s="606"/>
      <c r="Q9" s="607"/>
      <c r="R9" s="608">
        <v>4702</v>
      </c>
      <c r="S9" s="609"/>
      <c r="T9" s="609"/>
      <c r="U9" s="609"/>
      <c r="V9" s="609"/>
      <c r="W9" s="609"/>
      <c r="X9" s="609"/>
      <c r="Y9" s="610"/>
      <c r="Z9" s="646">
        <v>0.1</v>
      </c>
      <c r="AA9" s="646"/>
      <c r="AB9" s="646"/>
      <c r="AC9" s="646"/>
      <c r="AD9" s="647">
        <v>4702</v>
      </c>
      <c r="AE9" s="647"/>
      <c r="AF9" s="647"/>
      <c r="AG9" s="647"/>
      <c r="AH9" s="647"/>
      <c r="AI9" s="647"/>
      <c r="AJ9" s="647"/>
      <c r="AK9" s="647"/>
      <c r="AL9" s="611">
        <v>0.1</v>
      </c>
      <c r="AM9" s="612"/>
      <c r="AN9" s="612"/>
      <c r="AO9" s="648"/>
      <c r="AP9" s="605" t="s">
        <v>248</v>
      </c>
      <c r="AQ9" s="606"/>
      <c r="AR9" s="606"/>
      <c r="AS9" s="606"/>
      <c r="AT9" s="606"/>
      <c r="AU9" s="606"/>
      <c r="AV9" s="606"/>
      <c r="AW9" s="606"/>
      <c r="AX9" s="606"/>
      <c r="AY9" s="606"/>
      <c r="AZ9" s="606"/>
      <c r="BA9" s="606"/>
      <c r="BB9" s="606"/>
      <c r="BC9" s="606"/>
      <c r="BD9" s="606"/>
      <c r="BE9" s="606"/>
      <c r="BF9" s="607"/>
      <c r="BG9" s="608">
        <v>445157</v>
      </c>
      <c r="BH9" s="609"/>
      <c r="BI9" s="609"/>
      <c r="BJ9" s="609"/>
      <c r="BK9" s="609"/>
      <c r="BL9" s="609"/>
      <c r="BM9" s="609"/>
      <c r="BN9" s="610"/>
      <c r="BO9" s="646">
        <v>33.9</v>
      </c>
      <c r="BP9" s="646"/>
      <c r="BQ9" s="646"/>
      <c r="BR9" s="646"/>
      <c r="BS9" s="647" t="s">
        <v>249</v>
      </c>
      <c r="BT9" s="647"/>
      <c r="BU9" s="647"/>
      <c r="BV9" s="647"/>
      <c r="BW9" s="647"/>
      <c r="BX9" s="647"/>
      <c r="BY9" s="647"/>
      <c r="BZ9" s="647"/>
      <c r="CA9" s="647"/>
      <c r="CB9" s="682"/>
      <c r="CD9" s="605" t="s">
        <v>250</v>
      </c>
      <c r="CE9" s="606"/>
      <c r="CF9" s="606"/>
      <c r="CG9" s="606"/>
      <c r="CH9" s="606"/>
      <c r="CI9" s="606"/>
      <c r="CJ9" s="606"/>
      <c r="CK9" s="606"/>
      <c r="CL9" s="606"/>
      <c r="CM9" s="606"/>
      <c r="CN9" s="606"/>
      <c r="CO9" s="606"/>
      <c r="CP9" s="606"/>
      <c r="CQ9" s="607"/>
      <c r="CR9" s="608">
        <v>532976</v>
      </c>
      <c r="CS9" s="609"/>
      <c r="CT9" s="609"/>
      <c r="CU9" s="609"/>
      <c r="CV9" s="609"/>
      <c r="CW9" s="609"/>
      <c r="CX9" s="609"/>
      <c r="CY9" s="610"/>
      <c r="CZ9" s="646">
        <v>8.6</v>
      </c>
      <c r="DA9" s="646"/>
      <c r="DB9" s="646"/>
      <c r="DC9" s="646"/>
      <c r="DD9" s="614">
        <v>2156</v>
      </c>
      <c r="DE9" s="609"/>
      <c r="DF9" s="609"/>
      <c r="DG9" s="609"/>
      <c r="DH9" s="609"/>
      <c r="DI9" s="609"/>
      <c r="DJ9" s="609"/>
      <c r="DK9" s="609"/>
      <c r="DL9" s="609"/>
      <c r="DM9" s="609"/>
      <c r="DN9" s="609"/>
      <c r="DO9" s="609"/>
      <c r="DP9" s="610"/>
      <c r="DQ9" s="614">
        <v>424169</v>
      </c>
      <c r="DR9" s="609"/>
      <c r="DS9" s="609"/>
      <c r="DT9" s="609"/>
      <c r="DU9" s="609"/>
      <c r="DV9" s="609"/>
      <c r="DW9" s="609"/>
      <c r="DX9" s="609"/>
      <c r="DY9" s="609"/>
      <c r="DZ9" s="609"/>
      <c r="EA9" s="609"/>
      <c r="EB9" s="609"/>
      <c r="EC9" s="645"/>
    </row>
    <row r="10" spans="2:143" ht="11.25" customHeight="1" x14ac:dyDescent="0.15">
      <c r="B10" s="605" t="s">
        <v>251</v>
      </c>
      <c r="C10" s="606"/>
      <c r="D10" s="606"/>
      <c r="E10" s="606"/>
      <c r="F10" s="606"/>
      <c r="G10" s="606"/>
      <c r="H10" s="606"/>
      <c r="I10" s="606"/>
      <c r="J10" s="606"/>
      <c r="K10" s="606"/>
      <c r="L10" s="606"/>
      <c r="M10" s="606"/>
      <c r="N10" s="606"/>
      <c r="O10" s="606"/>
      <c r="P10" s="606"/>
      <c r="Q10" s="607"/>
      <c r="R10" s="608" t="s">
        <v>249</v>
      </c>
      <c r="S10" s="609"/>
      <c r="T10" s="609"/>
      <c r="U10" s="609"/>
      <c r="V10" s="609"/>
      <c r="W10" s="609"/>
      <c r="X10" s="609"/>
      <c r="Y10" s="610"/>
      <c r="Z10" s="646" t="s">
        <v>249</v>
      </c>
      <c r="AA10" s="646"/>
      <c r="AB10" s="646"/>
      <c r="AC10" s="646"/>
      <c r="AD10" s="647" t="s">
        <v>178</v>
      </c>
      <c r="AE10" s="647"/>
      <c r="AF10" s="647"/>
      <c r="AG10" s="647"/>
      <c r="AH10" s="647"/>
      <c r="AI10" s="647"/>
      <c r="AJ10" s="647"/>
      <c r="AK10" s="647"/>
      <c r="AL10" s="611" t="s">
        <v>249</v>
      </c>
      <c r="AM10" s="612"/>
      <c r="AN10" s="612"/>
      <c r="AO10" s="648"/>
      <c r="AP10" s="605" t="s">
        <v>252</v>
      </c>
      <c r="AQ10" s="606"/>
      <c r="AR10" s="606"/>
      <c r="AS10" s="606"/>
      <c r="AT10" s="606"/>
      <c r="AU10" s="606"/>
      <c r="AV10" s="606"/>
      <c r="AW10" s="606"/>
      <c r="AX10" s="606"/>
      <c r="AY10" s="606"/>
      <c r="AZ10" s="606"/>
      <c r="BA10" s="606"/>
      <c r="BB10" s="606"/>
      <c r="BC10" s="606"/>
      <c r="BD10" s="606"/>
      <c r="BE10" s="606"/>
      <c r="BF10" s="607"/>
      <c r="BG10" s="608">
        <v>30853</v>
      </c>
      <c r="BH10" s="609"/>
      <c r="BI10" s="609"/>
      <c r="BJ10" s="609"/>
      <c r="BK10" s="609"/>
      <c r="BL10" s="609"/>
      <c r="BM10" s="609"/>
      <c r="BN10" s="610"/>
      <c r="BO10" s="646">
        <v>2.2999999999999998</v>
      </c>
      <c r="BP10" s="646"/>
      <c r="BQ10" s="646"/>
      <c r="BR10" s="646"/>
      <c r="BS10" s="647" t="s">
        <v>249</v>
      </c>
      <c r="BT10" s="647"/>
      <c r="BU10" s="647"/>
      <c r="BV10" s="647"/>
      <c r="BW10" s="647"/>
      <c r="BX10" s="647"/>
      <c r="BY10" s="647"/>
      <c r="BZ10" s="647"/>
      <c r="CA10" s="647"/>
      <c r="CB10" s="682"/>
      <c r="CD10" s="605" t="s">
        <v>253</v>
      </c>
      <c r="CE10" s="606"/>
      <c r="CF10" s="606"/>
      <c r="CG10" s="606"/>
      <c r="CH10" s="606"/>
      <c r="CI10" s="606"/>
      <c r="CJ10" s="606"/>
      <c r="CK10" s="606"/>
      <c r="CL10" s="606"/>
      <c r="CM10" s="606"/>
      <c r="CN10" s="606"/>
      <c r="CO10" s="606"/>
      <c r="CP10" s="606"/>
      <c r="CQ10" s="607"/>
      <c r="CR10" s="608">
        <v>2648</v>
      </c>
      <c r="CS10" s="609"/>
      <c r="CT10" s="609"/>
      <c r="CU10" s="609"/>
      <c r="CV10" s="609"/>
      <c r="CW10" s="609"/>
      <c r="CX10" s="609"/>
      <c r="CY10" s="610"/>
      <c r="CZ10" s="646">
        <v>0</v>
      </c>
      <c r="DA10" s="646"/>
      <c r="DB10" s="646"/>
      <c r="DC10" s="646"/>
      <c r="DD10" s="614" t="s">
        <v>249</v>
      </c>
      <c r="DE10" s="609"/>
      <c r="DF10" s="609"/>
      <c r="DG10" s="609"/>
      <c r="DH10" s="609"/>
      <c r="DI10" s="609"/>
      <c r="DJ10" s="609"/>
      <c r="DK10" s="609"/>
      <c r="DL10" s="609"/>
      <c r="DM10" s="609"/>
      <c r="DN10" s="609"/>
      <c r="DO10" s="609"/>
      <c r="DP10" s="610"/>
      <c r="DQ10" s="614">
        <v>2648</v>
      </c>
      <c r="DR10" s="609"/>
      <c r="DS10" s="609"/>
      <c r="DT10" s="609"/>
      <c r="DU10" s="609"/>
      <c r="DV10" s="609"/>
      <c r="DW10" s="609"/>
      <c r="DX10" s="609"/>
      <c r="DY10" s="609"/>
      <c r="DZ10" s="609"/>
      <c r="EA10" s="609"/>
      <c r="EB10" s="609"/>
      <c r="EC10" s="645"/>
    </row>
    <row r="11" spans="2:143" ht="11.25" customHeight="1" x14ac:dyDescent="0.15">
      <c r="B11" s="605" t="s">
        <v>254</v>
      </c>
      <c r="C11" s="606"/>
      <c r="D11" s="606"/>
      <c r="E11" s="606"/>
      <c r="F11" s="606"/>
      <c r="G11" s="606"/>
      <c r="H11" s="606"/>
      <c r="I11" s="606"/>
      <c r="J11" s="606"/>
      <c r="K11" s="606"/>
      <c r="L11" s="606"/>
      <c r="M11" s="606"/>
      <c r="N11" s="606"/>
      <c r="O11" s="606"/>
      <c r="P11" s="606"/>
      <c r="Q11" s="607"/>
      <c r="R11" s="608">
        <v>275687</v>
      </c>
      <c r="S11" s="609"/>
      <c r="T11" s="609"/>
      <c r="U11" s="609"/>
      <c r="V11" s="609"/>
      <c r="W11" s="609"/>
      <c r="X11" s="609"/>
      <c r="Y11" s="610"/>
      <c r="Z11" s="611">
        <v>4.3</v>
      </c>
      <c r="AA11" s="612"/>
      <c r="AB11" s="612"/>
      <c r="AC11" s="613"/>
      <c r="AD11" s="614">
        <v>275687</v>
      </c>
      <c r="AE11" s="609"/>
      <c r="AF11" s="609"/>
      <c r="AG11" s="609"/>
      <c r="AH11" s="609"/>
      <c r="AI11" s="609"/>
      <c r="AJ11" s="609"/>
      <c r="AK11" s="610"/>
      <c r="AL11" s="611">
        <v>7.5</v>
      </c>
      <c r="AM11" s="612"/>
      <c r="AN11" s="612"/>
      <c r="AO11" s="648"/>
      <c r="AP11" s="605" t="s">
        <v>255</v>
      </c>
      <c r="AQ11" s="606"/>
      <c r="AR11" s="606"/>
      <c r="AS11" s="606"/>
      <c r="AT11" s="606"/>
      <c r="AU11" s="606"/>
      <c r="AV11" s="606"/>
      <c r="AW11" s="606"/>
      <c r="AX11" s="606"/>
      <c r="AY11" s="606"/>
      <c r="AZ11" s="606"/>
      <c r="BA11" s="606"/>
      <c r="BB11" s="606"/>
      <c r="BC11" s="606"/>
      <c r="BD11" s="606"/>
      <c r="BE11" s="606"/>
      <c r="BF11" s="607"/>
      <c r="BG11" s="608">
        <v>27745</v>
      </c>
      <c r="BH11" s="609"/>
      <c r="BI11" s="609"/>
      <c r="BJ11" s="609"/>
      <c r="BK11" s="609"/>
      <c r="BL11" s="609"/>
      <c r="BM11" s="609"/>
      <c r="BN11" s="610"/>
      <c r="BO11" s="646">
        <v>2.1</v>
      </c>
      <c r="BP11" s="646"/>
      <c r="BQ11" s="646"/>
      <c r="BR11" s="646"/>
      <c r="BS11" s="647">
        <v>7925</v>
      </c>
      <c r="BT11" s="647"/>
      <c r="BU11" s="647"/>
      <c r="BV11" s="647"/>
      <c r="BW11" s="647"/>
      <c r="BX11" s="647"/>
      <c r="BY11" s="647"/>
      <c r="BZ11" s="647"/>
      <c r="CA11" s="647"/>
      <c r="CB11" s="682"/>
      <c r="CD11" s="605" t="s">
        <v>256</v>
      </c>
      <c r="CE11" s="606"/>
      <c r="CF11" s="606"/>
      <c r="CG11" s="606"/>
      <c r="CH11" s="606"/>
      <c r="CI11" s="606"/>
      <c r="CJ11" s="606"/>
      <c r="CK11" s="606"/>
      <c r="CL11" s="606"/>
      <c r="CM11" s="606"/>
      <c r="CN11" s="606"/>
      <c r="CO11" s="606"/>
      <c r="CP11" s="606"/>
      <c r="CQ11" s="607"/>
      <c r="CR11" s="608">
        <v>285059</v>
      </c>
      <c r="CS11" s="609"/>
      <c r="CT11" s="609"/>
      <c r="CU11" s="609"/>
      <c r="CV11" s="609"/>
      <c r="CW11" s="609"/>
      <c r="CX11" s="609"/>
      <c r="CY11" s="610"/>
      <c r="CZ11" s="646">
        <v>4.5999999999999996</v>
      </c>
      <c r="DA11" s="646"/>
      <c r="DB11" s="646"/>
      <c r="DC11" s="646"/>
      <c r="DD11" s="614">
        <v>82736</v>
      </c>
      <c r="DE11" s="609"/>
      <c r="DF11" s="609"/>
      <c r="DG11" s="609"/>
      <c r="DH11" s="609"/>
      <c r="DI11" s="609"/>
      <c r="DJ11" s="609"/>
      <c r="DK11" s="609"/>
      <c r="DL11" s="609"/>
      <c r="DM11" s="609"/>
      <c r="DN11" s="609"/>
      <c r="DO11" s="609"/>
      <c r="DP11" s="610"/>
      <c r="DQ11" s="614">
        <v>169559</v>
      </c>
      <c r="DR11" s="609"/>
      <c r="DS11" s="609"/>
      <c r="DT11" s="609"/>
      <c r="DU11" s="609"/>
      <c r="DV11" s="609"/>
      <c r="DW11" s="609"/>
      <c r="DX11" s="609"/>
      <c r="DY11" s="609"/>
      <c r="DZ11" s="609"/>
      <c r="EA11" s="609"/>
      <c r="EB11" s="609"/>
      <c r="EC11" s="645"/>
    </row>
    <row r="12" spans="2:143" ht="11.25" customHeight="1" x14ac:dyDescent="0.15">
      <c r="B12" s="605" t="s">
        <v>257</v>
      </c>
      <c r="C12" s="606"/>
      <c r="D12" s="606"/>
      <c r="E12" s="606"/>
      <c r="F12" s="606"/>
      <c r="G12" s="606"/>
      <c r="H12" s="606"/>
      <c r="I12" s="606"/>
      <c r="J12" s="606"/>
      <c r="K12" s="606"/>
      <c r="L12" s="606"/>
      <c r="M12" s="606"/>
      <c r="N12" s="606"/>
      <c r="O12" s="606"/>
      <c r="P12" s="606"/>
      <c r="Q12" s="607"/>
      <c r="R12" s="608" t="s">
        <v>249</v>
      </c>
      <c r="S12" s="609"/>
      <c r="T12" s="609"/>
      <c r="U12" s="609"/>
      <c r="V12" s="609"/>
      <c r="W12" s="609"/>
      <c r="X12" s="609"/>
      <c r="Y12" s="610"/>
      <c r="Z12" s="646" t="s">
        <v>178</v>
      </c>
      <c r="AA12" s="646"/>
      <c r="AB12" s="646"/>
      <c r="AC12" s="646"/>
      <c r="AD12" s="647" t="s">
        <v>249</v>
      </c>
      <c r="AE12" s="647"/>
      <c r="AF12" s="647"/>
      <c r="AG12" s="647"/>
      <c r="AH12" s="647"/>
      <c r="AI12" s="647"/>
      <c r="AJ12" s="647"/>
      <c r="AK12" s="647"/>
      <c r="AL12" s="611" t="s">
        <v>178</v>
      </c>
      <c r="AM12" s="612"/>
      <c r="AN12" s="612"/>
      <c r="AO12" s="648"/>
      <c r="AP12" s="605" t="s">
        <v>258</v>
      </c>
      <c r="AQ12" s="606"/>
      <c r="AR12" s="606"/>
      <c r="AS12" s="606"/>
      <c r="AT12" s="606"/>
      <c r="AU12" s="606"/>
      <c r="AV12" s="606"/>
      <c r="AW12" s="606"/>
      <c r="AX12" s="606"/>
      <c r="AY12" s="606"/>
      <c r="AZ12" s="606"/>
      <c r="BA12" s="606"/>
      <c r="BB12" s="606"/>
      <c r="BC12" s="606"/>
      <c r="BD12" s="606"/>
      <c r="BE12" s="606"/>
      <c r="BF12" s="607"/>
      <c r="BG12" s="608">
        <v>678413</v>
      </c>
      <c r="BH12" s="609"/>
      <c r="BI12" s="609"/>
      <c r="BJ12" s="609"/>
      <c r="BK12" s="609"/>
      <c r="BL12" s="609"/>
      <c r="BM12" s="609"/>
      <c r="BN12" s="610"/>
      <c r="BO12" s="646">
        <v>51.6</v>
      </c>
      <c r="BP12" s="646"/>
      <c r="BQ12" s="646"/>
      <c r="BR12" s="646"/>
      <c r="BS12" s="647" t="s">
        <v>249</v>
      </c>
      <c r="BT12" s="647"/>
      <c r="BU12" s="647"/>
      <c r="BV12" s="647"/>
      <c r="BW12" s="647"/>
      <c r="BX12" s="647"/>
      <c r="BY12" s="647"/>
      <c r="BZ12" s="647"/>
      <c r="CA12" s="647"/>
      <c r="CB12" s="682"/>
      <c r="CD12" s="605" t="s">
        <v>259</v>
      </c>
      <c r="CE12" s="606"/>
      <c r="CF12" s="606"/>
      <c r="CG12" s="606"/>
      <c r="CH12" s="606"/>
      <c r="CI12" s="606"/>
      <c r="CJ12" s="606"/>
      <c r="CK12" s="606"/>
      <c r="CL12" s="606"/>
      <c r="CM12" s="606"/>
      <c r="CN12" s="606"/>
      <c r="CO12" s="606"/>
      <c r="CP12" s="606"/>
      <c r="CQ12" s="607"/>
      <c r="CR12" s="608">
        <v>132050</v>
      </c>
      <c r="CS12" s="609"/>
      <c r="CT12" s="609"/>
      <c r="CU12" s="609"/>
      <c r="CV12" s="609"/>
      <c r="CW12" s="609"/>
      <c r="CX12" s="609"/>
      <c r="CY12" s="610"/>
      <c r="CZ12" s="646">
        <v>2.1</v>
      </c>
      <c r="DA12" s="646"/>
      <c r="DB12" s="646"/>
      <c r="DC12" s="646"/>
      <c r="DD12" s="614" t="s">
        <v>178</v>
      </c>
      <c r="DE12" s="609"/>
      <c r="DF12" s="609"/>
      <c r="DG12" s="609"/>
      <c r="DH12" s="609"/>
      <c r="DI12" s="609"/>
      <c r="DJ12" s="609"/>
      <c r="DK12" s="609"/>
      <c r="DL12" s="609"/>
      <c r="DM12" s="609"/>
      <c r="DN12" s="609"/>
      <c r="DO12" s="609"/>
      <c r="DP12" s="610"/>
      <c r="DQ12" s="614">
        <v>84941</v>
      </c>
      <c r="DR12" s="609"/>
      <c r="DS12" s="609"/>
      <c r="DT12" s="609"/>
      <c r="DU12" s="609"/>
      <c r="DV12" s="609"/>
      <c r="DW12" s="609"/>
      <c r="DX12" s="609"/>
      <c r="DY12" s="609"/>
      <c r="DZ12" s="609"/>
      <c r="EA12" s="609"/>
      <c r="EB12" s="609"/>
      <c r="EC12" s="645"/>
    </row>
    <row r="13" spans="2:143" ht="11.25" customHeight="1" x14ac:dyDescent="0.15">
      <c r="B13" s="605" t="s">
        <v>260</v>
      </c>
      <c r="C13" s="606"/>
      <c r="D13" s="606"/>
      <c r="E13" s="606"/>
      <c r="F13" s="606"/>
      <c r="G13" s="606"/>
      <c r="H13" s="606"/>
      <c r="I13" s="606"/>
      <c r="J13" s="606"/>
      <c r="K13" s="606"/>
      <c r="L13" s="606"/>
      <c r="M13" s="606"/>
      <c r="N13" s="606"/>
      <c r="O13" s="606"/>
      <c r="P13" s="606"/>
      <c r="Q13" s="607"/>
      <c r="R13" s="608" t="s">
        <v>178</v>
      </c>
      <c r="S13" s="609"/>
      <c r="T13" s="609"/>
      <c r="U13" s="609"/>
      <c r="V13" s="609"/>
      <c r="W13" s="609"/>
      <c r="X13" s="609"/>
      <c r="Y13" s="610"/>
      <c r="Z13" s="646" t="s">
        <v>249</v>
      </c>
      <c r="AA13" s="646"/>
      <c r="AB13" s="646"/>
      <c r="AC13" s="646"/>
      <c r="AD13" s="647" t="s">
        <v>249</v>
      </c>
      <c r="AE13" s="647"/>
      <c r="AF13" s="647"/>
      <c r="AG13" s="647"/>
      <c r="AH13" s="647"/>
      <c r="AI13" s="647"/>
      <c r="AJ13" s="647"/>
      <c r="AK13" s="647"/>
      <c r="AL13" s="611" t="s">
        <v>249</v>
      </c>
      <c r="AM13" s="612"/>
      <c r="AN13" s="612"/>
      <c r="AO13" s="648"/>
      <c r="AP13" s="605" t="s">
        <v>261</v>
      </c>
      <c r="AQ13" s="606"/>
      <c r="AR13" s="606"/>
      <c r="AS13" s="606"/>
      <c r="AT13" s="606"/>
      <c r="AU13" s="606"/>
      <c r="AV13" s="606"/>
      <c r="AW13" s="606"/>
      <c r="AX13" s="606"/>
      <c r="AY13" s="606"/>
      <c r="AZ13" s="606"/>
      <c r="BA13" s="606"/>
      <c r="BB13" s="606"/>
      <c r="BC13" s="606"/>
      <c r="BD13" s="606"/>
      <c r="BE13" s="606"/>
      <c r="BF13" s="607"/>
      <c r="BG13" s="608">
        <v>677979</v>
      </c>
      <c r="BH13" s="609"/>
      <c r="BI13" s="609"/>
      <c r="BJ13" s="609"/>
      <c r="BK13" s="609"/>
      <c r="BL13" s="609"/>
      <c r="BM13" s="609"/>
      <c r="BN13" s="610"/>
      <c r="BO13" s="646">
        <v>51.6</v>
      </c>
      <c r="BP13" s="646"/>
      <c r="BQ13" s="646"/>
      <c r="BR13" s="646"/>
      <c r="BS13" s="647" t="s">
        <v>249</v>
      </c>
      <c r="BT13" s="647"/>
      <c r="BU13" s="647"/>
      <c r="BV13" s="647"/>
      <c r="BW13" s="647"/>
      <c r="BX13" s="647"/>
      <c r="BY13" s="647"/>
      <c r="BZ13" s="647"/>
      <c r="CA13" s="647"/>
      <c r="CB13" s="682"/>
      <c r="CD13" s="605" t="s">
        <v>262</v>
      </c>
      <c r="CE13" s="606"/>
      <c r="CF13" s="606"/>
      <c r="CG13" s="606"/>
      <c r="CH13" s="606"/>
      <c r="CI13" s="606"/>
      <c r="CJ13" s="606"/>
      <c r="CK13" s="606"/>
      <c r="CL13" s="606"/>
      <c r="CM13" s="606"/>
      <c r="CN13" s="606"/>
      <c r="CO13" s="606"/>
      <c r="CP13" s="606"/>
      <c r="CQ13" s="607"/>
      <c r="CR13" s="608">
        <v>750647</v>
      </c>
      <c r="CS13" s="609"/>
      <c r="CT13" s="609"/>
      <c r="CU13" s="609"/>
      <c r="CV13" s="609"/>
      <c r="CW13" s="609"/>
      <c r="CX13" s="609"/>
      <c r="CY13" s="610"/>
      <c r="CZ13" s="646">
        <v>12.2</v>
      </c>
      <c r="DA13" s="646"/>
      <c r="DB13" s="646"/>
      <c r="DC13" s="646"/>
      <c r="DD13" s="614">
        <v>247627</v>
      </c>
      <c r="DE13" s="609"/>
      <c r="DF13" s="609"/>
      <c r="DG13" s="609"/>
      <c r="DH13" s="609"/>
      <c r="DI13" s="609"/>
      <c r="DJ13" s="609"/>
      <c r="DK13" s="609"/>
      <c r="DL13" s="609"/>
      <c r="DM13" s="609"/>
      <c r="DN13" s="609"/>
      <c r="DO13" s="609"/>
      <c r="DP13" s="610"/>
      <c r="DQ13" s="614">
        <v>499099</v>
      </c>
      <c r="DR13" s="609"/>
      <c r="DS13" s="609"/>
      <c r="DT13" s="609"/>
      <c r="DU13" s="609"/>
      <c r="DV13" s="609"/>
      <c r="DW13" s="609"/>
      <c r="DX13" s="609"/>
      <c r="DY13" s="609"/>
      <c r="DZ13" s="609"/>
      <c r="EA13" s="609"/>
      <c r="EB13" s="609"/>
      <c r="EC13" s="645"/>
    </row>
    <row r="14" spans="2:143" ht="11.25" customHeight="1" x14ac:dyDescent="0.15">
      <c r="B14" s="605" t="s">
        <v>263</v>
      </c>
      <c r="C14" s="606"/>
      <c r="D14" s="606"/>
      <c r="E14" s="606"/>
      <c r="F14" s="606"/>
      <c r="G14" s="606"/>
      <c r="H14" s="606"/>
      <c r="I14" s="606"/>
      <c r="J14" s="606"/>
      <c r="K14" s="606"/>
      <c r="L14" s="606"/>
      <c r="M14" s="606"/>
      <c r="N14" s="606"/>
      <c r="O14" s="606"/>
      <c r="P14" s="606"/>
      <c r="Q14" s="607"/>
      <c r="R14" s="608" t="s">
        <v>249</v>
      </c>
      <c r="S14" s="609"/>
      <c r="T14" s="609"/>
      <c r="U14" s="609"/>
      <c r="V14" s="609"/>
      <c r="W14" s="609"/>
      <c r="X14" s="609"/>
      <c r="Y14" s="610"/>
      <c r="Z14" s="646" t="s">
        <v>249</v>
      </c>
      <c r="AA14" s="646"/>
      <c r="AB14" s="646"/>
      <c r="AC14" s="646"/>
      <c r="AD14" s="647" t="s">
        <v>249</v>
      </c>
      <c r="AE14" s="647"/>
      <c r="AF14" s="647"/>
      <c r="AG14" s="647"/>
      <c r="AH14" s="647"/>
      <c r="AI14" s="647"/>
      <c r="AJ14" s="647"/>
      <c r="AK14" s="647"/>
      <c r="AL14" s="611" t="s">
        <v>178</v>
      </c>
      <c r="AM14" s="612"/>
      <c r="AN14" s="612"/>
      <c r="AO14" s="648"/>
      <c r="AP14" s="605" t="s">
        <v>264</v>
      </c>
      <c r="AQ14" s="606"/>
      <c r="AR14" s="606"/>
      <c r="AS14" s="606"/>
      <c r="AT14" s="606"/>
      <c r="AU14" s="606"/>
      <c r="AV14" s="606"/>
      <c r="AW14" s="606"/>
      <c r="AX14" s="606"/>
      <c r="AY14" s="606"/>
      <c r="AZ14" s="606"/>
      <c r="BA14" s="606"/>
      <c r="BB14" s="606"/>
      <c r="BC14" s="606"/>
      <c r="BD14" s="606"/>
      <c r="BE14" s="606"/>
      <c r="BF14" s="607"/>
      <c r="BG14" s="608">
        <v>46647</v>
      </c>
      <c r="BH14" s="609"/>
      <c r="BI14" s="609"/>
      <c r="BJ14" s="609"/>
      <c r="BK14" s="609"/>
      <c r="BL14" s="609"/>
      <c r="BM14" s="609"/>
      <c r="BN14" s="610"/>
      <c r="BO14" s="646">
        <v>3.6</v>
      </c>
      <c r="BP14" s="646"/>
      <c r="BQ14" s="646"/>
      <c r="BR14" s="646"/>
      <c r="BS14" s="647" t="s">
        <v>178</v>
      </c>
      <c r="BT14" s="647"/>
      <c r="BU14" s="647"/>
      <c r="BV14" s="647"/>
      <c r="BW14" s="647"/>
      <c r="BX14" s="647"/>
      <c r="BY14" s="647"/>
      <c r="BZ14" s="647"/>
      <c r="CA14" s="647"/>
      <c r="CB14" s="682"/>
      <c r="CD14" s="605" t="s">
        <v>265</v>
      </c>
      <c r="CE14" s="606"/>
      <c r="CF14" s="606"/>
      <c r="CG14" s="606"/>
      <c r="CH14" s="606"/>
      <c r="CI14" s="606"/>
      <c r="CJ14" s="606"/>
      <c r="CK14" s="606"/>
      <c r="CL14" s="606"/>
      <c r="CM14" s="606"/>
      <c r="CN14" s="606"/>
      <c r="CO14" s="606"/>
      <c r="CP14" s="606"/>
      <c r="CQ14" s="607"/>
      <c r="CR14" s="608">
        <v>276888</v>
      </c>
      <c r="CS14" s="609"/>
      <c r="CT14" s="609"/>
      <c r="CU14" s="609"/>
      <c r="CV14" s="609"/>
      <c r="CW14" s="609"/>
      <c r="CX14" s="609"/>
      <c r="CY14" s="610"/>
      <c r="CZ14" s="646">
        <v>4.5</v>
      </c>
      <c r="DA14" s="646"/>
      <c r="DB14" s="646"/>
      <c r="DC14" s="646"/>
      <c r="DD14" s="614" t="s">
        <v>178</v>
      </c>
      <c r="DE14" s="609"/>
      <c r="DF14" s="609"/>
      <c r="DG14" s="609"/>
      <c r="DH14" s="609"/>
      <c r="DI14" s="609"/>
      <c r="DJ14" s="609"/>
      <c r="DK14" s="609"/>
      <c r="DL14" s="609"/>
      <c r="DM14" s="609"/>
      <c r="DN14" s="609"/>
      <c r="DO14" s="609"/>
      <c r="DP14" s="610"/>
      <c r="DQ14" s="614">
        <v>275999</v>
      </c>
      <c r="DR14" s="609"/>
      <c r="DS14" s="609"/>
      <c r="DT14" s="609"/>
      <c r="DU14" s="609"/>
      <c r="DV14" s="609"/>
      <c r="DW14" s="609"/>
      <c r="DX14" s="609"/>
      <c r="DY14" s="609"/>
      <c r="DZ14" s="609"/>
      <c r="EA14" s="609"/>
      <c r="EB14" s="609"/>
      <c r="EC14" s="645"/>
    </row>
    <row r="15" spans="2:143" ht="11.25" customHeight="1" x14ac:dyDescent="0.15">
      <c r="B15" s="605" t="s">
        <v>266</v>
      </c>
      <c r="C15" s="606"/>
      <c r="D15" s="606"/>
      <c r="E15" s="606"/>
      <c r="F15" s="606"/>
      <c r="G15" s="606"/>
      <c r="H15" s="606"/>
      <c r="I15" s="606"/>
      <c r="J15" s="606"/>
      <c r="K15" s="606"/>
      <c r="L15" s="606"/>
      <c r="M15" s="606"/>
      <c r="N15" s="606"/>
      <c r="O15" s="606"/>
      <c r="P15" s="606"/>
      <c r="Q15" s="607"/>
      <c r="R15" s="608" t="s">
        <v>178</v>
      </c>
      <c r="S15" s="609"/>
      <c r="T15" s="609"/>
      <c r="U15" s="609"/>
      <c r="V15" s="609"/>
      <c r="W15" s="609"/>
      <c r="X15" s="609"/>
      <c r="Y15" s="610"/>
      <c r="Z15" s="646" t="s">
        <v>178</v>
      </c>
      <c r="AA15" s="646"/>
      <c r="AB15" s="646"/>
      <c r="AC15" s="646"/>
      <c r="AD15" s="647" t="s">
        <v>249</v>
      </c>
      <c r="AE15" s="647"/>
      <c r="AF15" s="647"/>
      <c r="AG15" s="647"/>
      <c r="AH15" s="647"/>
      <c r="AI15" s="647"/>
      <c r="AJ15" s="647"/>
      <c r="AK15" s="647"/>
      <c r="AL15" s="611" t="s">
        <v>249</v>
      </c>
      <c r="AM15" s="612"/>
      <c r="AN15" s="612"/>
      <c r="AO15" s="648"/>
      <c r="AP15" s="605" t="s">
        <v>267</v>
      </c>
      <c r="AQ15" s="606"/>
      <c r="AR15" s="606"/>
      <c r="AS15" s="606"/>
      <c r="AT15" s="606"/>
      <c r="AU15" s="606"/>
      <c r="AV15" s="606"/>
      <c r="AW15" s="606"/>
      <c r="AX15" s="606"/>
      <c r="AY15" s="606"/>
      <c r="AZ15" s="606"/>
      <c r="BA15" s="606"/>
      <c r="BB15" s="606"/>
      <c r="BC15" s="606"/>
      <c r="BD15" s="606"/>
      <c r="BE15" s="606"/>
      <c r="BF15" s="607"/>
      <c r="BG15" s="608">
        <v>65282</v>
      </c>
      <c r="BH15" s="609"/>
      <c r="BI15" s="609"/>
      <c r="BJ15" s="609"/>
      <c r="BK15" s="609"/>
      <c r="BL15" s="609"/>
      <c r="BM15" s="609"/>
      <c r="BN15" s="610"/>
      <c r="BO15" s="646">
        <v>5</v>
      </c>
      <c r="BP15" s="646"/>
      <c r="BQ15" s="646"/>
      <c r="BR15" s="646"/>
      <c r="BS15" s="647" t="s">
        <v>249</v>
      </c>
      <c r="BT15" s="647"/>
      <c r="BU15" s="647"/>
      <c r="BV15" s="647"/>
      <c r="BW15" s="647"/>
      <c r="BX15" s="647"/>
      <c r="BY15" s="647"/>
      <c r="BZ15" s="647"/>
      <c r="CA15" s="647"/>
      <c r="CB15" s="682"/>
      <c r="CD15" s="605" t="s">
        <v>268</v>
      </c>
      <c r="CE15" s="606"/>
      <c r="CF15" s="606"/>
      <c r="CG15" s="606"/>
      <c r="CH15" s="606"/>
      <c r="CI15" s="606"/>
      <c r="CJ15" s="606"/>
      <c r="CK15" s="606"/>
      <c r="CL15" s="606"/>
      <c r="CM15" s="606"/>
      <c r="CN15" s="606"/>
      <c r="CO15" s="606"/>
      <c r="CP15" s="606"/>
      <c r="CQ15" s="607"/>
      <c r="CR15" s="608">
        <v>394101</v>
      </c>
      <c r="CS15" s="609"/>
      <c r="CT15" s="609"/>
      <c r="CU15" s="609"/>
      <c r="CV15" s="609"/>
      <c r="CW15" s="609"/>
      <c r="CX15" s="609"/>
      <c r="CY15" s="610"/>
      <c r="CZ15" s="646">
        <v>6.4</v>
      </c>
      <c r="DA15" s="646"/>
      <c r="DB15" s="646"/>
      <c r="DC15" s="646"/>
      <c r="DD15" s="614">
        <v>44562</v>
      </c>
      <c r="DE15" s="609"/>
      <c r="DF15" s="609"/>
      <c r="DG15" s="609"/>
      <c r="DH15" s="609"/>
      <c r="DI15" s="609"/>
      <c r="DJ15" s="609"/>
      <c r="DK15" s="609"/>
      <c r="DL15" s="609"/>
      <c r="DM15" s="609"/>
      <c r="DN15" s="609"/>
      <c r="DO15" s="609"/>
      <c r="DP15" s="610"/>
      <c r="DQ15" s="614">
        <v>351894</v>
      </c>
      <c r="DR15" s="609"/>
      <c r="DS15" s="609"/>
      <c r="DT15" s="609"/>
      <c r="DU15" s="609"/>
      <c r="DV15" s="609"/>
      <c r="DW15" s="609"/>
      <c r="DX15" s="609"/>
      <c r="DY15" s="609"/>
      <c r="DZ15" s="609"/>
      <c r="EA15" s="609"/>
      <c r="EB15" s="609"/>
      <c r="EC15" s="645"/>
    </row>
    <row r="16" spans="2:143" ht="11.25" customHeight="1" x14ac:dyDescent="0.15">
      <c r="B16" s="605" t="s">
        <v>269</v>
      </c>
      <c r="C16" s="606"/>
      <c r="D16" s="606"/>
      <c r="E16" s="606"/>
      <c r="F16" s="606"/>
      <c r="G16" s="606"/>
      <c r="H16" s="606"/>
      <c r="I16" s="606"/>
      <c r="J16" s="606"/>
      <c r="K16" s="606"/>
      <c r="L16" s="606"/>
      <c r="M16" s="606"/>
      <c r="N16" s="606"/>
      <c r="O16" s="606"/>
      <c r="P16" s="606"/>
      <c r="Q16" s="607"/>
      <c r="R16" s="608">
        <v>5030</v>
      </c>
      <c r="S16" s="609"/>
      <c r="T16" s="609"/>
      <c r="U16" s="609"/>
      <c r="V16" s="609"/>
      <c r="W16" s="609"/>
      <c r="X16" s="609"/>
      <c r="Y16" s="610"/>
      <c r="Z16" s="646">
        <v>0.1</v>
      </c>
      <c r="AA16" s="646"/>
      <c r="AB16" s="646"/>
      <c r="AC16" s="646"/>
      <c r="AD16" s="647">
        <v>5030</v>
      </c>
      <c r="AE16" s="647"/>
      <c r="AF16" s="647"/>
      <c r="AG16" s="647"/>
      <c r="AH16" s="647"/>
      <c r="AI16" s="647"/>
      <c r="AJ16" s="647"/>
      <c r="AK16" s="647"/>
      <c r="AL16" s="611">
        <v>0.1</v>
      </c>
      <c r="AM16" s="612"/>
      <c r="AN16" s="612"/>
      <c r="AO16" s="648"/>
      <c r="AP16" s="605" t="s">
        <v>270</v>
      </c>
      <c r="AQ16" s="606"/>
      <c r="AR16" s="606"/>
      <c r="AS16" s="606"/>
      <c r="AT16" s="606"/>
      <c r="AU16" s="606"/>
      <c r="AV16" s="606"/>
      <c r="AW16" s="606"/>
      <c r="AX16" s="606"/>
      <c r="AY16" s="606"/>
      <c r="AZ16" s="606"/>
      <c r="BA16" s="606"/>
      <c r="BB16" s="606"/>
      <c r="BC16" s="606"/>
      <c r="BD16" s="606"/>
      <c r="BE16" s="606"/>
      <c r="BF16" s="607"/>
      <c r="BG16" s="608" t="s">
        <v>249</v>
      </c>
      <c r="BH16" s="609"/>
      <c r="BI16" s="609"/>
      <c r="BJ16" s="609"/>
      <c r="BK16" s="609"/>
      <c r="BL16" s="609"/>
      <c r="BM16" s="609"/>
      <c r="BN16" s="610"/>
      <c r="BO16" s="646" t="s">
        <v>178</v>
      </c>
      <c r="BP16" s="646"/>
      <c r="BQ16" s="646"/>
      <c r="BR16" s="646"/>
      <c r="BS16" s="647" t="s">
        <v>249</v>
      </c>
      <c r="BT16" s="647"/>
      <c r="BU16" s="647"/>
      <c r="BV16" s="647"/>
      <c r="BW16" s="647"/>
      <c r="BX16" s="647"/>
      <c r="BY16" s="647"/>
      <c r="BZ16" s="647"/>
      <c r="CA16" s="647"/>
      <c r="CB16" s="682"/>
      <c r="CD16" s="605" t="s">
        <v>271</v>
      </c>
      <c r="CE16" s="606"/>
      <c r="CF16" s="606"/>
      <c r="CG16" s="606"/>
      <c r="CH16" s="606"/>
      <c r="CI16" s="606"/>
      <c r="CJ16" s="606"/>
      <c r="CK16" s="606"/>
      <c r="CL16" s="606"/>
      <c r="CM16" s="606"/>
      <c r="CN16" s="606"/>
      <c r="CO16" s="606"/>
      <c r="CP16" s="606"/>
      <c r="CQ16" s="607"/>
      <c r="CR16" s="608">
        <v>140501</v>
      </c>
      <c r="CS16" s="609"/>
      <c r="CT16" s="609"/>
      <c r="CU16" s="609"/>
      <c r="CV16" s="609"/>
      <c r="CW16" s="609"/>
      <c r="CX16" s="609"/>
      <c r="CY16" s="610"/>
      <c r="CZ16" s="646">
        <v>2.2999999999999998</v>
      </c>
      <c r="DA16" s="646"/>
      <c r="DB16" s="646"/>
      <c r="DC16" s="646"/>
      <c r="DD16" s="614" t="s">
        <v>178</v>
      </c>
      <c r="DE16" s="609"/>
      <c r="DF16" s="609"/>
      <c r="DG16" s="609"/>
      <c r="DH16" s="609"/>
      <c r="DI16" s="609"/>
      <c r="DJ16" s="609"/>
      <c r="DK16" s="609"/>
      <c r="DL16" s="609"/>
      <c r="DM16" s="609"/>
      <c r="DN16" s="609"/>
      <c r="DO16" s="609"/>
      <c r="DP16" s="610"/>
      <c r="DQ16" s="614">
        <v>6275</v>
      </c>
      <c r="DR16" s="609"/>
      <c r="DS16" s="609"/>
      <c r="DT16" s="609"/>
      <c r="DU16" s="609"/>
      <c r="DV16" s="609"/>
      <c r="DW16" s="609"/>
      <c r="DX16" s="609"/>
      <c r="DY16" s="609"/>
      <c r="DZ16" s="609"/>
      <c r="EA16" s="609"/>
      <c r="EB16" s="609"/>
      <c r="EC16" s="645"/>
    </row>
    <row r="17" spans="2:133" ht="11.25" customHeight="1" x14ac:dyDescent="0.15">
      <c r="B17" s="605" t="s">
        <v>272</v>
      </c>
      <c r="C17" s="606"/>
      <c r="D17" s="606"/>
      <c r="E17" s="606"/>
      <c r="F17" s="606"/>
      <c r="G17" s="606"/>
      <c r="H17" s="606"/>
      <c r="I17" s="606"/>
      <c r="J17" s="606"/>
      <c r="K17" s="606"/>
      <c r="L17" s="606"/>
      <c r="M17" s="606"/>
      <c r="N17" s="606"/>
      <c r="O17" s="606"/>
      <c r="P17" s="606"/>
      <c r="Q17" s="607"/>
      <c r="R17" s="608">
        <v>18931</v>
      </c>
      <c r="S17" s="609"/>
      <c r="T17" s="609"/>
      <c r="U17" s="609"/>
      <c r="V17" s="609"/>
      <c r="W17" s="609"/>
      <c r="X17" s="609"/>
      <c r="Y17" s="610"/>
      <c r="Z17" s="646">
        <v>0.3</v>
      </c>
      <c r="AA17" s="646"/>
      <c r="AB17" s="646"/>
      <c r="AC17" s="646"/>
      <c r="AD17" s="647">
        <v>18931</v>
      </c>
      <c r="AE17" s="647"/>
      <c r="AF17" s="647"/>
      <c r="AG17" s="647"/>
      <c r="AH17" s="647"/>
      <c r="AI17" s="647"/>
      <c r="AJ17" s="647"/>
      <c r="AK17" s="647"/>
      <c r="AL17" s="611">
        <v>0.5</v>
      </c>
      <c r="AM17" s="612"/>
      <c r="AN17" s="612"/>
      <c r="AO17" s="648"/>
      <c r="AP17" s="605" t="s">
        <v>273</v>
      </c>
      <c r="AQ17" s="606"/>
      <c r="AR17" s="606"/>
      <c r="AS17" s="606"/>
      <c r="AT17" s="606"/>
      <c r="AU17" s="606"/>
      <c r="AV17" s="606"/>
      <c r="AW17" s="606"/>
      <c r="AX17" s="606"/>
      <c r="AY17" s="606"/>
      <c r="AZ17" s="606"/>
      <c r="BA17" s="606"/>
      <c r="BB17" s="606"/>
      <c r="BC17" s="606"/>
      <c r="BD17" s="606"/>
      <c r="BE17" s="606"/>
      <c r="BF17" s="607"/>
      <c r="BG17" s="608" t="s">
        <v>249</v>
      </c>
      <c r="BH17" s="609"/>
      <c r="BI17" s="609"/>
      <c r="BJ17" s="609"/>
      <c r="BK17" s="609"/>
      <c r="BL17" s="609"/>
      <c r="BM17" s="609"/>
      <c r="BN17" s="610"/>
      <c r="BO17" s="646" t="s">
        <v>249</v>
      </c>
      <c r="BP17" s="646"/>
      <c r="BQ17" s="646"/>
      <c r="BR17" s="646"/>
      <c r="BS17" s="647" t="s">
        <v>178</v>
      </c>
      <c r="BT17" s="647"/>
      <c r="BU17" s="647"/>
      <c r="BV17" s="647"/>
      <c r="BW17" s="647"/>
      <c r="BX17" s="647"/>
      <c r="BY17" s="647"/>
      <c r="BZ17" s="647"/>
      <c r="CA17" s="647"/>
      <c r="CB17" s="682"/>
      <c r="CD17" s="605" t="s">
        <v>274</v>
      </c>
      <c r="CE17" s="606"/>
      <c r="CF17" s="606"/>
      <c r="CG17" s="606"/>
      <c r="CH17" s="606"/>
      <c r="CI17" s="606"/>
      <c r="CJ17" s="606"/>
      <c r="CK17" s="606"/>
      <c r="CL17" s="606"/>
      <c r="CM17" s="606"/>
      <c r="CN17" s="606"/>
      <c r="CO17" s="606"/>
      <c r="CP17" s="606"/>
      <c r="CQ17" s="607"/>
      <c r="CR17" s="608">
        <v>500710</v>
      </c>
      <c r="CS17" s="609"/>
      <c r="CT17" s="609"/>
      <c r="CU17" s="609"/>
      <c r="CV17" s="609"/>
      <c r="CW17" s="609"/>
      <c r="CX17" s="609"/>
      <c r="CY17" s="610"/>
      <c r="CZ17" s="646">
        <v>8.1</v>
      </c>
      <c r="DA17" s="646"/>
      <c r="DB17" s="646"/>
      <c r="DC17" s="646"/>
      <c r="DD17" s="614" t="s">
        <v>249</v>
      </c>
      <c r="DE17" s="609"/>
      <c r="DF17" s="609"/>
      <c r="DG17" s="609"/>
      <c r="DH17" s="609"/>
      <c r="DI17" s="609"/>
      <c r="DJ17" s="609"/>
      <c r="DK17" s="609"/>
      <c r="DL17" s="609"/>
      <c r="DM17" s="609"/>
      <c r="DN17" s="609"/>
      <c r="DO17" s="609"/>
      <c r="DP17" s="610"/>
      <c r="DQ17" s="614">
        <v>476020</v>
      </c>
      <c r="DR17" s="609"/>
      <c r="DS17" s="609"/>
      <c r="DT17" s="609"/>
      <c r="DU17" s="609"/>
      <c r="DV17" s="609"/>
      <c r="DW17" s="609"/>
      <c r="DX17" s="609"/>
      <c r="DY17" s="609"/>
      <c r="DZ17" s="609"/>
      <c r="EA17" s="609"/>
      <c r="EB17" s="609"/>
      <c r="EC17" s="645"/>
    </row>
    <row r="18" spans="2:133" ht="11.25" customHeight="1" x14ac:dyDescent="0.15">
      <c r="B18" s="605" t="s">
        <v>275</v>
      </c>
      <c r="C18" s="606"/>
      <c r="D18" s="606"/>
      <c r="E18" s="606"/>
      <c r="F18" s="606"/>
      <c r="G18" s="606"/>
      <c r="H18" s="606"/>
      <c r="I18" s="606"/>
      <c r="J18" s="606"/>
      <c r="K18" s="606"/>
      <c r="L18" s="606"/>
      <c r="M18" s="606"/>
      <c r="N18" s="606"/>
      <c r="O18" s="606"/>
      <c r="P18" s="606"/>
      <c r="Q18" s="607"/>
      <c r="R18" s="608">
        <v>10010</v>
      </c>
      <c r="S18" s="609"/>
      <c r="T18" s="609"/>
      <c r="U18" s="609"/>
      <c r="V18" s="609"/>
      <c r="W18" s="609"/>
      <c r="X18" s="609"/>
      <c r="Y18" s="610"/>
      <c r="Z18" s="646">
        <v>0.2</v>
      </c>
      <c r="AA18" s="646"/>
      <c r="AB18" s="646"/>
      <c r="AC18" s="646"/>
      <c r="AD18" s="647">
        <v>10010</v>
      </c>
      <c r="AE18" s="647"/>
      <c r="AF18" s="647"/>
      <c r="AG18" s="647"/>
      <c r="AH18" s="647"/>
      <c r="AI18" s="647"/>
      <c r="AJ18" s="647"/>
      <c r="AK18" s="647"/>
      <c r="AL18" s="611">
        <v>0.3</v>
      </c>
      <c r="AM18" s="612"/>
      <c r="AN18" s="612"/>
      <c r="AO18" s="648"/>
      <c r="AP18" s="605" t="s">
        <v>276</v>
      </c>
      <c r="AQ18" s="606"/>
      <c r="AR18" s="606"/>
      <c r="AS18" s="606"/>
      <c r="AT18" s="606"/>
      <c r="AU18" s="606"/>
      <c r="AV18" s="606"/>
      <c r="AW18" s="606"/>
      <c r="AX18" s="606"/>
      <c r="AY18" s="606"/>
      <c r="AZ18" s="606"/>
      <c r="BA18" s="606"/>
      <c r="BB18" s="606"/>
      <c r="BC18" s="606"/>
      <c r="BD18" s="606"/>
      <c r="BE18" s="606"/>
      <c r="BF18" s="607"/>
      <c r="BG18" s="608" t="s">
        <v>178</v>
      </c>
      <c r="BH18" s="609"/>
      <c r="BI18" s="609"/>
      <c r="BJ18" s="609"/>
      <c r="BK18" s="609"/>
      <c r="BL18" s="609"/>
      <c r="BM18" s="609"/>
      <c r="BN18" s="610"/>
      <c r="BO18" s="646" t="s">
        <v>249</v>
      </c>
      <c r="BP18" s="646"/>
      <c r="BQ18" s="646"/>
      <c r="BR18" s="646"/>
      <c r="BS18" s="647" t="s">
        <v>178</v>
      </c>
      <c r="BT18" s="647"/>
      <c r="BU18" s="647"/>
      <c r="BV18" s="647"/>
      <c r="BW18" s="647"/>
      <c r="BX18" s="647"/>
      <c r="BY18" s="647"/>
      <c r="BZ18" s="647"/>
      <c r="CA18" s="647"/>
      <c r="CB18" s="682"/>
      <c r="CD18" s="605" t="s">
        <v>277</v>
      </c>
      <c r="CE18" s="606"/>
      <c r="CF18" s="606"/>
      <c r="CG18" s="606"/>
      <c r="CH18" s="606"/>
      <c r="CI18" s="606"/>
      <c r="CJ18" s="606"/>
      <c r="CK18" s="606"/>
      <c r="CL18" s="606"/>
      <c r="CM18" s="606"/>
      <c r="CN18" s="606"/>
      <c r="CO18" s="606"/>
      <c r="CP18" s="606"/>
      <c r="CQ18" s="607"/>
      <c r="CR18" s="608">
        <v>18649</v>
      </c>
      <c r="CS18" s="609"/>
      <c r="CT18" s="609"/>
      <c r="CU18" s="609"/>
      <c r="CV18" s="609"/>
      <c r="CW18" s="609"/>
      <c r="CX18" s="609"/>
      <c r="CY18" s="610"/>
      <c r="CZ18" s="646">
        <v>0.3</v>
      </c>
      <c r="DA18" s="646"/>
      <c r="DB18" s="646"/>
      <c r="DC18" s="646"/>
      <c r="DD18" s="614" t="s">
        <v>178</v>
      </c>
      <c r="DE18" s="609"/>
      <c r="DF18" s="609"/>
      <c r="DG18" s="609"/>
      <c r="DH18" s="609"/>
      <c r="DI18" s="609"/>
      <c r="DJ18" s="609"/>
      <c r="DK18" s="609"/>
      <c r="DL18" s="609"/>
      <c r="DM18" s="609"/>
      <c r="DN18" s="609"/>
      <c r="DO18" s="609"/>
      <c r="DP18" s="610"/>
      <c r="DQ18" s="614">
        <v>7054</v>
      </c>
      <c r="DR18" s="609"/>
      <c r="DS18" s="609"/>
      <c r="DT18" s="609"/>
      <c r="DU18" s="609"/>
      <c r="DV18" s="609"/>
      <c r="DW18" s="609"/>
      <c r="DX18" s="609"/>
      <c r="DY18" s="609"/>
      <c r="DZ18" s="609"/>
      <c r="EA18" s="609"/>
      <c r="EB18" s="609"/>
      <c r="EC18" s="645"/>
    </row>
    <row r="19" spans="2:133" ht="11.25" customHeight="1" x14ac:dyDescent="0.15">
      <c r="B19" s="605" t="s">
        <v>278</v>
      </c>
      <c r="C19" s="606"/>
      <c r="D19" s="606"/>
      <c r="E19" s="606"/>
      <c r="F19" s="606"/>
      <c r="G19" s="606"/>
      <c r="H19" s="606"/>
      <c r="I19" s="606"/>
      <c r="J19" s="606"/>
      <c r="K19" s="606"/>
      <c r="L19" s="606"/>
      <c r="M19" s="606"/>
      <c r="N19" s="606"/>
      <c r="O19" s="606"/>
      <c r="P19" s="606"/>
      <c r="Q19" s="607"/>
      <c r="R19" s="608">
        <v>10010</v>
      </c>
      <c r="S19" s="609"/>
      <c r="T19" s="609"/>
      <c r="U19" s="609"/>
      <c r="V19" s="609"/>
      <c r="W19" s="609"/>
      <c r="X19" s="609"/>
      <c r="Y19" s="610"/>
      <c r="Z19" s="646">
        <v>0.2</v>
      </c>
      <c r="AA19" s="646"/>
      <c r="AB19" s="646"/>
      <c r="AC19" s="646"/>
      <c r="AD19" s="647">
        <v>10010</v>
      </c>
      <c r="AE19" s="647"/>
      <c r="AF19" s="647"/>
      <c r="AG19" s="647"/>
      <c r="AH19" s="647"/>
      <c r="AI19" s="647"/>
      <c r="AJ19" s="647"/>
      <c r="AK19" s="647"/>
      <c r="AL19" s="611">
        <v>0.3</v>
      </c>
      <c r="AM19" s="612"/>
      <c r="AN19" s="612"/>
      <c r="AO19" s="648"/>
      <c r="AP19" s="605" t="s">
        <v>279</v>
      </c>
      <c r="AQ19" s="606"/>
      <c r="AR19" s="606"/>
      <c r="AS19" s="606"/>
      <c r="AT19" s="606"/>
      <c r="AU19" s="606"/>
      <c r="AV19" s="606"/>
      <c r="AW19" s="606"/>
      <c r="AX19" s="606"/>
      <c r="AY19" s="606"/>
      <c r="AZ19" s="606"/>
      <c r="BA19" s="606"/>
      <c r="BB19" s="606"/>
      <c r="BC19" s="606"/>
      <c r="BD19" s="606"/>
      <c r="BE19" s="606"/>
      <c r="BF19" s="607"/>
      <c r="BG19" s="608" t="s">
        <v>178</v>
      </c>
      <c r="BH19" s="609"/>
      <c r="BI19" s="609"/>
      <c r="BJ19" s="609"/>
      <c r="BK19" s="609"/>
      <c r="BL19" s="609"/>
      <c r="BM19" s="609"/>
      <c r="BN19" s="610"/>
      <c r="BO19" s="646" t="s">
        <v>178</v>
      </c>
      <c r="BP19" s="646"/>
      <c r="BQ19" s="646"/>
      <c r="BR19" s="646"/>
      <c r="BS19" s="647" t="s">
        <v>249</v>
      </c>
      <c r="BT19" s="647"/>
      <c r="BU19" s="647"/>
      <c r="BV19" s="647"/>
      <c r="BW19" s="647"/>
      <c r="BX19" s="647"/>
      <c r="BY19" s="647"/>
      <c r="BZ19" s="647"/>
      <c r="CA19" s="647"/>
      <c r="CB19" s="682"/>
      <c r="CD19" s="605" t="s">
        <v>280</v>
      </c>
      <c r="CE19" s="606"/>
      <c r="CF19" s="606"/>
      <c r="CG19" s="606"/>
      <c r="CH19" s="606"/>
      <c r="CI19" s="606"/>
      <c r="CJ19" s="606"/>
      <c r="CK19" s="606"/>
      <c r="CL19" s="606"/>
      <c r="CM19" s="606"/>
      <c r="CN19" s="606"/>
      <c r="CO19" s="606"/>
      <c r="CP19" s="606"/>
      <c r="CQ19" s="607"/>
      <c r="CR19" s="608" t="s">
        <v>249</v>
      </c>
      <c r="CS19" s="609"/>
      <c r="CT19" s="609"/>
      <c r="CU19" s="609"/>
      <c r="CV19" s="609"/>
      <c r="CW19" s="609"/>
      <c r="CX19" s="609"/>
      <c r="CY19" s="610"/>
      <c r="CZ19" s="646" t="s">
        <v>178</v>
      </c>
      <c r="DA19" s="646"/>
      <c r="DB19" s="646"/>
      <c r="DC19" s="646"/>
      <c r="DD19" s="614" t="s">
        <v>249</v>
      </c>
      <c r="DE19" s="609"/>
      <c r="DF19" s="609"/>
      <c r="DG19" s="609"/>
      <c r="DH19" s="609"/>
      <c r="DI19" s="609"/>
      <c r="DJ19" s="609"/>
      <c r="DK19" s="609"/>
      <c r="DL19" s="609"/>
      <c r="DM19" s="609"/>
      <c r="DN19" s="609"/>
      <c r="DO19" s="609"/>
      <c r="DP19" s="610"/>
      <c r="DQ19" s="614" t="s">
        <v>249</v>
      </c>
      <c r="DR19" s="609"/>
      <c r="DS19" s="609"/>
      <c r="DT19" s="609"/>
      <c r="DU19" s="609"/>
      <c r="DV19" s="609"/>
      <c r="DW19" s="609"/>
      <c r="DX19" s="609"/>
      <c r="DY19" s="609"/>
      <c r="DZ19" s="609"/>
      <c r="EA19" s="609"/>
      <c r="EB19" s="609"/>
      <c r="EC19" s="645"/>
    </row>
    <row r="20" spans="2:133" ht="11.25" customHeight="1" x14ac:dyDescent="0.15">
      <c r="B20" s="683" t="s">
        <v>281</v>
      </c>
      <c r="C20" s="684"/>
      <c r="D20" s="684"/>
      <c r="E20" s="684"/>
      <c r="F20" s="684"/>
      <c r="G20" s="684"/>
      <c r="H20" s="684"/>
      <c r="I20" s="684"/>
      <c r="J20" s="684"/>
      <c r="K20" s="684"/>
      <c r="L20" s="684"/>
      <c r="M20" s="684"/>
      <c r="N20" s="684"/>
      <c r="O20" s="684"/>
      <c r="P20" s="684"/>
      <c r="Q20" s="685"/>
      <c r="R20" s="608" t="s">
        <v>249</v>
      </c>
      <c r="S20" s="609"/>
      <c r="T20" s="609"/>
      <c r="U20" s="609"/>
      <c r="V20" s="609"/>
      <c r="W20" s="609"/>
      <c r="X20" s="609"/>
      <c r="Y20" s="610"/>
      <c r="Z20" s="646" t="s">
        <v>249</v>
      </c>
      <c r="AA20" s="646"/>
      <c r="AB20" s="646"/>
      <c r="AC20" s="646"/>
      <c r="AD20" s="647" t="s">
        <v>178</v>
      </c>
      <c r="AE20" s="647"/>
      <c r="AF20" s="647"/>
      <c r="AG20" s="647"/>
      <c r="AH20" s="647"/>
      <c r="AI20" s="647"/>
      <c r="AJ20" s="647"/>
      <c r="AK20" s="647"/>
      <c r="AL20" s="611" t="s">
        <v>249</v>
      </c>
      <c r="AM20" s="612"/>
      <c r="AN20" s="612"/>
      <c r="AO20" s="648"/>
      <c r="AP20" s="605" t="s">
        <v>282</v>
      </c>
      <c r="AQ20" s="606"/>
      <c r="AR20" s="606"/>
      <c r="AS20" s="606"/>
      <c r="AT20" s="606"/>
      <c r="AU20" s="606"/>
      <c r="AV20" s="606"/>
      <c r="AW20" s="606"/>
      <c r="AX20" s="606"/>
      <c r="AY20" s="606"/>
      <c r="AZ20" s="606"/>
      <c r="BA20" s="606"/>
      <c r="BB20" s="606"/>
      <c r="BC20" s="606"/>
      <c r="BD20" s="606"/>
      <c r="BE20" s="606"/>
      <c r="BF20" s="607"/>
      <c r="BG20" s="608" t="s">
        <v>249</v>
      </c>
      <c r="BH20" s="609"/>
      <c r="BI20" s="609"/>
      <c r="BJ20" s="609"/>
      <c r="BK20" s="609"/>
      <c r="BL20" s="609"/>
      <c r="BM20" s="609"/>
      <c r="BN20" s="610"/>
      <c r="BO20" s="646" t="s">
        <v>178</v>
      </c>
      <c r="BP20" s="646"/>
      <c r="BQ20" s="646"/>
      <c r="BR20" s="646"/>
      <c r="BS20" s="647" t="s">
        <v>178</v>
      </c>
      <c r="BT20" s="647"/>
      <c r="BU20" s="647"/>
      <c r="BV20" s="647"/>
      <c r="BW20" s="647"/>
      <c r="BX20" s="647"/>
      <c r="BY20" s="647"/>
      <c r="BZ20" s="647"/>
      <c r="CA20" s="647"/>
      <c r="CB20" s="682"/>
      <c r="CD20" s="605" t="s">
        <v>283</v>
      </c>
      <c r="CE20" s="606"/>
      <c r="CF20" s="606"/>
      <c r="CG20" s="606"/>
      <c r="CH20" s="606"/>
      <c r="CI20" s="606"/>
      <c r="CJ20" s="606"/>
      <c r="CK20" s="606"/>
      <c r="CL20" s="606"/>
      <c r="CM20" s="606"/>
      <c r="CN20" s="606"/>
      <c r="CO20" s="606"/>
      <c r="CP20" s="606"/>
      <c r="CQ20" s="607"/>
      <c r="CR20" s="608">
        <v>6177549</v>
      </c>
      <c r="CS20" s="609"/>
      <c r="CT20" s="609"/>
      <c r="CU20" s="609"/>
      <c r="CV20" s="609"/>
      <c r="CW20" s="609"/>
      <c r="CX20" s="609"/>
      <c r="CY20" s="610"/>
      <c r="CZ20" s="646">
        <v>100</v>
      </c>
      <c r="DA20" s="646"/>
      <c r="DB20" s="646"/>
      <c r="DC20" s="646"/>
      <c r="DD20" s="614">
        <v>553189</v>
      </c>
      <c r="DE20" s="609"/>
      <c r="DF20" s="609"/>
      <c r="DG20" s="609"/>
      <c r="DH20" s="609"/>
      <c r="DI20" s="609"/>
      <c r="DJ20" s="609"/>
      <c r="DK20" s="609"/>
      <c r="DL20" s="609"/>
      <c r="DM20" s="609"/>
      <c r="DN20" s="609"/>
      <c r="DO20" s="609"/>
      <c r="DP20" s="610"/>
      <c r="DQ20" s="614">
        <v>4318685</v>
      </c>
      <c r="DR20" s="609"/>
      <c r="DS20" s="609"/>
      <c r="DT20" s="609"/>
      <c r="DU20" s="609"/>
      <c r="DV20" s="609"/>
      <c r="DW20" s="609"/>
      <c r="DX20" s="609"/>
      <c r="DY20" s="609"/>
      <c r="DZ20" s="609"/>
      <c r="EA20" s="609"/>
      <c r="EB20" s="609"/>
      <c r="EC20" s="645"/>
    </row>
    <row r="21" spans="2:133" ht="11.25" customHeight="1" x14ac:dyDescent="0.15">
      <c r="B21" s="605" t="s">
        <v>284</v>
      </c>
      <c r="C21" s="606"/>
      <c r="D21" s="606"/>
      <c r="E21" s="606"/>
      <c r="F21" s="606"/>
      <c r="G21" s="606"/>
      <c r="H21" s="606"/>
      <c r="I21" s="606"/>
      <c r="J21" s="606"/>
      <c r="K21" s="606"/>
      <c r="L21" s="606"/>
      <c r="M21" s="606"/>
      <c r="N21" s="606"/>
      <c r="O21" s="606"/>
      <c r="P21" s="606"/>
      <c r="Q21" s="607"/>
      <c r="R21" s="608">
        <v>2233759</v>
      </c>
      <c r="S21" s="609"/>
      <c r="T21" s="609"/>
      <c r="U21" s="609"/>
      <c r="V21" s="609"/>
      <c r="W21" s="609"/>
      <c r="X21" s="609"/>
      <c r="Y21" s="610"/>
      <c r="Z21" s="646">
        <v>34.700000000000003</v>
      </c>
      <c r="AA21" s="646"/>
      <c r="AB21" s="646"/>
      <c r="AC21" s="646"/>
      <c r="AD21" s="647">
        <v>2012963</v>
      </c>
      <c r="AE21" s="647"/>
      <c r="AF21" s="647"/>
      <c r="AG21" s="647"/>
      <c r="AH21" s="647"/>
      <c r="AI21" s="647"/>
      <c r="AJ21" s="647"/>
      <c r="AK21" s="647"/>
      <c r="AL21" s="611">
        <v>54.5</v>
      </c>
      <c r="AM21" s="612"/>
      <c r="AN21" s="612"/>
      <c r="AO21" s="648"/>
      <c r="AP21" s="605" t="s">
        <v>285</v>
      </c>
      <c r="AQ21" s="686"/>
      <c r="AR21" s="686"/>
      <c r="AS21" s="686"/>
      <c r="AT21" s="686"/>
      <c r="AU21" s="686"/>
      <c r="AV21" s="686"/>
      <c r="AW21" s="686"/>
      <c r="AX21" s="686"/>
      <c r="AY21" s="686"/>
      <c r="AZ21" s="686"/>
      <c r="BA21" s="686"/>
      <c r="BB21" s="686"/>
      <c r="BC21" s="686"/>
      <c r="BD21" s="686"/>
      <c r="BE21" s="686"/>
      <c r="BF21" s="687"/>
      <c r="BG21" s="608" t="s">
        <v>178</v>
      </c>
      <c r="BH21" s="609"/>
      <c r="BI21" s="609"/>
      <c r="BJ21" s="609"/>
      <c r="BK21" s="609"/>
      <c r="BL21" s="609"/>
      <c r="BM21" s="609"/>
      <c r="BN21" s="610"/>
      <c r="BO21" s="646" t="s">
        <v>249</v>
      </c>
      <c r="BP21" s="646"/>
      <c r="BQ21" s="646"/>
      <c r="BR21" s="646"/>
      <c r="BS21" s="647" t="s">
        <v>249</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286</v>
      </c>
      <c r="C22" s="606"/>
      <c r="D22" s="606"/>
      <c r="E22" s="606"/>
      <c r="F22" s="606"/>
      <c r="G22" s="606"/>
      <c r="H22" s="606"/>
      <c r="I22" s="606"/>
      <c r="J22" s="606"/>
      <c r="K22" s="606"/>
      <c r="L22" s="606"/>
      <c r="M22" s="606"/>
      <c r="N22" s="606"/>
      <c r="O22" s="606"/>
      <c r="P22" s="606"/>
      <c r="Q22" s="607"/>
      <c r="R22" s="608">
        <v>2012963</v>
      </c>
      <c r="S22" s="609"/>
      <c r="T22" s="609"/>
      <c r="U22" s="609"/>
      <c r="V22" s="609"/>
      <c r="W22" s="609"/>
      <c r="X22" s="609"/>
      <c r="Y22" s="610"/>
      <c r="Z22" s="646">
        <v>31.2</v>
      </c>
      <c r="AA22" s="646"/>
      <c r="AB22" s="646"/>
      <c r="AC22" s="646"/>
      <c r="AD22" s="647">
        <v>2012963</v>
      </c>
      <c r="AE22" s="647"/>
      <c r="AF22" s="647"/>
      <c r="AG22" s="647"/>
      <c r="AH22" s="647"/>
      <c r="AI22" s="647"/>
      <c r="AJ22" s="647"/>
      <c r="AK22" s="647"/>
      <c r="AL22" s="611">
        <v>54.5</v>
      </c>
      <c r="AM22" s="612"/>
      <c r="AN22" s="612"/>
      <c r="AO22" s="648"/>
      <c r="AP22" s="605" t="s">
        <v>287</v>
      </c>
      <c r="AQ22" s="686"/>
      <c r="AR22" s="686"/>
      <c r="AS22" s="686"/>
      <c r="AT22" s="686"/>
      <c r="AU22" s="686"/>
      <c r="AV22" s="686"/>
      <c r="AW22" s="686"/>
      <c r="AX22" s="686"/>
      <c r="AY22" s="686"/>
      <c r="AZ22" s="686"/>
      <c r="BA22" s="686"/>
      <c r="BB22" s="686"/>
      <c r="BC22" s="686"/>
      <c r="BD22" s="686"/>
      <c r="BE22" s="686"/>
      <c r="BF22" s="687"/>
      <c r="BG22" s="608" t="s">
        <v>249</v>
      </c>
      <c r="BH22" s="609"/>
      <c r="BI22" s="609"/>
      <c r="BJ22" s="609"/>
      <c r="BK22" s="609"/>
      <c r="BL22" s="609"/>
      <c r="BM22" s="609"/>
      <c r="BN22" s="610"/>
      <c r="BO22" s="646" t="s">
        <v>178</v>
      </c>
      <c r="BP22" s="646"/>
      <c r="BQ22" s="646"/>
      <c r="BR22" s="646"/>
      <c r="BS22" s="647" t="s">
        <v>249</v>
      </c>
      <c r="BT22" s="647"/>
      <c r="BU22" s="647"/>
      <c r="BV22" s="647"/>
      <c r="BW22" s="647"/>
      <c r="BX22" s="647"/>
      <c r="BY22" s="647"/>
      <c r="BZ22" s="647"/>
      <c r="CA22" s="647"/>
      <c r="CB22" s="682"/>
      <c r="CD22" s="660" t="s">
        <v>288</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289</v>
      </c>
      <c r="C23" s="606"/>
      <c r="D23" s="606"/>
      <c r="E23" s="606"/>
      <c r="F23" s="606"/>
      <c r="G23" s="606"/>
      <c r="H23" s="606"/>
      <c r="I23" s="606"/>
      <c r="J23" s="606"/>
      <c r="K23" s="606"/>
      <c r="L23" s="606"/>
      <c r="M23" s="606"/>
      <c r="N23" s="606"/>
      <c r="O23" s="606"/>
      <c r="P23" s="606"/>
      <c r="Q23" s="607"/>
      <c r="R23" s="608">
        <v>220796</v>
      </c>
      <c r="S23" s="609"/>
      <c r="T23" s="609"/>
      <c r="U23" s="609"/>
      <c r="V23" s="609"/>
      <c r="W23" s="609"/>
      <c r="X23" s="609"/>
      <c r="Y23" s="610"/>
      <c r="Z23" s="646">
        <v>3.4</v>
      </c>
      <c r="AA23" s="646"/>
      <c r="AB23" s="646"/>
      <c r="AC23" s="646"/>
      <c r="AD23" s="647" t="s">
        <v>178</v>
      </c>
      <c r="AE23" s="647"/>
      <c r="AF23" s="647"/>
      <c r="AG23" s="647"/>
      <c r="AH23" s="647"/>
      <c r="AI23" s="647"/>
      <c r="AJ23" s="647"/>
      <c r="AK23" s="647"/>
      <c r="AL23" s="611" t="s">
        <v>178</v>
      </c>
      <c r="AM23" s="612"/>
      <c r="AN23" s="612"/>
      <c r="AO23" s="648"/>
      <c r="AP23" s="605" t="s">
        <v>290</v>
      </c>
      <c r="AQ23" s="686"/>
      <c r="AR23" s="686"/>
      <c r="AS23" s="686"/>
      <c r="AT23" s="686"/>
      <c r="AU23" s="686"/>
      <c r="AV23" s="686"/>
      <c r="AW23" s="686"/>
      <c r="AX23" s="686"/>
      <c r="AY23" s="686"/>
      <c r="AZ23" s="686"/>
      <c r="BA23" s="686"/>
      <c r="BB23" s="686"/>
      <c r="BC23" s="686"/>
      <c r="BD23" s="686"/>
      <c r="BE23" s="686"/>
      <c r="BF23" s="687"/>
      <c r="BG23" s="608" t="s">
        <v>178</v>
      </c>
      <c r="BH23" s="609"/>
      <c r="BI23" s="609"/>
      <c r="BJ23" s="609"/>
      <c r="BK23" s="609"/>
      <c r="BL23" s="609"/>
      <c r="BM23" s="609"/>
      <c r="BN23" s="610"/>
      <c r="BO23" s="646" t="s">
        <v>249</v>
      </c>
      <c r="BP23" s="646"/>
      <c r="BQ23" s="646"/>
      <c r="BR23" s="646"/>
      <c r="BS23" s="647" t="s">
        <v>249</v>
      </c>
      <c r="BT23" s="647"/>
      <c r="BU23" s="647"/>
      <c r="BV23" s="647"/>
      <c r="BW23" s="647"/>
      <c r="BX23" s="647"/>
      <c r="BY23" s="647"/>
      <c r="BZ23" s="647"/>
      <c r="CA23" s="647"/>
      <c r="CB23" s="682"/>
      <c r="CD23" s="660" t="s">
        <v>229</v>
      </c>
      <c r="CE23" s="661"/>
      <c r="CF23" s="661"/>
      <c r="CG23" s="661"/>
      <c r="CH23" s="661"/>
      <c r="CI23" s="661"/>
      <c r="CJ23" s="661"/>
      <c r="CK23" s="661"/>
      <c r="CL23" s="661"/>
      <c r="CM23" s="661"/>
      <c r="CN23" s="661"/>
      <c r="CO23" s="661"/>
      <c r="CP23" s="661"/>
      <c r="CQ23" s="662"/>
      <c r="CR23" s="660" t="s">
        <v>291</v>
      </c>
      <c r="CS23" s="661"/>
      <c r="CT23" s="661"/>
      <c r="CU23" s="661"/>
      <c r="CV23" s="661"/>
      <c r="CW23" s="661"/>
      <c r="CX23" s="661"/>
      <c r="CY23" s="662"/>
      <c r="CZ23" s="660" t="s">
        <v>292</v>
      </c>
      <c r="DA23" s="661"/>
      <c r="DB23" s="661"/>
      <c r="DC23" s="662"/>
      <c r="DD23" s="660" t="s">
        <v>293</v>
      </c>
      <c r="DE23" s="661"/>
      <c r="DF23" s="661"/>
      <c r="DG23" s="661"/>
      <c r="DH23" s="661"/>
      <c r="DI23" s="661"/>
      <c r="DJ23" s="661"/>
      <c r="DK23" s="662"/>
      <c r="DL23" s="698" t="s">
        <v>294</v>
      </c>
      <c r="DM23" s="699"/>
      <c r="DN23" s="699"/>
      <c r="DO23" s="699"/>
      <c r="DP23" s="699"/>
      <c r="DQ23" s="699"/>
      <c r="DR23" s="699"/>
      <c r="DS23" s="699"/>
      <c r="DT23" s="699"/>
      <c r="DU23" s="699"/>
      <c r="DV23" s="700"/>
      <c r="DW23" s="660" t="s">
        <v>295</v>
      </c>
      <c r="DX23" s="661"/>
      <c r="DY23" s="661"/>
      <c r="DZ23" s="661"/>
      <c r="EA23" s="661"/>
      <c r="EB23" s="661"/>
      <c r="EC23" s="662"/>
    </row>
    <row r="24" spans="2:133" ht="11.25" customHeight="1" x14ac:dyDescent="0.15">
      <c r="B24" s="605" t="s">
        <v>296</v>
      </c>
      <c r="C24" s="606"/>
      <c r="D24" s="606"/>
      <c r="E24" s="606"/>
      <c r="F24" s="606"/>
      <c r="G24" s="606"/>
      <c r="H24" s="606"/>
      <c r="I24" s="606"/>
      <c r="J24" s="606"/>
      <c r="K24" s="606"/>
      <c r="L24" s="606"/>
      <c r="M24" s="606"/>
      <c r="N24" s="606"/>
      <c r="O24" s="606"/>
      <c r="P24" s="606"/>
      <c r="Q24" s="607"/>
      <c r="R24" s="608" t="s">
        <v>249</v>
      </c>
      <c r="S24" s="609"/>
      <c r="T24" s="609"/>
      <c r="U24" s="609"/>
      <c r="V24" s="609"/>
      <c r="W24" s="609"/>
      <c r="X24" s="609"/>
      <c r="Y24" s="610"/>
      <c r="Z24" s="646" t="s">
        <v>249</v>
      </c>
      <c r="AA24" s="646"/>
      <c r="AB24" s="646"/>
      <c r="AC24" s="646"/>
      <c r="AD24" s="647" t="s">
        <v>249</v>
      </c>
      <c r="AE24" s="647"/>
      <c r="AF24" s="647"/>
      <c r="AG24" s="647"/>
      <c r="AH24" s="647"/>
      <c r="AI24" s="647"/>
      <c r="AJ24" s="647"/>
      <c r="AK24" s="647"/>
      <c r="AL24" s="611" t="s">
        <v>249</v>
      </c>
      <c r="AM24" s="612"/>
      <c r="AN24" s="612"/>
      <c r="AO24" s="648"/>
      <c r="AP24" s="605" t="s">
        <v>297</v>
      </c>
      <c r="AQ24" s="686"/>
      <c r="AR24" s="686"/>
      <c r="AS24" s="686"/>
      <c r="AT24" s="686"/>
      <c r="AU24" s="686"/>
      <c r="AV24" s="686"/>
      <c r="AW24" s="686"/>
      <c r="AX24" s="686"/>
      <c r="AY24" s="686"/>
      <c r="AZ24" s="686"/>
      <c r="BA24" s="686"/>
      <c r="BB24" s="686"/>
      <c r="BC24" s="686"/>
      <c r="BD24" s="686"/>
      <c r="BE24" s="686"/>
      <c r="BF24" s="687"/>
      <c r="BG24" s="608" t="s">
        <v>249</v>
      </c>
      <c r="BH24" s="609"/>
      <c r="BI24" s="609"/>
      <c r="BJ24" s="609"/>
      <c r="BK24" s="609"/>
      <c r="BL24" s="609"/>
      <c r="BM24" s="609"/>
      <c r="BN24" s="610"/>
      <c r="BO24" s="646" t="s">
        <v>178</v>
      </c>
      <c r="BP24" s="646"/>
      <c r="BQ24" s="646"/>
      <c r="BR24" s="646"/>
      <c r="BS24" s="647" t="s">
        <v>249</v>
      </c>
      <c r="BT24" s="647"/>
      <c r="BU24" s="647"/>
      <c r="BV24" s="647"/>
      <c r="BW24" s="647"/>
      <c r="BX24" s="647"/>
      <c r="BY24" s="647"/>
      <c r="BZ24" s="647"/>
      <c r="CA24" s="647"/>
      <c r="CB24" s="682"/>
      <c r="CD24" s="666" t="s">
        <v>298</v>
      </c>
      <c r="CE24" s="667"/>
      <c r="CF24" s="667"/>
      <c r="CG24" s="667"/>
      <c r="CH24" s="667"/>
      <c r="CI24" s="667"/>
      <c r="CJ24" s="667"/>
      <c r="CK24" s="667"/>
      <c r="CL24" s="667"/>
      <c r="CM24" s="667"/>
      <c r="CN24" s="667"/>
      <c r="CO24" s="667"/>
      <c r="CP24" s="667"/>
      <c r="CQ24" s="668"/>
      <c r="CR24" s="663">
        <v>2554675</v>
      </c>
      <c r="CS24" s="664"/>
      <c r="CT24" s="664"/>
      <c r="CU24" s="664"/>
      <c r="CV24" s="664"/>
      <c r="CW24" s="664"/>
      <c r="CX24" s="664"/>
      <c r="CY24" s="689"/>
      <c r="CZ24" s="690">
        <v>41.4</v>
      </c>
      <c r="DA24" s="672"/>
      <c r="DB24" s="672"/>
      <c r="DC24" s="692"/>
      <c r="DD24" s="688">
        <v>1768684</v>
      </c>
      <c r="DE24" s="664"/>
      <c r="DF24" s="664"/>
      <c r="DG24" s="664"/>
      <c r="DH24" s="664"/>
      <c r="DI24" s="664"/>
      <c r="DJ24" s="664"/>
      <c r="DK24" s="689"/>
      <c r="DL24" s="688">
        <v>1715563</v>
      </c>
      <c r="DM24" s="664"/>
      <c r="DN24" s="664"/>
      <c r="DO24" s="664"/>
      <c r="DP24" s="664"/>
      <c r="DQ24" s="664"/>
      <c r="DR24" s="664"/>
      <c r="DS24" s="664"/>
      <c r="DT24" s="664"/>
      <c r="DU24" s="664"/>
      <c r="DV24" s="689"/>
      <c r="DW24" s="690">
        <v>45.8</v>
      </c>
      <c r="DX24" s="672"/>
      <c r="DY24" s="672"/>
      <c r="DZ24" s="672"/>
      <c r="EA24" s="672"/>
      <c r="EB24" s="672"/>
      <c r="EC24" s="691"/>
    </row>
    <row r="25" spans="2:133" ht="11.25" customHeight="1" x14ac:dyDescent="0.15">
      <c r="B25" s="605" t="s">
        <v>299</v>
      </c>
      <c r="C25" s="606"/>
      <c r="D25" s="606"/>
      <c r="E25" s="606"/>
      <c r="F25" s="606"/>
      <c r="G25" s="606"/>
      <c r="H25" s="606"/>
      <c r="I25" s="606"/>
      <c r="J25" s="606"/>
      <c r="K25" s="606"/>
      <c r="L25" s="606"/>
      <c r="M25" s="606"/>
      <c r="N25" s="606"/>
      <c r="O25" s="606"/>
      <c r="P25" s="606"/>
      <c r="Q25" s="607"/>
      <c r="R25" s="608">
        <v>3914305</v>
      </c>
      <c r="S25" s="609"/>
      <c r="T25" s="609"/>
      <c r="U25" s="609"/>
      <c r="V25" s="609"/>
      <c r="W25" s="609"/>
      <c r="X25" s="609"/>
      <c r="Y25" s="610"/>
      <c r="Z25" s="646">
        <v>60.7</v>
      </c>
      <c r="AA25" s="646"/>
      <c r="AB25" s="646"/>
      <c r="AC25" s="646"/>
      <c r="AD25" s="647">
        <v>3693509</v>
      </c>
      <c r="AE25" s="647"/>
      <c r="AF25" s="647"/>
      <c r="AG25" s="647"/>
      <c r="AH25" s="647"/>
      <c r="AI25" s="647"/>
      <c r="AJ25" s="647"/>
      <c r="AK25" s="647"/>
      <c r="AL25" s="611">
        <v>100</v>
      </c>
      <c r="AM25" s="612"/>
      <c r="AN25" s="612"/>
      <c r="AO25" s="648"/>
      <c r="AP25" s="605" t="s">
        <v>300</v>
      </c>
      <c r="AQ25" s="686"/>
      <c r="AR25" s="686"/>
      <c r="AS25" s="686"/>
      <c r="AT25" s="686"/>
      <c r="AU25" s="686"/>
      <c r="AV25" s="686"/>
      <c r="AW25" s="686"/>
      <c r="AX25" s="686"/>
      <c r="AY25" s="686"/>
      <c r="AZ25" s="686"/>
      <c r="BA25" s="686"/>
      <c r="BB25" s="686"/>
      <c r="BC25" s="686"/>
      <c r="BD25" s="686"/>
      <c r="BE25" s="686"/>
      <c r="BF25" s="687"/>
      <c r="BG25" s="608" t="s">
        <v>178</v>
      </c>
      <c r="BH25" s="609"/>
      <c r="BI25" s="609"/>
      <c r="BJ25" s="609"/>
      <c r="BK25" s="609"/>
      <c r="BL25" s="609"/>
      <c r="BM25" s="609"/>
      <c r="BN25" s="610"/>
      <c r="BO25" s="646" t="s">
        <v>249</v>
      </c>
      <c r="BP25" s="646"/>
      <c r="BQ25" s="646"/>
      <c r="BR25" s="646"/>
      <c r="BS25" s="647" t="s">
        <v>249</v>
      </c>
      <c r="BT25" s="647"/>
      <c r="BU25" s="647"/>
      <c r="BV25" s="647"/>
      <c r="BW25" s="647"/>
      <c r="BX25" s="647"/>
      <c r="BY25" s="647"/>
      <c r="BZ25" s="647"/>
      <c r="CA25" s="647"/>
      <c r="CB25" s="682"/>
      <c r="CD25" s="605" t="s">
        <v>301</v>
      </c>
      <c r="CE25" s="606"/>
      <c r="CF25" s="606"/>
      <c r="CG25" s="606"/>
      <c r="CH25" s="606"/>
      <c r="CI25" s="606"/>
      <c r="CJ25" s="606"/>
      <c r="CK25" s="606"/>
      <c r="CL25" s="606"/>
      <c r="CM25" s="606"/>
      <c r="CN25" s="606"/>
      <c r="CO25" s="606"/>
      <c r="CP25" s="606"/>
      <c r="CQ25" s="607"/>
      <c r="CR25" s="608">
        <v>1107247</v>
      </c>
      <c r="CS25" s="621"/>
      <c r="CT25" s="621"/>
      <c r="CU25" s="621"/>
      <c r="CV25" s="621"/>
      <c r="CW25" s="621"/>
      <c r="CX25" s="621"/>
      <c r="CY25" s="622"/>
      <c r="CZ25" s="611">
        <v>17.899999999999999</v>
      </c>
      <c r="DA25" s="623"/>
      <c r="DB25" s="623"/>
      <c r="DC25" s="624"/>
      <c r="DD25" s="614">
        <v>1032160</v>
      </c>
      <c r="DE25" s="621"/>
      <c r="DF25" s="621"/>
      <c r="DG25" s="621"/>
      <c r="DH25" s="621"/>
      <c r="DI25" s="621"/>
      <c r="DJ25" s="621"/>
      <c r="DK25" s="622"/>
      <c r="DL25" s="614">
        <v>1006410</v>
      </c>
      <c r="DM25" s="621"/>
      <c r="DN25" s="621"/>
      <c r="DO25" s="621"/>
      <c r="DP25" s="621"/>
      <c r="DQ25" s="621"/>
      <c r="DR25" s="621"/>
      <c r="DS25" s="621"/>
      <c r="DT25" s="621"/>
      <c r="DU25" s="621"/>
      <c r="DV25" s="622"/>
      <c r="DW25" s="611">
        <v>26.9</v>
      </c>
      <c r="DX25" s="623"/>
      <c r="DY25" s="623"/>
      <c r="DZ25" s="623"/>
      <c r="EA25" s="623"/>
      <c r="EB25" s="623"/>
      <c r="EC25" s="635"/>
    </row>
    <row r="26" spans="2:133" ht="11.25" customHeight="1" x14ac:dyDescent="0.15">
      <c r="B26" s="605" t="s">
        <v>302</v>
      </c>
      <c r="C26" s="606"/>
      <c r="D26" s="606"/>
      <c r="E26" s="606"/>
      <c r="F26" s="606"/>
      <c r="G26" s="606"/>
      <c r="H26" s="606"/>
      <c r="I26" s="606"/>
      <c r="J26" s="606"/>
      <c r="K26" s="606"/>
      <c r="L26" s="606"/>
      <c r="M26" s="606"/>
      <c r="N26" s="606"/>
      <c r="O26" s="606"/>
      <c r="P26" s="606"/>
      <c r="Q26" s="607"/>
      <c r="R26" s="608">
        <v>768</v>
      </c>
      <c r="S26" s="609"/>
      <c r="T26" s="609"/>
      <c r="U26" s="609"/>
      <c r="V26" s="609"/>
      <c r="W26" s="609"/>
      <c r="X26" s="609"/>
      <c r="Y26" s="610"/>
      <c r="Z26" s="646">
        <v>0</v>
      </c>
      <c r="AA26" s="646"/>
      <c r="AB26" s="646"/>
      <c r="AC26" s="646"/>
      <c r="AD26" s="647">
        <v>768</v>
      </c>
      <c r="AE26" s="647"/>
      <c r="AF26" s="647"/>
      <c r="AG26" s="647"/>
      <c r="AH26" s="647"/>
      <c r="AI26" s="647"/>
      <c r="AJ26" s="647"/>
      <c r="AK26" s="647"/>
      <c r="AL26" s="611">
        <v>0</v>
      </c>
      <c r="AM26" s="612"/>
      <c r="AN26" s="612"/>
      <c r="AO26" s="648"/>
      <c r="AP26" s="605" t="s">
        <v>303</v>
      </c>
      <c r="AQ26" s="686"/>
      <c r="AR26" s="686"/>
      <c r="AS26" s="686"/>
      <c r="AT26" s="686"/>
      <c r="AU26" s="686"/>
      <c r="AV26" s="686"/>
      <c r="AW26" s="686"/>
      <c r="AX26" s="686"/>
      <c r="AY26" s="686"/>
      <c r="AZ26" s="686"/>
      <c r="BA26" s="686"/>
      <c r="BB26" s="686"/>
      <c r="BC26" s="686"/>
      <c r="BD26" s="686"/>
      <c r="BE26" s="686"/>
      <c r="BF26" s="687"/>
      <c r="BG26" s="608" t="s">
        <v>249</v>
      </c>
      <c r="BH26" s="609"/>
      <c r="BI26" s="609"/>
      <c r="BJ26" s="609"/>
      <c r="BK26" s="609"/>
      <c r="BL26" s="609"/>
      <c r="BM26" s="609"/>
      <c r="BN26" s="610"/>
      <c r="BO26" s="646" t="s">
        <v>178</v>
      </c>
      <c r="BP26" s="646"/>
      <c r="BQ26" s="646"/>
      <c r="BR26" s="646"/>
      <c r="BS26" s="647" t="s">
        <v>178</v>
      </c>
      <c r="BT26" s="647"/>
      <c r="BU26" s="647"/>
      <c r="BV26" s="647"/>
      <c r="BW26" s="647"/>
      <c r="BX26" s="647"/>
      <c r="BY26" s="647"/>
      <c r="BZ26" s="647"/>
      <c r="CA26" s="647"/>
      <c r="CB26" s="682"/>
      <c r="CD26" s="605" t="s">
        <v>304</v>
      </c>
      <c r="CE26" s="606"/>
      <c r="CF26" s="606"/>
      <c r="CG26" s="606"/>
      <c r="CH26" s="606"/>
      <c r="CI26" s="606"/>
      <c r="CJ26" s="606"/>
      <c r="CK26" s="606"/>
      <c r="CL26" s="606"/>
      <c r="CM26" s="606"/>
      <c r="CN26" s="606"/>
      <c r="CO26" s="606"/>
      <c r="CP26" s="606"/>
      <c r="CQ26" s="607"/>
      <c r="CR26" s="608">
        <v>604916</v>
      </c>
      <c r="CS26" s="609"/>
      <c r="CT26" s="609"/>
      <c r="CU26" s="609"/>
      <c r="CV26" s="609"/>
      <c r="CW26" s="609"/>
      <c r="CX26" s="609"/>
      <c r="CY26" s="610"/>
      <c r="CZ26" s="611">
        <v>9.8000000000000007</v>
      </c>
      <c r="DA26" s="623"/>
      <c r="DB26" s="623"/>
      <c r="DC26" s="624"/>
      <c r="DD26" s="614">
        <v>563508</v>
      </c>
      <c r="DE26" s="609"/>
      <c r="DF26" s="609"/>
      <c r="DG26" s="609"/>
      <c r="DH26" s="609"/>
      <c r="DI26" s="609"/>
      <c r="DJ26" s="609"/>
      <c r="DK26" s="610"/>
      <c r="DL26" s="614" t="s">
        <v>178</v>
      </c>
      <c r="DM26" s="609"/>
      <c r="DN26" s="609"/>
      <c r="DO26" s="609"/>
      <c r="DP26" s="609"/>
      <c r="DQ26" s="609"/>
      <c r="DR26" s="609"/>
      <c r="DS26" s="609"/>
      <c r="DT26" s="609"/>
      <c r="DU26" s="609"/>
      <c r="DV26" s="610"/>
      <c r="DW26" s="611" t="s">
        <v>249</v>
      </c>
      <c r="DX26" s="623"/>
      <c r="DY26" s="623"/>
      <c r="DZ26" s="623"/>
      <c r="EA26" s="623"/>
      <c r="EB26" s="623"/>
      <c r="EC26" s="635"/>
    </row>
    <row r="27" spans="2:133" ht="11.25" customHeight="1" x14ac:dyDescent="0.15">
      <c r="B27" s="605" t="s">
        <v>305</v>
      </c>
      <c r="C27" s="606"/>
      <c r="D27" s="606"/>
      <c r="E27" s="606"/>
      <c r="F27" s="606"/>
      <c r="G27" s="606"/>
      <c r="H27" s="606"/>
      <c r="I27" s="606"/>
      <c r="J27" s="606"/>
      <c r="K27" s="606"/>
      <c r="L27" s="606"/>
      <c r="M27" s="606"/>
      <c r="N27" s="606"/>
      <c r="O27" s="606"/>
      <c r="P27" s="606"/>
      <c r="Q27" s="607"/>
      <c r="R27" s="608">
        <v>26027</v>
      </c>
      <c r="S27" s="609"/>
      <c r="T27" s="609"/>
      <c r="U27" s="609"/>
      <c r="V27" s="609"/>
      <c r="W27" s="609"/>
      <c r="X27" s="609"/>
      <c r="Y27" s="610"/>
      <c r="Z27" s="646">
        <v>0.4</v>
      </c>
      <c r="AA27" s="646"/>
      <c r="AB27" s="646"/>
      <c r="AC27" s="646"/>
      <c r="AD27" s="647">
        <v>7</v>
      </c>
      <c r="AE27" s="647"/>
      <c r="AF27" s="647"/>
      <c r="AG27" s="647"/>
      <c r="AH27" s="647"/>
      <c r="AI27" s="647"/>
      <c r="AJ27" s="647"/>
      <c r="AK27" s="647"/>
      <c r="AL27" s="611">
        <v>0</v>
      </c>
      <c r="AM27" s="612"/>
      <c r="AN27" s="612"/>
      <c r="AO27" s="648"/>
      <c r="AP27" s="605" t="s">
        <v>306</v>
      </c>
      <c r="AQ27" s="606"/>
      <c r="AR27" s="606"/>
      <c r="AS27" s="606"/>
      <c r="AT27" s="606"/>
      <c r="AU27" s="606"/>
      <c r="AV27" s="606"/>
      <c r="AW27" s="606"/>
      <c r="AX27" s="606"/>
      <c r="AY27" s="606"/>
      <c r="AZ27" s="606"/>
      <c r="BA27" s="606"/>
      <c r="BB27" s="606"/>
      <c r="BC27" s="606"/>
      <c r="BD27" s="606"/>
      <c r="BE27" s="606"/>
      <c r="BF27" s="607"/>
      <c r="BG27" s="608">
        <v>1313978</v>
      </c>
      <c r="BH27" s="609"/>
      <c r="BI27" s="609"/>
      <c r="BJ27" s="609"/>
      <c r="BK27" s="609"/>
      <c r="BL27" s="609"/>
      <c r="BM27" s="609"/>
      <c r="BN27" s="610"/>
      <c r="BO27" s="646">
        <v>100</v>
      </c>
      <c r="BP27" s="646"/>
      <c r="BQ27" s="646"/>
      <c r="BR27" s="646"/>
      <c r="BS27" s="647">
        <v>7925</v>
      </c>
      <c r="BT27" s="647"/>
      <c r="BU27" s="647"/>
      <c r="BV27" s="647"/>
      <c r="BW27" s="647"/>
      <c r="BX27" s="647"/>
      <c r="BY27" s="647"/>
      <c r="BZ27" s="647"/>
      <c r="CA27" s="647"/>
      <c r="CB27" s="682"/>
      <c r="CD27" s="605" t="s">
        <v>307</v>
      </c>
      <c r="CE27" s="606"/>
      <c r="CF27" s="606"/>
      <c r="CG27" s="606"/>
      <c r="CH27" s="606"/>
      <c r="CI27" s="606"/>
      <c r="CJ27" s="606"/>
      <c r="CK27" s="606"/>
      <c r="CL27" s="606"/>
      <c r="CM27" s="606"/>
      <c r="CN27" s="606"/>
      <c r="CO27" s="606"/>
      <c r="CP27" s="606"/>
      <c r="CQ27" s="607"/>
      <c r="CR27" s="608">
        <v>946718</v>
      </c>
      <c r="CS27" s="621"/>
      <c r="CT27" s="621"/>
      <c r="CU27" s="621"/>
      <c r="CV27" s="621"/>
      <c r="CW27" s="621"/>
      <c r="CX27" s="621"/>
      <c r="CY27" s="622"/>
      <c r="CZ27" s="611">
        <v>15.3</v>
      </c>
      <c r="DA27" s="623"/>
      <c r="DB27" s="623"/>
      <c r="DC27" s="624"/>
      <c r="DD27" s="614">
        <v>260504</v>
      </c>
      <c r="DE27" s="621"/>
      <c r="DF27" s="621"/>
      <c r="DG27" s="621"/>
      <c r="DH27" s="621"/>
      <c r="DI27" s="621"/>
      <c r="DJ27" s="621"/>
      <c r="DK27" s="622"/>
      <c r="DL27" s="614">
        <v>233133</v>
      </c>
      <c r="DM27" s="621"/>
      <c r="DN27" s="621"/>
      <c r="DO27" s="621"/>
      <c r="DP27" s="621"/>
      <c r="DQ27" s="621"/>
      <c r="DR27" s="621"/>
      <c r="DS27" s="621"/>
      <c r="DT27" s="621"/>
      <c r="DU27" s="621"/>
      <c r="DV27" s="622"/>
      <c r="DW27" s="611">
        <v>6.2</v>
      </c>
      <c r="DX27" s="623"/>
      <c r="DY27" s="623"/>
      <c r="DZ27" s="623"/>
      <c r="EA27" s="623"/>
      <c r="EB27" s="623"/>
      <c r="EC27" s="635"/>
    </row>
    <row r="28" spans="2:133" ht="11.25" customHeight="1" x14ac:dyDescent="0.15">
      <c r="B28" s="605" t="s">
        <v>308</v>
      </c>
      <c r="C28" s="606"/>
      <c r="D28" s="606"/>
      <c r="E28" s="606"/>
      <c r="F28" s="606"/>
      <c r="G28" s="606"/>
      <c r="H28" s="606"/>
      <c r="I28" s="606"/>
      <c r="J28" s="606"/>
      <c r="K28" s="606"/>
      <c r="L28" s="606"/>
      <c r="M28" s="606"/>
      <c r="N28" s="606"/>
      <c r="O28" s="606"/>
      <c r="P28" s="606"/>
      <c r="Q28" s="607"/>
      <c r="R28" s="608">
        <v>38031</v>
      </c>
      <c r="S28" s="609"/>
      <c r="T28" s="609"/>
      <c r="U28" s="609"/>
      <c r="V28" s="609"/>
      <c r="W28" s="609"/>
      <c r="X28" s="609"/>
      <c r="Y28" s="610"/>
      <c r="Z28" s="646">
        <v>0.6</v>
      </c>
      <c r="AA28" s="646"/>
      <c r="AB28" s="646"/>
      <c r="AC28" s="646"/>
      <c r="AD28" s="647" t="s">
        <v>249</v>
      </c>
      <c r="AE28" s="647"/>
      <c r="AF28" s="647"/>
      <c r="AG28" s="647"/>
      <c r="AH28" s="647"/>
      <c r="AI28" s="647"/>
      <c r="AJ28" s="647"/>
      <c r="AK28" s="647"/>
      <c r="AL28" s="611" t="s">
        <v>249</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309</v>
      </c>
      <c r="CE28" s="606"/>
      <c r="CF28" s="606"/>
      <c r="CG28" s="606"/>
      <c r="CH28" s="606"/>
      <c r="CI28" s="606"/>
      <c r="CJ28" s="606"/>
      <c r="CK28" s="606"/>
      <c r="CL28" s="606"/>
      <c r="CM28" s="606"/>
      <c r="CN28" s="606"/>
      <c r="CO28" s="606"/>
      <c r="CP28" s="606"/>
      <c r="CQ28" s="607"/>
      <c r="CR28" s="608">
        <v>500710</v>
      </c>
      <c r="CS28" s="609"/>
      <c r="CT28" s="609"/>
      <c r="CU28" s="609"/>
      <c r="CV28" s="609"/>
      <c r="CW28" s="609"/>
      <c r="CX28" s="609"/>
      <c r="CY28" s="610"/>
      <c r="CZ28" s="611">
        <v>8.1</v>
      </c>
      <c r="DA28" s="623"/>
      <c r="DB28" s="623"/>
      <c r="DC28" s="624"/>
      <c r="DD28" s="614">
        <v>476020</v>
      </c>
      <c r="DE28" s="609"/>
      <c r="DF28" s="609"/>
      <c r="DG28" s="609"/>
      <c r="DH28" s="609"/>
      <c r="DI28" s="609"/>
      <c r="DJ28" s="609"/>
      <c r="DK28" s="610"/>
      <c r="DL28" s="614">
        <v>476020</v>
      </c>
      <c r="DM28" s="609"/>
      <c r="DN28" s="609"/>
      <c r="DO28" s="609"/>
      <c r="DP28" s="609"/>
      <c r="DQ28" s="609"/>
      <c r="DR28" s="609"/>
      <c r="DS28" s="609"/>
      <c r="DT28" s="609"/>
      <c r="DU28" s="609"/>
      <c r="DV28" s="610"/>
      <c r="DW28" s="611">
        <v>12.7</v>
      </c>
      <c r="DX28" s="623"/>
      <c r="DY28" s="623"/>
      <c r="DZ28" s="623"/>
      <c r="EA28" s="623"/>
      <c r="EB28" s="623"/>
      <c r="EC28" s="635"/>
    </row>
    <row r="29" spans="2:133" ht="11.25" customHeight="1" x14ac:dyDescent="0.15">
      <c r="B29" s="605" t="s">
        <v>310</v>
      </c>
      <c r="C29" s="606"/>
      <c r="D29" s="606"/>
      <c r="E29" s="606"/>
      <c r="F29" s="606"/>
      <c r="G29" s="606"/>
      <c r="H29" s="606"/>
      <c r="I29" s="606"/>
      <c r="J29" s="606"/>
      <c r="K29" s="606"/>
      <c r="L29" s="606"/>
      <c r="M29" s="606"/>
      <c r="N29" s="606"/>
      <c r="O29" s="606"/>
      <c r="P29" s="606"/>
      <c r="Q29" s="607"/>
      <c r="R29" s="608">
        <v>5629</v>
      </c>
      <c r="S29" s="609"/>
      <c r="T29" s="609"/>
      <c r="U29" s="609"/>
      <c r="V29" s="609"/>
      <c r="W29" s="609"/>
      <c r="X29" s="609"/>
      <c r="Y29" s="610"/>
      <c r="Z29" s="646">
        <v>0.1</v>
      </c>
      <c r="AA29" s="646"/>
      <c r="AB29" s="646"/>
      <c r="AC29" s="646"/>
      <c r="AD29" s="647" t="s">
        <v>178</v>
      </c>
      <c r="AE29" s="647"/>
      <c r="AF29" s="647"/>
      <c r="AG29" s="647"/>
      <c r="AH29" s="647"/>
      <c r="AI29" s="647"/>
      <c r="AJ29" s="647"/>
      <c r="AK29" s="647"/>
      <c r="AL29" s="611" t="s">
        <v>249</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311</v>
      </c>
      <c r="CE29" s="628"/>
      <c r="CF29" s="605" t="s">
        <v>71</v>
      </c>
      <c r="CG29" s="606"/>
      <c r="CH29" s="606"/>
      <c r="CI29" s="606"/>
      <c r="CJ29" s="606"/>
      <c r="CK29" s="606"/>
      <c r="CL29" s="606"/>
      <c r="CM29" s="606"/>
      <c r="CN29" s="606"/>
      <c r="CO29" s="606"/>
      <c r="CP29" s="606"/>
      <c r="CQ29" s="607"/>
      <c r="CR29" s="608">
        <v>500708</v>
      </c>
      <c r="CS29" s="621"/>
      <c r="CT29" s="621"/>
      <c r="CU29" s="621"/>
      <c r="CV29" s="621"/>
      <c r="CW29" s="621"/>
      <c r="CX29" s="621"/>
      <c r="CY29" s="622"/>
      <c r="CZ29" s="611">
        <v>8.1</v>
      </c>
      <c r="DA29" s="623"/>
      <c r="DB29" s="623"/>
      <c r="DC29" s="624"/>
      <c r="DD29" s="614">
        <v>476018</v>
      </c>
      <c r="DE29" s="621"/>
      <c r="DF29" s="621"/>
      <c r="DG29" s="621"/>
      <c r="DH29" s="621"/>
      <c r="DI29" s="621"/>
      <c r="DJ29" s="621"/>
      <c r="DK29" s="622"/>
      <c r="DL29" s="614">
        <v>476018</v>
      </c>
      <c r="DM29" s="621"/>
      <c r="DN29" s="621"/>
      <c r="DO29" s="621"/>
      <c r="DP29" s="621"/>
      <c r="DQ29" s="621"/>
      <c r="DR29" s="621"/>
      <c r="DS29" s="621"/>
      <c r="DT29" s="621"/>
      <c r="DU29" s="621"/>
      <c r="DV29" s="622"/>
      <c r="DW29" s="611">
        <v>12.7</v>
      </c>
      <c r="DX29" s="623"/>
      <c r="DY29" s="623"/>
      <c r="DZ29" s="623"/>
      <c r="EA29" s="623"/>
      <c r="EB29" s="623"/>
      <c r="EC29" s="635"/>
    </row>
    <row r="30" spans="2:133" ht="11.25" customHeight="1" x14ac:dyDescent="0.15">
      <c r="B30" s="605" t="s">
        <v>312</v>
      </c>
      <c r="C30" s="606"/>
      <c r="D30" s="606"/>
      <c r="E30" s="606"/>
      <c r="F30" s="606"/>
      <c r="G30" s="606"/>
      <c r="H30" s="606"/>
      <c r="I30" s="606"/>
      <c r="J30" s="606"/>
      <c r="K30" s="606"/>
      <c r="L30" s="606"/>
      <c r="M30" s="606"/>
      <c r="N30" s="606"/>
      <c r="O30" s="606"/>
      <c r="P30" s="606"/>
      <c r="Q30" s="607"/>
      <c r="R30" s="608">
        <v>1000429</v>
      </c>
      <c r="S30" s="609"/>
      <c r="T30" s="609"/>
      <c r="U30" s="609"/>
      <c r="V30" s="609"/>
      <c r="W30" s="609"/>
      <c r="X30" s="609"/>
      <c r="Y30" s="610"/>
      <c r="Z30" s="646">
        <v>15.5</v>
      </c>
      <c r="AA30" s="646"/>
      <c r="AB30" s="646"/>
      <c r="AC30" s="646"/>
      <c r="AD30" s="647" t="s">
        <v>249</v>
      </c>
      <c r="AE30" s="647"/>
      <c r="AF30" s="647"/>
      <c r="AG30" s="647"/>
      <c r="AH30" s="647"/>
      <c r="AI30" s="647"/>
      <c r="AJ30" s="647"/>
      <c r="AK30" s="647"/>
      <c r="AL30" s="611" t="s">
        <v>178</v>
      </c>
      <c r="AM30" s="612"/>
      <c r="AN30" s="612"/>
      <c r="AO30" s="648"/>
      <c r="AP30" s="660" t="s">
        <v>229</v>
      </c>
      <c r="AQ30" s="661"/>
      <c r="AR30" s="661"/>
      <c r="AS30" s="661"/>
      <c r="AT30" s="661"/>
      <c r="AU30" s="661"/>
      <c r="AV30" s="661"/>
      <c r="AW30" s="661"/>
      <c r="AX30" s="661"/>
      <c r="AY30" s="661"/>
      <c r="AZ30" s="661"/>
      <c r="BA30" s="661"/>
      <c r="BB30" s="661"/>
      <c r="BC30" s="661"/>
      <c r="BD30" s="661"/>
      <c r="BE30" s="661"/>
      <c r="BF30" s="662"/>
      <c r="BG30" s="660" t="s">
        <v>313</v>
      </c>
      <c r="BH30" s="680"/>
      <c r="BI30" s="680"/>
      <c r="BJ30" s="680"/>
      <c r="BK30" s="680"/>
      <c r="BL30" s="680"/>
      <c r="BM30" s="680"/>
      <c r="BN30" s="680"/>
      <c r="BO30" s="680"/>
      <c r="BP30" s="680"/>
      <c r="BQ30" s="681"/>
      <c r="BR30" s="660" t="s">
        <v>314</v>
      </c>
      <c r="BS30" s="680"/>
      <c r="BT30" s="680"/>
      <c r="BU30" s="680"/>
      <c r="BV30" s="680"/>
      <c r="BW30" s="680"/>
      <c r="BX30" s="680"/>
      <c r="BY30" s="680"/>
      <c r="BZ30" s="680"/>
      <c r="CA30" s="680"/>
      <c r="CB30" s="681"/>
      <c r="CD30" s="629"/>
      <c r="CE30" s="630"/>
      <c r="CF30" s="605" t="s">
        <v>315</v>
      </c>
      <c r="CG30" s="606"/>
      <c r="CH30" s="606"/>
      <c r="CI30" s="606"/>
      <c r="CJ30" s="606"/>
      <c r="CK30" s="606"/>
      <c r="CL30" s="606"/>
      <c r="CM30" s="606"/>
      <c r="CN30" s="606"/>
      <c r="CO30" s="606"/>
      <c r="CP30" s="606"/>
      <c r="CQ30" s="607"/>
      <c r="CR30" s="608">
        <v>477153</v>
      </c>
      <c r="CS30" s="609"/>
      <c r="CT30" s="609"/>
      <c r="CU30" s="609"/>
      <c r="CV30" s="609"/>
      <c r="CW30" s="609"/>
      <c r="CX30" s="609"/>
      <c r="CY30" s="610"/>
      <c r="CZ30" s="611">
        <v>7.7</v>
      </c>
      <c r="DA30" s="623"/>
      <c r="DB30" s="623"/>
      <c r="DC30" s="624"/>
      <c r="DD30" s="614">
        <v>454820</v>
      </c>
      <c r="DE30" s="609"/>
      <c r="DF30" s="609"/>
      <c r="DG30" s="609"/>
      <c r="DH30" s="609"/>
      <c r="DI30" s="609"/>
      <c r="DJ30" s="609"/>
      <c r="DK30" s="610"/>
      <c r="DL30" s="614">
        <v>454820</v>
      </c>
      <c r="DM30" s="609"/>
      <c r="DN30" s="609"/>
      <c r="DO30" s="609"/>
      <c r="DP30" s="609"/>
      <c r="DQ30" s="609"/>
      <c r="DR30" s="609"/>
      <c r="DS30" s="609"/>
      <c r="DT30" s="609"/>
      <c r="DU30" s="609"/>
      <c r="DV30" s="610"/>
      <c r="DW30" s="611">
        <v>12.2</v>
      </c>
      <c r="DX30" s="623"/>
      <c r="DY30" s="623"/>
      <c r="DZ30" s="623"/>
      <c r="EA30" s="623"/>
      <c r="EB30" s="623"/>
      <c r="EC30" s="635"/>
    </row>
    <row r="31" spans="2:133" ht="11.25" customHeight="1" x14ac:dyDescent="0.15">
      <c r="B31" s="683" t="s">
        <v>316</v>
      </c>
      <c r="C31" s="684"/>
      <c r="D31" s="684"/>
      <c r="E31" s="684"/>
      <c r="F31" s="684"/>
      <c r="G31" s="684"/>
      <c r="H31" s="684"/>
      <c r="I31" s="684"/>
      <c r="J31" s="684"/>
      <c r="K31" s="684"/>
      <c r="L31" s="684"/>
      <c r="M31" s="684"/>
      <c r="N31" s="684"/>
      <c r="O31" s="684"/>
      <c r="P31" s="684"/>
      <c r="Q31" s="685"/>
      <c r="R31" s="608" t="s">
        <v>178</v>
      </c>
      <c r="S31" s="609"/>
      <c r="T31" s="609"/>
      <c r="U31" s="609"/>
      <c r="V31" s="609"/>
      <c r="W31" s="609"/>
      <c r="X31" s="609"/>
      <c r="Y31" s="610"/>
      <c r="Z31" s="646" t="s">
        <v>249</v>
      </c>
      <c r="AA31" s="646"/>
      <c r="AB31" s="646"/>
      <c r="AC31" s="646"/>
      <c r="AD31" s="647" t="s">
        <v>178</v>
      </c>
      <c r="AE31" s="647"/>
      <c r="AF31" s="647"/>
      <c r="AG31" s="647"/>
      <c r="AH31" s="647"/>
      <c r="AI31" s="647"/>
      <c r="AJ31" s="647"/>
      <c r="AK31" s="647"/>
      <c r="AL31" s="611" t="s">
        <v>249</v>
      </c>
      <c r="AM31" s="612"/>
      <c r="AN31" s="612"/>
      <c r="AO31" s="648"/>
      <c r="AP31" s="674" t="s">
        <v>317</v>
      </c>
      <c r="AQ31" s="675"/>
      <c r="AR31" s="675"/>
      <c r="AS31" s="675"/>
      <c r="AT31" s="676" t="s">
        <v>318</v>
      </c>
      <c r="AU31" s="212"/>
      <c r="AV31" s="212"/>
      <c r="AW31" s="212"/>
      <c r="AX31" s="666" t="s">
        <v>191</v>
      </c>
      <c r="AY31" s="667"/>
      <c r="AZ31" s="667"/>
      <c r="BA31" s="667"/>
      <c r="BB31" s="667"/>
      <c r="BC31" s="667"/>
      <c r="BD31" s="667"/>
      <c r="BE31" s="667"/>
      <c r="BF31" s="668"/>
      <c r="BG31" s="670">
        <v>99.2</v>
      </c>
      <c r="BH31" s="671"/>
      <c r="BI31" s="671"/>
      <c r="BJ31" s="671"/>
      <c r="BK31" s="671"/>
      <c r="BL31" s="671"/>
      <c r="BM31" s="672">
        <v>97.7</v>
      </c>
      <c r="BN31" s="671"/>
      <c r="BO31" s="671"/>
      <c r="BP31" s="671"/>
      <c r="BQ31" s="673"/>
      <c r="BR31" s="670">
        <v>99.2</v>
      </c>
      <c r="BS31" s="671"/>
      <c r="BT31" s="671"/>
      <c r="BU31" s="671"/>
      <c r="BV31" s="671"/>
      <c r="BW31" s="671"/>
      <c r="BX31" s="672">
        <v>97.7</v>
      </c>
      <c r="BY31" s="671"/>
      <c r="BZ31" s="671"/>
      <c r="CA31" s="671"/>
      <c r="CB31" s="673"/>
      <c r="CD31" s="629"/>
      <c r="CE31" s="630"/>
      <c r="CF31" s="605" t="s">
        <v>319</v>
      </c>
      <c r="CG31" s="606"/>
      <c r="CH31" s="606"/>
      <c r="CI31" s="606"/>
      <c r="CJ31" s="606"/>
      <c r="CK31" s="606"/>
      <c r="CL31" s="606"/>
      <c r="CM31" s="606"/>
      <c r="CN31" s="606"/>
      <c r="CO31" s="606"/>
      <c r="CP31" s="606"/>
      <c r="CQ31" s="607"/>
      <c r="CR31" s="608">
        <v>23555</v>
      </c>
      <c r="CS31" s="621"/>
      <c r="CT31" s="621"/>
      <c r="CU31" s="621"/>
      <c r="CV31" s="621"/>
      <c r="CW31" s="621"/>
      <c r="CX31" s="621"/>
      <c r="CY31" s="622"/>
      <c r="CZ31" s="611">
        <v>0.4</v>
      </c>
      <c r="DA31" s="623"/>
      <c r="DB31" s="623"/>
      <c r="DC31" s="624"/>
      <c r="DD31" s="614">
        <v>21198</v>
      </c>
      <c r="DE31" s="621"/>
      <c r="DF31" s="621"/>
      <c r="DG31" s="621"/>
      <c r="DH31" s="621"/>
      <c r="DI31" s="621"/>
      <c r="DJ31" s="621"/>
      <c r="DK31" s="622"/>
      <c r="DL31" s="614">
        <v>21198</v>
      </c>
      <c r="DM31" s="621"/>
      <c r="DN31" s="621"/>
      <c r="DO31" s="621"/>
      <c r="DP31" s="621"/>
      <c r="DQ31" s="621"/>
      <c r="DR31" s="621"/>
      <c r="DS31" s="621"/>
      <c r="DT31" s="621"/>
      <c r="DU31" s="621"/>
      <c r="DV31" s="622"/>
      <c r="DW31" s="611">
        <v>0.6</v>
      </c>
      <c r="DX31" s="623"/>
      <c r="DY31" s="623"/>
      <c r="DZ31" s="623"/>
      <c r="EA31" s="623"/>
      <c r="EB31" s="623"/>
      <c r="EC31" s="635"/>
    </row>
    <row r="32" spans="2:133" ht="11.25" customHeight="1" x14ac:dyDescent="0.15">
      <c r="B32" s="605" t="s">
        <v>320</v>
      </c>
      <c r="C32" s="606"/>
      <c r="D32" s="606"/>
      <c r="E32" s="606"/>
      <c r="F32" s="606"/>
      <c r="G32" s="606"/>
      <c r="H32" s="606"/>
      <c r="I32" s="606"/>
      <c r="J32" s="606"/>
      <c r="K32" s="606"/>
      <c r="L32" s="606"/>
      <c r="M32" s="606"/>
      <c r="N32" s="606"/>
      <c r="O32" s="606"/>
      <c r="P32" s="606"/>
      <c r="Q32" s="607"/>
      <c r="R32" s="608">
        <v>497891</v>
      </c>
      <c r="S32" s="609"/>
      <c r="T32" s="609"/>
      <c r="U32" s="609"/>
      <c r="V32" s="609"/>
      <c r="W32" s="609"/>
      <c r="X32" s="609"/>
      <c r="Y32" s="610"/>
      <c r="Z32" s="646">
        <v>7.7</v>
      </c>
      <c r="AA32" s="646"/>
      <c r="AB32" s="646"/>
      <c r="AC32" s="646"/>
      <c r="AD32" s="647" t="s">
        <v>249</v>
      </c>
      <c r="AE32" s="647"/>
      <c r="AF32" s="647"/>
      <c r="AG32" s="647"/>
      <c r="AH32" s="647"/>
      <c r="AI32" s="647"/>
      <c r="AJ32" s="647"/>
      <c r="AK32" s="647"/>
      <c r="AL32" s="611" t="s">
        <v>249</v>
      </c>
      <c r="AM32" s="612"/>
      <c r="AN32" s="612"/>
      <c r="AO32" s="648"/>
      <c r="AP32" s="649"/>
      <c r="AQ32" s="650"/>
      <c r="AR32" s="650"/>
      <c r="AS32" s="650"/>
      <c r="AT32" s="677"/>
      <c r="AU32" s="208" t="s">
        <v>321</v>
      </c>
      <c r="AX32" s="605" t="s">
        <v>322</v>
      </c>
      <c r="AY32" s="606"/>
      <c r="AZ32" s="606"/>
      <c r="BA32" s="606"/>
      <c r="BB32" s="606"/>
      <c r="BC32" s="606"/>
      <c r="BD32" s="606"/>
      <c r="BE32" s="606"/>
      <c r="BF32" s="607"/>
      <c r="BG32" s="679">
        <v>99.3</v>
      </c>
      <c r="BH32" s="621"/>
      <c r="BI32" s="621"/>
      <c r="BJ32" s="621"/>
      <c r="BK32" s="621"/>
      <c r="BL32" s="621"/>
      <c r="BM32" s="612">
        <v>98</v>
      </c>
      <c r="BN32" s="621"/>
      <c r="BO32" s="621"/>
      <c r="BP32" s="621"/>
      <c r="BQ32" s="644"/>
      <c r="BR32" s="679">
        <v>99.2</v>
      </c>
      <c r="BS32" s="621"/>
      <c r="BT32" s="621"/>
      <c r="BU32" s="621"/>
      <c r="BV32" s="621"/>
      <c r="BW32" s="621"/>
      <c r="BX32" s="612">
        <v>97.9</v>
      </c>
      <c r="BY32" s="621"/>
      <c r="BZ32" s="621"/>
      <c r="CA32" s="621"/>
      <c r="CB32" s="644"/>
      <c r="CD32" s="631"/>
      <c r="CE32" s="632"/>
      <c r="CF32" s="605" t="s">
        <v>323</v>
      </c>
      <c r="CG32" s="606"/>
      <c r="CH32" s="606"/>
      <c r="CI32" s="606"/>
      <c r="CJ32" s="606"/>
      <c r="CK32" s="606"/>
      <c r="CL32" s="606"/>
      <c r="CM32" s="606"/>
      <c r="CN32" s="606"/>
      <c r="CO32" s="606"/>
      <c r="CP32" s="606"/>
      <c r="CQ32" s="607"/>
      <c r="CR32" s="608">
        <v>2</v>
      </c>
      <c r="CS32" s="609"/>
      <c r="CT32" s="609"/>
      <c r="CU32" s="609"/>
      <c r="CV32" s="609"/>
      <c r="CW32" s="609"/>
      <c r="CX32" s="609"/>
      <c r="CY32" s="610"/>
      <c r="CZ32" s="611">
        <v>0</v>
      </c>
      <c r="DA32" s="623"/>
      <c r="DB32" s="623"/>
      <c r="DC32" s="624"/>
      <c r="DD32" s="614">
        <v>2</v>
      </c>
      <c r="DE32" s="609"/>
      <c r="DF32" s="609"/>
      <c r="DG32" s="609"/>
      <c r="DH32" s="609"/>
      <c r="DI32" s="609"/>
      <c r="DJ32" s="609"/>
      <c r="DK32" s="610"/>
      <c r="DL32" s="614">
        <v>2</v>
      </c>
      <c r="DM32" s="609"/>
      <c r="DN32" s="609"/>
      <c r="DO32" s="609"/>
      <c r="DP32" s="609"/>
      <c r="DQ32" s="609"/>
      <c r="DR32" s="609"/>
      <c r="DS32" s="609"/>
      <c r="DT32" s="609"/>
      <c r="DU32" s="609"/>
      <c r="DV32" s="610"/>
      <c r="DW32" s="611">
        <v>0</v>
      </c>
      <c r="DX32" s="623"/>
      <c r="DY32" s="623"/>
      <c r="DZ32" s="623"/>
      <c r="EA32" s="623"/>
      <c r="EB32" s="623"/>
      <c r="EC32" s="635"/>
    </row>
    <row r="33" spans="2:133" ht="11.25" customHeight="1" x14ac:dyDescent="0.15">
      <c r="B33" s="605" t="s">
        <v>324</v>
      </c>
      <c r="C33" s="606"/>
      <c r="D33" s="606"/>
      <c r="E33" s="606"/>
      <c r="F33" s="606"/>
      <c r="G33" s="606"/>
      <c r="H33" s="606"/>
      <c r="I33" s="606"/>
      <c r="J33" s="606"/>
      <c r="K33" s="606"/>
      <c r="L33" s="606"/>
      <c r="M33" s="606"/>
      <c r="N33" s="606"/>
      <c r="O33" s="606"/>
      <c r="P33" s="606"/>
      <c r="Q33" s="607"/>
      <c r="R33" s="608">
        <v>1732</v>
      </c>
      <c r="S33" s="609"/>
      <c r="T33" s="609"/>
      <c r="U33" s="609"/>
      <c r="V33" s="609"/>
      <c r="W33" s="609"/>
      <c r="X33" s="609"/>
      <c r="Y33" s="610"/>
      <c r="Z33" s="646">
        <v>0</v>
      </c>
      <c r="AA33" s="646"/>
      <c r="AB33" s="646"/>
      <c r="AC33" s="646"/>
      <c r="AD33" s="647" t="s">
        <v>249</v>
      </c>
      <c r="AE33" s="647"/>
      <c r="AF33" s="647"/>
      <c r="AG33" s="647"/>
      <c r="AH33" s="647"/>
      <c r="AI33" s="647"/>
      <c r="AJ33" s="647"/>
      <c r="AK33" s="647"/>
      <c r="AL33" s="611" t="s">
        <v>249</v>
      </c>
      <c r="AM33" s="612"/>
      <c r="AN33" s="612"/>
      <c r="AO33" s="648"/>
      <c r="AP33" s="651"/>
      <c r="AQ33" s="652"/>
      <c r="AR33" s="652"/>
      <c r="AS33" s="652"/>
      <c r="AT33" s="678"/>
      <c r="AU33" s="213"/>
      <c r="AV33" s="213"/>
      <c r="AW33" s="213"/>
      <c r="AX33" s="589" t="s">
        <v>325</v>
      </c>
      <c r="AY33" s="590"/>
      <c r="AZ33" s="590"/>
      <c r="BA33" s="590"/>
      <c r="BB33" s="590"/>
      <c r="BC33" s="590"/>
      <c r="BD33" s="590"/>
      <c r="BE33" s="590"/>
      <c r="BF33" s="591"/>
      <c r="BG33" s="669">
        <v>99.1</v>
      </c>
      <c r="BH33" s="593"/>
      <c r="BI33" s="593"/>
      <c r="BJ33" s="593"/>
      <c r="BK33" s="593"/>
      <c r="BL33" s="593"/>
      <c r="BM33" s="639">
        <v>97.3</v>
      </c>
      <c r="BN33" s="593"/>
      <c r="BO33" s="593"/>
      <c r="BP33" s="593"/>
      <c r="BQ33" s="656"/>
      <c r="BR33" s="669">
        <v>99.1</v>
      </c>
      <c r="BS33" s="593"/>
      <c r="BT33" s="593"/>
      <c r="BU33" s="593"/>
      <c r="BV33" s="593"/>
      <c r="BW33" s="593"/>
      <c r="BX33" s="639">
        <v>97.4</v>
      </c>
      <c r="BY33" s="593"/>
      <c r="BZ33" s="593"/>
      <c r="CA33" s="593"/>
      <c r="CB33" s="656"/>
      <c r="CD33" s="605" t="s">
        <v>326</v>
      </c>
      <c r="CE33" s="606"/>
      <c r="CF33" s="606"/>
      <c r="CG33" s="606"/>
      <c r="CH33" s="606"/>
      <c r="CI33" s="606"/>
      <c r="CJ33" s="606"/>
      <c r="CK33" s="606"/>
      <c r="CL33" s="606"/>
      <c r="CM33" s="606"/>
      <c r="CN33" s="606"/>
      <c r="CO33" s="606"/>
      <c r="CP33" s="606"/>
      <c r="CQ33" s="607"/>
      <c r="CR33" s="608">
        <v>2929184</v>
      </c>
      <c r="CS33" s="621"/>
      <c r="CT33" s="621"/>
      <c r="CU33" s="621"/>
      <c r="CV33" s="621"/>
      <c r="CW33" s="621"/>
      <c r="CX33" s="621"/>
      <c r="CY33" s="622"/>
      <c r="CZ33" s="611">
        <v>47.4</v>
      </c>
      <c r="DA33" s="623"/>
      <c r="DB33" s="623"/>
      <c r="DC33" s="624"/>
      <c r="DD33" s="614">
        <v>2433550</v>
      </c>
      <c r="DE33" s="621"/>
      <c r="DF33" s="621"/>
      <c r="DG33" s="621"/>
      <c r="DH33" s="621"/>
      <c r="DI33" s="621"/>
      <c r="DJ33" s="621"/>
      <c r="DK33" s="622"/>
      <c r="DL33" s="614">
        <v>1646143</v>
      </c>
      <c r="DM33" s="621"/>
      <c r="DN33" s="621"/>
      <c r="DO33" s="621"/>
      <c r="DP33" s="621"/>
      <c r="DQ33" s="621"/>
      <c r="DR33" s="621"/>
      <c r="DS33" s="621"/>
      <c r="DT33" s="621"/>
      <c r="DU33" s="621"/>
      <c r="DV33" s="622"/>
      <c r="DW33" s="611">
        <v>44</v>
      </c>
      <c r="DX33" s="623"/>
      <c r="DY33" s="623"/>
      <c r="DZ33" s="623"/>
      <c r="EA33" s="623"/>
      <c r="EB33" s="623"/>
      <c r="EC33" s="635"/>
    </row>
    <row r="34" spans="2:133" ht="11.25" customHeight="1" x14ac:dyDescent="0.15">
      <c r="B34" s="605" t="s">
        <v>327</v>
      </c>
      <c r="C34" s="606"/>
      <c r="D34" s="606"/>
      <c r="E34" s="606"/>
      <c r="F34" s="606"/>
      <c r="G34" s="606"/>
      <c r="H34" s="606"/>
      <c r="I34" s="606"/>
      <c r="J34" s="606"/>
      <c r="K34" s="606"/>
      <c r="L34" s="606"/>
      <c r="M34" s="606"/>
      <c r="N34" s="606"/>
      <c r="O34" s="606"/>
      <c r="P34" s="606"/>
      <c r="Q34" s="607"/>
      <c r="R34" s="608">
        <v>25169</v>
      </c>
      <c r="S34" s="609"/>
      <c r="T34" s="609"/>
      <c r="U34" s="609"/>
      <c r="V34" s="609"/>
      <c r="W34" s="609"/>
      <c r="X34" s="609"/>
      <c r="Y34" s="610"/>
      <c r="Z34" s="646">
        <v>0.4</v>
      </c>
      <c r="AA34" s="646"/>
      <c r="AB34" s="646"/>
      <c r="AC34" s="646"/>
      <c r="AD34" s="647" t="s">
        <v>178</v>
      </c>
      <c r="AE34" s="647"/>
      <c r="AF34" s="647"/>
      <c r="AG34" s="647"/>
      <c r="AH34" s="647"/>
      <c r="AI34" s="647"/>
      <c r="AJ34" s="647"/>
      <c r="AK34" s="647"/>
      <c r="AL34" s="611" t="s">
        <v>249</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328</v>
      </c>
      <c r="CE34" s="606"/>
      <c r="CF34" s="606"/>
      <c r="CG34" s="606"/>
      <c r="CH34" s="606"/>
      <c r="CI34" s="606"/>
      <c r="CJ34" s="606"/>
      <c r="CK34" s="606"/>
      <c r="CL34" s="606"/>
      <c r="CM34" s="606"/>
      <c r="CN34" s="606"/>
      <c r="CO34" s="606"/>
      <c r="CP34" s="606"/>
      <c r="CQ34" s="607"/>
      <c r="CR34" s="608">
        <v>875115</v>
      </c>
      <c r="CS34" s="609"/>
      <c r="CT34" s="609"/>
      <c r="CU34" s="609"/>
      <c r="CV34" s="609"/>
      <c r="CW34" s="609"/>
      <c r="CX34" s="609"/>
      <c r="CY34" s="610"/>
      <c r="CZ34" s="611">
        <v>14.2</v>
      </c>
      <c r="DA34" s="623"/>
      <c r="DB34" s="623"/>
      <c r="DC34" s="624"/>
      <c r="DD34" s="614">
        <v>554382</v>
      </c>
      <c r="DE34" s="609"/>
      <c r="DF34" s="609"/>
      <c r="DG34" s="609"/>
      <c r="DH34" s="609"/>
      <c r="DI34" s="609"/>
      <c r="DJ34" s="609"/>
      <c r="DK34" s="610"/>
      <c r="DL34" s="614">
        <v>301263</v>
      </c>
      <c r="DM34" s="609"/>
      <c r="DN34" s="609"/>
      <c r="DO34" s="609"/>
      <c r="DP34" s="609"/>
      <c r="DQ34" s="609"/>
      <c r="DR34" s="609"/>
      <c r="DS34" s="609"/>
      <c r="DT34" s="609"/>
      <c r="DU34" s="609"/>
      <c r="DV34" s="610"/>
      <c r="DW34" s="611">
        <v>8</v>
      </c>
      <c r="DX34" s="623"/>
      <c r="DY34" s="623"/>
      <c r="DZ34" s="623"/>
      <c r="EA34" s="623"/>
      <c r="EB34" s="623"/>
      <c r="EC34" s="635"/>
    </row>
    <row r="35" spans="2:133" ht="11.25" customHeight="1" x14ac:dyDescent="0.15">
      <c r="B35" s="605" t="s">
        <v>329</v>
      </c>
      <c r="C35" s="606"/>
      <c r="D35" s="606"/>
      <c r="E35" s="606"/>
      <c r="F35" s="606"/>
      <c r="G35" s="606"/>
      <c r="H35" s="606"/>
      <c r="I35" s="606"/>
      <c r="J35" s="606"/>
      <c r="K35" s="606"/>
      <c r="L35" s="606"/>
      <c r="M35" s="606"/>
      <c r="N35" s="606"/>
      <c r="O35" s="606"/>
      <c r="P35" s="606"/>
      <c r="Q35" s="607"/>
      <c r="R35" s="608">
        <v>143200</v>
      </c>
      <c r="S35" s="609"/>
      <c r="T35" s="609"/>
      <c r="U35" s="609"/>
      <c r="V35" s="609"/>
      <c r="W35" s="609"/>
      <c r="X35" s="609"/>
      <c r="Y35" s="610"/>
      <c r="Z35" s="646">
        <v>2.2000000000000002</v>
      </c>
      <c r="AA35" s="646"/>
      <c r="AB35" s="646"/>
      <c r="AC35" s="646"/>
      <c r="AD35" s="647" t="s">
        <v>249</v>
      </c>
      <c r="AE35" s="647"/>
      <c r="AF35" s="647"/>
      <c r="AG35" s="647"/>
      <c r="AH35" s="647"/>
      <c r="AI35" s="647"/>
      <c r="AJ35" s="647"/>
      <c r="AK35" s="647"/>
      <c r="AL35" s="611" t="s">
        <v>249</v>
      </c>
      <c r="AM35" s="612"/>
      <c r="AN35" s="612"/>
      <c r="AO35" s="648"/>
      <c r="AP35" s="216"/>
      <c r="AQ35" s="660" t="s">
        <v>330</v>
      </c>
      <c r="AR35" s="661"/>
      <c r="AS35" s="661"/>
      <c r="AT35" s="661"/>
      <c r="AU35" s="661"/>
      <c r="AV35" s="661"/>
      <c r="AW35" s="661"/>
      <c r="AX35" s="661"/>
      <c r="AY35" s="661"/>
      <c r="AZ35" s="661"/>
      <c r="BA35" s="661"/>
      <c r="BB35" s="661"/>
      <c r="BC35" s="661"/>
      <c r="BD35" s="661"/>
      <c r="BE35" s="661"/>
      <c r="BF35" s="662"/>
      <c r="BG35" s="660" t="s">
        <v>331</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332</v>
      </c>
      <c r="CE35" s="606"/>
      <c r="CF35" s="606"/>
      <c r="CG35" s="606"/>
      <c r="CH35" s="606"/>
      <c r="CI35" s="606"/>
      <c r="CJ35" s="606"/>
      <c r="CK35" s="606"/>
      <c r="CL35" s="606"/>
      <c r="CM35" s="606"/>
      <c r="CN35" s="606"/>
      <c r="CO35" s="606"/>
      <c r="CP35" s="606"/>
      <c r="CQ35" s="607"/>
      <c r="CR35" s="608">
        <v>34783</v>
      </c>
      <c r="CS35" s="621"/>
      <c r="CT35" s="621"/>
      <c r="CU35" s="621"/>
      <c r="CV35" s="621"/>
      <c r="CW35" s="621"/>
      <c r="CX35" s="621"/>
      <c r="CY35" s="622"/>
      <c r="CZ35" s="611">
        <v>0.6</v>
      </c>
      <c r="DA35" s="623"/>
      <c r="DB35" s="623"/>
      <c r="DC35" s="624"/>
      <c r="DD35" s="614">
        <v>22012</v>
      </c>
      <c r="DE35" s="621"/>
      <c r="DF35" s="621"/>
      <c r="DG35" s="621"/>
      <c r="DH35" s="621"/>
      <c r="DI35" s="621"/>
      <c r="DJ35" s="621"/>
      <c r="DK35" s="622"/>
      <c r="DL35" s="614">
        <v>20035</v>
      </c>
      <c r="DM35" s="621"/>
      <c r="DN35" s="621"/>
      <c r="DO35" s="621"/>
      <c r="DP35" s="621"/>
      <c r="DQ35" s="621"/>
      <c r="DR35" s="621"/>
      <c r="DS35" s="621"/>
      <c r="DT35" s="621"/>
      <c r="DU35" s="621"/>
      <c r="DV35" s="622"/>
      <c r="DW35" s="611">
        <v>0.5</v>
      </c>
      <c r="DX35" s="623"/>
      <c r="DY35" s="623"/>
      <c r="DZ35" s="623"/>
      <c r="EA35" s="623"/>
      <c r="EB35" s="623"/>
      <c r="EC35" s="635"/>
    </row>
    <row r="36" spans="2:133" ht="11.25" customHeight="1" x14ac:dyDescent="0.15">
      <c r="B36" s="605" t="s">
        <v>333</v>
      </c>
      <c r="C36" s="606"/>
      <c r="D36" s="606"/>
      <c r="E36" s="606"/>
      <c r="F36" s="606"/>
      <c r="G36" s="606"/>
      <c r="H36" s="606"/>
      <c r="I36" s="606"/>
      <c r="J36" s="606"/>
      <c r="K36" s="606"/>
      <c r="L36" s="606"/>
      <c r="M36" s="606"/>
      <c r="N36" s="606"/>
      <c r="O36" s="606"/>
      <c r="P36" s="606"/>
      <c r="Q36" s="607"/>
      <c r="R36" s="608">
        <v>339612</v>
      </c>
      <c r="S36" s="609"/>
      <c r="T36" s="609"/>
      <c r="U36" s="609"/>
      <c r="V36" s="609"/>
      <c r="W36" s="609"/>
      <c r="X36" s="609"/>
      <c r="Y36" s="610"/>
      <c r="Z36" s="646">
        <v>5.3</v>
      </c>
      <c r="AA36" s="646"/>
      <c r="AB36" s="646"/>
      <c r="AC36" s="646"/>
      <c r="AD36" s="647" t="s">
        <v>249</v>
      </c>
      <c r="AE36" s="647"/>
      <c r="AF36" s="647"/>
      <c r="AG36" s="647"/>
      <c r="AH36" s="647"/>
      <c r="AI36" s="647"/>
      <c r="AJ36" s="647"/>
      <c r="AK36" s="647"/>
      <c r="AL36" s="611" t="s">
        <v>178</v>
      </c>
      <c r="AM36" s="612"/>
      <c r="AN36" s="612"/>
      <c r="AO36" s="648"/>
      <c r="AP36" s="216"/>
      <c r="AQ36" s="657" t="s">
        <v>334</v>
      </c>
      <c r="AR36" s="658"/>
      <c r="AS36" s="658"/>
      <c r="AT36" s="658"/>
      <c r="AU36" s="658"/>
      <c r="AV36" s="658"/>
      <c r="AW36" s="658"/>
      <c r="AX36" s="658"/>
      <c r="AY36" s="659"/>
      <c r="AZ36" s="663">
        <v>1093974</v>
      </c>
      <c r="BA36" s="664"/>
      <c r="BB36" s="664"/>
      <c r="BC36" s="664"/>
      <c r="BD36" s="664"/>
      <c r="BE36" s="664"/>
      <c r="BF36" s="665"/>
      <c r="BG36" s="666" t="s">
        <v>335</v>
      </c>
      <c r="BH36" s="667"/>
      <c r="BI36" s="667"/>
      <c r="BJ36" s="667"/>
      <c r="BK36" s="667"/>
      <c r="BL36" s="667"/>
      <c r="BM36" s="667"/>
      <c r="BN36" s="667"/>
      <c r="BO36" s="667"/>
      <c r="BP36" s="667"/>
      <c r="BQ36" s="667"/>
      <c r="BR36" s="667"/>
      <c r="BS36" s="667"/>
      <c r="BT36" s="667"/>
      <c r="BU36" s="668"/>
      <c r="BV36" s="663">
        <v>5313</v>
      </c>
      <c r="BW36" s="664"/>
      <c r="BX36" s="664"/>
      <c r="BY36" s="664"/>
      <c r="BZ36" s="664"/>
      <c r="CA36" s="664"/>
      <c r="CB36" s="665"/>
      <c r="CD36" s="605" t="s">
        <v>336</v>
      </c>
      <c r="CE36" s="606"/>
      <c r="CF36" s="606"/>
      <c r="CG36" s="606"/>
      <c r="CH36" s="606"/>
      <c r="CI36" s="606"/>
      <c r="CJ36" s="606"/>
      <c r="CK36" s="606"/>
      <c r="CL36" s="606"/>
      <c r="CM36" s="606"/>
      <c r="CN36" s="606"/>
      <c r="CO36" s="606"/>
      <c r="CP36" s="606"/>
      <c r="CQ36" s="607"/>
      <c r="CR36" s="608">
        <v>809823</v>
      </c>
      <c r="CS36" s="609"/>
      <c r="CT36" s="609"/>
      <c r="CU36" s="609"/>
      <c r="CV36" s="609"/>
      <c r="CW36" s="609"/>
      <c r="CX36" s="609"/>
      <c r="CY36" s="610"/>
      <c r="CZ36" s="611">
        <v>13.1</v>
      </c>
      <c r="DA36" s="623"/>
      <c r="DB36" s="623"/>
      <c r="DC36" s="624"/>
      <c r="DD36" s="614">
        <v>768475</v>
      </c>
      <c r="DE36" s="609"/>
      <c r="DF36" s="609"/>
      <c r="DG36" s="609"/>
      <c r="DH36" s="609"/>
      <c r="DI36" s="609"/>
      <c r="DJ36" s="609"/>
      <c r="DK36" s="610"/>
      <c r="DL36" s="614">
        <v>559336</v>
      </c>
      <c r="DM36" s="609"/>
      <c r="DN36" s="609"/>
      <c r="DO36" s="609"/>
      <c r="DP36" s="609"/>
      <c r="DQ36" s="609"/>
      <c r="DR36" s="609"/>
      <c r="DS36" s="609"/>
      <c r="DT36" s="609"/>
      <c r="DU36" s="609"/>
      <c r="DV36" s="610"/>
      <c r="DW36" s="611">
        <v>14.9</v>
      </c>
      <c r="DX36" s="623"/>
      <c r="DY36" s="623"/>
      <c r="DZ36" s="623"/>
      <c r="EA36" s="623"/>
      <c r="EB36" s="623"/>
      <c r="EC36" s="635"/>
    </row>
    <row r="37" spans="2:133" ht="11.25" customHeight="1" x14ac:dyDescent="0.15">
      <c r="B37" s="605" t="s">
        <v>337</v>
      </c>
      <c r="C37" s="606"/>
      <c r="D37" s="606"/>
      <c r="E37" s="606"/>
      <c r="F37" s="606"/>
      <c r="G37" s="606"/>
      <c r="H37" s="606"/>
      <c r="I37" s="606"/>
      <c r="J37" s="606"/>
      <c r="K37" s="606"/>
      <c r="L37" s="606"/>
      <c r="M37" s="606"/>
      <c r="N37" s="606"/>
      <c r="O37" s="606"/>
      <c r="P37" s="606"/>
      <c r="Q37" s="607"/>
      <c r="R37" s="608">
        <v>109508</v>
      </c>
      <c r="S37" s="609"/>
      <c r="T37" s="609"/>
      <c r="U37" s="609"/>
      <c r="V37" s="609"/>
      <c r="W37" s="609"/>
      <c r="X37" s="609"/>
      <c r="Y37" s="610"/>
      <c r="Z37" s="646">
        <v>1.7</v>
      </c>
      <c r="AA37" s="646"/>
      <c r="AB37" s="646"/>
      <c r="AC37" s="646"/>
      <c r="AD37" s="647">
        <v>159</v>
      </c>
      <c r="AE37" s="647"/>
      <c r="AF37" s="647"/>
      <c r="AG37" s="647"/>
      <c r="AH37" s="647"/>
      <c r="AI37" s="647"/>
      <c r="AJ37" s="647"/>
      <c r="AK37" s="647"/>
      <c r="AL37" s="611">
        <v>0</v>
      </c>
      <c r="AM37" s="612"/>
      <c r="AN37" s="612"/>
      <c r="AO37" s="648"/>
      <c r="AQ37" s="641" t="s">
        <v>338</v>
      </c>
      <c r="AR37" s="642"/>
      <c r="AS37" s="642"/>
      <c r="AT37" s="642"/>
      <c r="AU37" s="642"/>
      <c r="AV37" s="642"/>
      <c r="AW37" s="642"/>
      <c r="AX37" s="642"/>
      <c r="AY37" s="643"/>
      <c r="AZ37" s="608">
        <v>403240</v>
      </c>
      <c r="BA37" s="609"/>
      <c r="BB37" s="609"/>
      <c r="BC37" s="609"/>
      <c r="BD37" s="621"/>
      <c r="BE37" s="621"/>
      <c r="BF37" s="644"/>
      <c r="BG37" s="605" t="s">
        <v>339</v>
      </c>
      <c r="BH37" s="606"/>
      <c r="BI37" s="606"/>
      <c r="BJ37" s="606"/>
      <c r="BK37" s="606"/>
      <c r="BL37" s="606"/>
      <c r="BM37" s="606"/>
      <c r="BN37" s="606"/>
      <c r="BO37" s="606"/>
      <c r="BP37" s="606"/>
      <c r="BQ37" s="606"/>
      <c r="BR37" s="606"/>
      <c r="BS37" s="606"/>
      <c r="BT37" s="606"/>
      <c r="BU37" s="607"/>
      <c r="BV37" s="608">
        <v>-22271</v>
      </c>
      <c r="BW37" s="609"/>
      <c r="BX37" s="609"/>
      <c r="BY37" s="609"/>
      <c r="BZ37" s="609"/>
      <c r="CA37" s="609"/>
      <c r="CB37" s="645"/>
      <c r="CD37" s="605" t="s">
        <v>340</v>
      </c>
      <c r="CE37" s="606"/>
      <c r="CF37" s="606"/>
      <c r="CG37" s="606"/>
      <c r="CH37" s="606"/>
      <c r="CI37" s="606"/>
      <c r="CJ37" s="606"/>
      <c r="CK37" s="606"/>
      <c r="CL37" s="606"/>
      <c r="CM37" s="606"/>
      <c r="CN37" s="606"/>
      <c r="CO37" s="606"/>
      <c r="CP37" s="606"/>
      <c r="CQ37" s="607"/>
      <c r="CR37" s="608">
        <v>442889</v>
      </c>
      <c r="CS37" s="621"/>
      <c r="CT37" s="621"/>
      <c r="CU37" s="621"/>
      <c r="CV37" s="621"/>
      <c r="CW37" s="621"/>
      <c r="CX37" s="621"/>
      <c r="CY37" s="622"/>
      <c r="CZ37" s="611">
        <v>7.2</v>
      </c>
      <c r="DA37" s="623"/>
      <c r="DB37" s="623"/>
      <c r="DC37" s="624"/>
      <c r="DD37" s="614">
        <v>442863</v>
      </c>
      <c r="DE37" s="621"/>
      <c r="DF37" s="621"/>
      <c r="DG37" s="621"/>
      <c r="DH37" s="621"/>
      <c r="DI37" s="621"/>
      <c r="DJ37" s="621"/>
      <c r="DK37" s="622"/>
      <c r="DL37" s="614">
        <v>442838</v>
      </c>
      <c r="DM37" s="621"/>
      <c r="DN37" s="621"/>
      <c r="DO37" s="621"/>
      <c r="DP37" s="621"/>
      <c r="DQ37" s="621"/>
      <c r="DR37" s="621"/>
      <c r="DS37" s="621"/>
      <c r="DT37" s="621"/>
      <c r="DU37" s="621"/>
      <c r="DV37" s="622"/>
      <c r="DW37" s="611">
        <v>11.8</v>
      </c>
      <c r="DX37" s="623"/>
      <c r="DY37" s="623"/>
      <c r="DZ37" s="623"/>
      <c r="EA37" s="623"/>
      <c r="EB37" s="623"/>
      <c r="EC37" s="635"/>
    </row>
    <row r="38" spans="2:133" ht="11.25" customHeight="1" x14ac:dyDescent="0.15">
      <c r="B38" s="605" t="s">
        <v>341</v>
      </c>
      <c r="C38" s="606"/>
      <c r="D38" s="606"/>
      <c r="E38" s="606"/>
      <c r="F38" s="606"/>
      <c r="G38" s="606"/>
      <c r="H38" s="606"/>
      <c r="I38" s="606"/>
      <c r="J38" s="606"/>
      <c r="K38" s="606"/>
      <c r="L38" s="606"/>
      <c r="M38" s="606"/>
      <c r="N38" s="606"/>
      <c r="O38" s="606"/>
      <c r="P38" s="606"/>
      <c r="Q38" s="607"/>
      <c r="R38" s="608">
        <v>344279</v>
      </c>
      <c r="S38" s="609"/>
      <c r="T38" s="609"/>
      <c r="U38" s="609"/>
      <c r="V38" s="609"/>
      <c r="W38" s="609"/>
      <c r="X38" s="609"/>
      <c r="Y38" s="610"/>
      <c r="Z38" s="646">
        <v>5.3</v>
      </c>
      <c r="AA38" s="646"/>
      <c r="AB38" s="646"/>
      <c r="AC38" s="646"/>
      <c r="AD38" s="647" t="s">
        <v>178</v>
      </c>
      <c r="AE38" s="647"/>
      <c r="AF38" s="647"/>
      <c r="AG38" s="647"/>
      <c r="AH38" s="647"/>
      <c r="AI38" s="647"/>
      <c r="AJ38" s="647"/>
      <c r="AK38" s="647"/>
      <c r="AL38" s="611" t="s">
        <v>249</v>
      </c>
      <c r="AM38" s="612"/>
      <c r="AN38" s="612"/>
      <c r="AO38" s="648"/>
      <c r="AQ38" s="641" t="s">
        <v>342</v>
      </c>
      <c r="AR38" s="642"/>
      <c r="AS38" s="642"/>
      <c r="AT38" s="642"/>
      <c r="AU38" s="642"/>
      <c r="AV38" s="642"/>
      <c r="AW38" s="642"/>
      <c r="AX38" s="642"/>
      <c r="AY38" s="643"/>
      <c r="AZ38" s="608">
        <v>91847</v>
      </c>
      <c r="BA38" s="609"/>
      <c r="BB38" s="609"/>
      <c r="BC38" s="609"/>
      <c r="BD38" s="621"/>
      <c r="BE38" s="621"/>
      <c r="BF38" s="644"/>
      <c r="BG38" s="605" t="s">
        <v>343</v>
      </c>
      <c r="BH38" s="606"/>
      <c r="BI38" s="606"/>
      <c r="BJ38" s="606"/>
      <c r="BK38" s="606"/>
      <c r="BL38" s="606"/>
      <c r="BM38" s="606"/>
      <c r="BN38" s="606"/>
      <c r="BO38" s="606"/>
      <c r="BP38" s="606"/>
      <c r="BQ38" s="606"/>
      <c r="BR38" s="606"/>
      <c r="BS38" s="606"/>
      <c r="BT38" s="606"/>
      <c r="BU38" s="607"/>
      <c r="BV38" s="608">
        <v>1619</v>
      </c>
      <c r="BW38" s="609"/>
      <c r="BX38" s="609"/>
      <c r="BY38" s="609"/>
      <c r="BZ38" s="609"/>
      <c r="CA38" s="609"/>
      <c r="CB38" s="645"/>
      <c r="CD38" s="605" t="s">
        <v>344</v>
      </c>
      <c r="CE38" s="606"/>
      <c r="CF38" s="606"/>
      <c r="CG38" s="606"/>
      <c r="CH38" s="606"/>
      <c r="CI38" s="606"/>
      <c r="CJ38" s="606"/>
      <c r="CK38" s="606"/>
      <c r="CL38" s="606"/>
      <c r="CM38" s="606"/>
      <c r="CN38" s="606"/>
      <c r="CO38" s="606"/>
      <c r="CP38" s="606"/>
      <c r="CQ38" s="607"/>
      <c r="CR38" s="608">
        <v>1002127</v>
      </c>
      <c r="CS38" s="609"/>
      <c r="CT38" s="609"/>
      <c r="CU38" s="609"/>
      <c r="CV38" s="609"/>
      <c r="CW38" s="609"/>
      <c r="CX38" s="609"/>
      <c r="CY38" s="610"/>
      <c r="CZ38" s="611">
        <v>16.2</v>
      </c>
      <c r="DA38" s="623"/>
      <c r="DB38" s="623"/>
      <c r="DC38" s="624"/>
      <c r="DD38" s="614">
        <v>881358</v>
      </c>
      <c r="DE38" s="609"/>
      <c r="DF38" s="609"/>
      <c r="DG38" s="609"/>
      <c r="DH38" s="609"/>
      <c r="DI38" s="609"/>
      <c r="DJ38" s="609"/>
      <c r="DK38" s="610"/>
      <c r="DL38" s="614">
        <v>765509</v>
      </c>
      <c r="DM38" s="609"/>
      <c r="DN38" s="609"/>
      <c r="DO38" s="609"/>
      <c r="DP38" s="609"/>
      <c r="DQ38" s="609"/>
      <c r="DR38" s="609"/>
      <c r="DS38" s="609"/>
      <c r="DT38" s="609"/>
      <c r="DU38" s="609"/>
      <c r="DV38" s="610"/>
      <c r="DW38" s="611">
        <v>20.5</v>
      </c>
      <c r="DX38" s="623"/>
      <c r="DY38" s="623"/>
      <c r="DZ38" s="623"/>
      <c r="EA38" s="623"/>
      <c r="EB38" s="623"/>
      <c r="EC38" s="635"/>
    </row>
    <row r="39" spans="2:133" ht="11.25" customHeight="1" x14ac:dyDescent="0.15">
      <c r="B39" s="605" t="s">
        <v>345</v>
      </c>
      <c r="C39" s="606"/>
      <c r="D39" s="606"/>
      <c r="E39" s="606"/>
      <c r="F39" s="606"/>
      <c r="G39" s="606"/>
      <c r="H39" s="606"/>
      <c r="I39" s="606"/>
      <c r="J39" s="606"/>
      <c r="K39" s="606"/>
      <c r="L39" s="606"/>
      <c r="M39" s="606"/>
      <c r="N39" s="606"/>
      <c r="O39" s="606"/>
      <c r="P39" s="606"/>
      <c r="Q39" s="607"/>
      <c r="R39" s="608" t="s">
        <v>178</v>
      </c>
      <c r="S39" s="609"/>
      <c r="T39" s="609"/>
      <c r="U39" s="609"/>
      <c r="V39" s="609"/>
      <c r="W39" s="609"/>
      <c r="X39" s="609"/>
      <c r="Y39" s="610"/>
      <c r="Z39" s="646" t="s">
        <v>249</v>
      </c>
      <c r="AA39" s="646"/>
      <c r="AB39" s="646"/>
      <c r="AC39" s="646"/>
      <c r="AD39" s="647" t="s">
        <v>178</v>
      </c>
      <c r="AE39" s="647"/>
      <c r="AF39" s="647"/>
      <c r="AG39" s="647"/>
      <c r="AH39" s="647"/>
      <c r="AI39" s="647"/>
      <c r="AJ39" s="647"/>
      <c r="AK39" s="647"/>
      <c r="AL39" s="611" t="s">
        <v>178</v>
      </c>
      <c r="AM39" s="612"/>
      <c r="AN39" s="612"/>
      <c r="AO39" s="648"/>
      <c r="AQ39" s="641" t="s">
        <v>346</v>
      </c>
      <c r="AR39" s="642"/>
      <c r="AS39" s="642"/>
      <c r="AT39" s="642"/>
      <c r="AU39" s="642"/>
      <c r="AV39" s="642"/>
      <c r="AW39" s="642"/>
      <c r="AX39" s="642"/>
      <c r="AY39" s="643"/>
      <c r="AZ39" s="608">
        <v>18649</v>
      </c>
      <c r="BA39" s="609"/>
      <c r="BB39" s="609"/>
      <c r="BC39" s="609"/>
      <c r="BD39" s="621"/>
      <c r="BE39" s="621"/>
      <c r="BF39" s="644"/>
      <c r="BG39" s="605" t="s">
        <v>347</v>
      </c>
      <c r="BH39" s="606"/>
      <c r="BI39" s="606"/>
      <c r="BJ39" s="606"/>
      <c r="BK39" s="606"/>
      <c r="BL39" s="606"/>
      <c r="BM39" s="606"/>
      <c r="BN39" s="606"/>
      <c r="BO39" s="606"/>
      <c r="BP39" s="606"/>
      <c r="BQ39" s="606"/>
      <c r="BR39" s="606"/>
      <c r="BS39" s="606"/>
      <c r="BT39" s="606"/>
      <c r="BU39" s="607"/>
      <c r="BV39" s="608">
        <v>2389</v>
      </c>
      <c r="BW39" s="609"/>
      <c r="BX39" s="609"/>
      <c r="BY39" s="609"/>
      <c r="BZ39" s="609"/>
      <c r="CA39" s="609"/>
      <c r="CB39" s="645"/>
      <c r="CD39" s="605" t="s">
        <v>348</v>
      </c>
      <c r="CE39" s="606"/>
      <c r="CF39" s="606"/>
      <c r="CG39" s="606"/>
      <c r="CH39" s="606"/>
      <c r="CI39" s="606"/>
      <c r="CJ39" s="606"/>
      <c r="CK39" s="606"/>
      <c r="CL39" s="606"/>
      <c r="CM39" s="606"/>
      <c r="CN39" s="606"/>
      <c r="CO39" s="606"/>
      <c r="CP39" s="606"/>
      <c r="CQ39" s="607"/>
      <c r="CR39" s="608">
        <v>171774</v>
      </c>
      <c r="CS39" s="621"/>
      <c r="CT39" s="621"/>
      <c r="CU39" s="621"/>
      <c r="CV39" s="621"/>
      <c r="CW39" s="621"/>
      <c r="CX39" s="621"/>
      <c r="CY39" s="622"/>
      <c r="CZ39" s="611">
        <v>2.8</v>
      </c>
      <c r="DA39" s="623"/>
      <c r="DB39" s="623"/>
      <c r="DC39" s="624"/>
      <c r="DD39" s="614">
        <v>171761</v>
      </c>
      <c r="DE39" s="621"/>
      <c r="DF39" s="621"/>
      <c r="DG39" s="621"/>
      <c r="DH39" s="621"/>
      <c r="DI39" s="621"/>
      <c r="DJ39" s="621"/>
      <c r="DK39" s="622"/>
      <c r="DL39" s="614" t="s">
        <v>249</v>
      </c>
      <c r="DM39" s="621"/>
      <c r="DN39" s="621"/>
      <c r="DO39" s="621"/>
      <c r="DP39" s="621"/>
      <c r="DQ39" s="621"/>
      <c r="DR39" s="621"/>
      <c r="DS39" s="621"/>
      <c r="DT39" s="621"/>
      <c r="DU39" s="621"/>
      <c r="DV39" s="622"/>
      <c r="DW39" s="611" t="s">
        <v>178</v>
      </c>
      <c r="DX39" s="623"/>
      <c r="DY39" s="623"/>
      <c r="DZ39" s="623"/>
      <c r="EA39" s="623"/>
      <c r="EB39" s="623"/>
      <c r="EC39" s="635"/>
    </row>
    <row r="40" spans="2:133" ht="11.25" customHeight="1" x14ac:dyDescent="0.15">
      <c r="B40" s="605" t="s">
        <v>349</v>
      </c>
      <c r="C40" s="606"/>
      <c r="D40" s="606"/>
      <c r="E40" s="606"/>
      <c r="F40" s="606"/>
      <c r="G40" s="606"/>
      <c r="H40" s="606"/>
      <c r="I40" s="606"/>
      <c r="J40" s="606"/>
      <c r="K40" s="606"/>
      <c r="L40" s="606"/>
      <c r="M40" s="606"/>
      <c r="N40" s="606"/>
      <c r="O40" s="606"/>
      <c r="P40" s="606"/>
      <c r="Q40" s="607"/>
      <c r="R40" s="608">
        <v>48179</v>
      </c>
      <c r="S40" s="609"/>
      <c r="T40" s="609"/>
      <c r="U40" s="609"/>
      <c r="V40" s="609"/>
      <c r="W40" s="609"/>
      <c r="X40" s="609"/>
      <c r="Y40" s="610"/>
      <c r="Z40" s="646">
        <v>0.7</v>
      </c>
      <c r="AA40" s="646"/>
      <c r="AB40" s="646"/>
      <c r="AC40" s="646"/>
      <c r="AD40" s="647" t="s">
        <v>249</v>
      </c>
      <c r="AE40" s="647"/>
      <c r="AF40" s="647"/>
      <c r="AG40" s="647"/>
      <c r="AH40" s="647"/>
      <c r="AI40" s="647"/>
      <c r="AJ40" s="647"/>
      <c r="AK40" s="647"/>
      <c r="AL40" s="611" t="s">
        <v>249</v>
      </c>
      <c r="AM40" s="612"/>
      <c r="AN40" s="612"/>
      <c r="AO40" s="648"/>
      <c r="AQ40" s="641" t="s">
        <v>350</v>
      </c>
      <c r="AR40" s="642"/>
      <c r="AS40" s="642"/>
      <c r="AT40" s="642"/>
      <c r="AU40" s="642"/>
      <c r="AV40" s="642"/>
      <c r="AW40" s="642"/>
      <c r="AX40" s="642"/>
      <c r="AY40" s="643"/>
      <c r="AZ40" s="608" t="s">
        <v>249</v>
      </c>
      <c r="BA40" s="609"/>
      <c r="BB40" s="609"/>
      <c r="BC40" s="609"/>
      <c r="BD40" s="621"/>
      <c r="BE40" s="621"/>
      <c r="BF40" s="644"/>
      <c r="BG40" s="649" t="s">
        <v>351</v>
      </c>
      <c r="BH40" s="650"/>
      <c r="BI40" s="650"/>
      <c r="BJ40" s="650"/>
      <c r="BK40" s="650"/>
      <c r="BL40" s="217"/>
      <c r="BM40" s="606" t="s">
        <v>352</v>
      </c>
      <c r="BN40" s="606"/>
      <c r="BO40" s="606"/>
      <c r="BP40" s="606"/>
      <c r="BQ40" s="606"/>
      <c r="BR40" s="606"/>
      <c r="BS40" s="606"/>
      <c r="BT40" s="606"/>
      <c r="BU40" s="607"/>
      <c r="BV40" s="608">
        <v>80</v>
      </c>
      <c r="BW40" s="609"/>
      <c r="BX40" s="609"/>
      <c r="BY40" s="609"/>
      <c r="BZ40" s="609"/>
      <c r="CA40" s="609"/>
      <c r="CB40" s="645"/>
      <c r="CD40" s="605" t="s">
        <v>353</v>
      </c>
      <c r="CE40" s="606"/>
      <c r="CF40" s="606"/>
      <c r="CG40" s="606"/>
      <c r="CH40" s="606"/>
      <c r="CI40" s="606"/>
      <c r="CJ40" s="606"/>
      <c r="CK40" s="606"/>
      <c r="CL40" s="606"/>
      <c r="CM40" s="606"/>
      <c r="CN40" s="606"/>
      <c r="CO40" s="606"/>
      <c r="CP40" s="606"/>
      <c r="CQ40" s="607"/>
      <c r="CR40" s="608">
        <v>35562</v>
      </c>
      <c r="CS40" s="609"/>
      <c r="CT40" s="609"/>
      <c r="CU40" s="609"/>
      <c r="CV40" s="609"/>
      <c r="CW40" s="609"/>
      <c r="CX40" s="609"/>
      <c r="CY40" s="610"/>
      <c r="CZ40" s="611">
        <v>0.6</v>
      </c>
      <c r="DA40" s="623"/>
      <c r="DB40" s="623"/>
      <c r="DC40" s="624"/>
      <c r="DD40" s="614">
        <v>35562</v>
      </c>
      <c r="DE40" s="609"/>
      <c r="DF40" s="609"/>
      <c r="DG40" s="609"/>
      <c r="DH40" s="609"/>
      <c r="DI40" s="609"/>
      <c r="DJ40" s="609"/>
      <c r="DK40" s="610"/>
      <c r="DL40" s="614" t="s">
        <v>249</v>
      </c>
      <c r="DM40" s="609"/>
      <c r="DN40" s="609"/>
      <c r="DO40" s="609"/>
      <c r="DP40" s="609"/>
      <c r="DQ40" s="609"/>
      <c r="DR40" s="609"/>
      <c r="DS40" s="609"/>
      <c r="DT40" s="609"/>
      <c r="DU40" s="609"/>
      <c r="DV40" s="610"/>
      <c r="DW40" s="611" t="s">
        <v>178</v>
      </c>
      <c r="DX40" s="623"/>
      <c r="DY40" s="623"/>
      <c r="DZ40" s="623"/>
      <c r="EA40" s="623"/>
      <c r="EB40" s="623"/>
      <c r="EC40" s="635"/>
    </row>
    <row r="41" spans="2:133" ht="11.25" customHeight="1" x14ac:dyDescent="0.15">
      <c r="B41" s="589" t="s">
        <v>354</v>
      </c>
      <c r="C41" s="590"/>
      <c r="D41" s="590"/>
      <c r="E41" s="590"/>
      <c r="F41" s="590"/>
      <c r="G41" s="590"/>
      <c r="H41" s="590"/>
      <c r="I41" s="590"/>
      <c r="J41" s="590"/>
      <c r="K41" s="590"/>
      <c r="L41" s="590"/>
      <c r="M41" s="590"/>
      <c r="N41" s="590"/>
      <c r="O41" s="590"/>
      <c r="P41" s="590"/>
      <c r="Q41" s="591"/>
      <c r="R41" s="592">
        <v>6446580</v>
      </c>
      <c r="S41" s="633"/>
      <c r="T41" s="633"/>
      <c r="U41" s="633"/>
      <c r="V41" s="633"/>
      <c r="W41" s="633"/>
      <c r="X41" s="633"/>
      <c r="Y41" s="636"/>
      <c r="Z41" s="637">
        <v>100</v>
      </c>
      <c r="AA41" s="637"/>
      <c r="AB41" s="637"/>
      <c r="AC41" s="637"/>
      <c r="AD41" s="638">
        <v>3694443</v>
      </c>
      <c r="AE41" s="638"/>
      <c r="AF41" s="638"/>
      <c r="AG41" s="638"/>
      <c r="AH41" s="638"/>
      <c r="AI41" s="638"/>
      <c r="AJ41" s="638"/>
      <c r="AK41" s="638"/>
      <c r="AL41" s="595">
        <v>100</v>
      </c>
      <c r="AM41" s="639"/>
      <c r="AN41" s="639"/>
      <c r="AO41" s="640"/>
      <c r="AQ41" s="641" t="s">
        <v>355</v>
      </c>
      <c r="AR41" s="642"/>
      <c r="AS41" s="642"/>
      <c r="AT41" s="642"/>
      <c r="AU41" s="642"/>
      <c r="AV41" s="642"/>
      <c r="AW41" s="642"/>
      <c r="AX41" s="642"/>
      <c r="AY41" s="643"/>
      <c r="AZ41" s="608">
        <v>129371</v>
      </c>
      <c r="BA41" s="609"/>
      <c r="BB41" s="609"/>
      <c r="BC41" s="609"/>
      <c r="BD41" s="621"/>
      <c r="BE41" s="621"/>
      <c r="BF41" s="644"/>
      <c r="BG41" s="649"/>
      <c r="BH41" s="650"/>
      <c r="BI41" s="650"/>
      <c r="BJ41" s="650"/>
      <c r="BK41" s="650"/>
      <c r="BL41" s="217"/>
      <c r="BM41" s="606" t="s">
        <v>356</v>
      </c>
      <c r="BN41" s="606"/>
      <c r="BO41" s="606"/>
      <c r="BP41" s="606"/>
      <c r="BQ41" s="606"/>
      <c r="BR41" s="606"/>
      <c r="BS41" s="606"/>
      <c r="BT41" s="606"/>
      <c r="BU41" s="607"/>
      <c r="BV41" s="608" t="s">
        <v>178</v>
      </c>
      <c r="BW41" s="609"/>
      <c r="BX41" s="609"/>
      <c r="BY41" s="609"/>
      <c r="BZ41" s="609"/>
      <c r="CA41" s="609"/>
      <c r="CB41" s="645"/>
      <c r="CD41" s="605" t="s">
        <v>357</v>
      </c>
      <c r="CE41" s="606"/>
      <c r="CF41" s="606"/>
      <c r="CG41" s="606"/>
      <c r="CH41" s="606"/>
      <c r="CI41" s="606"/>
      <c r="CJ41" s="606"/>
      <c r="CK41" s="606"/>
      <c r="CL41" s="606"/>
      <c r="CM41" s="606"/>
      <c r="CN41" s="606"/>
      <c r="CO41" s="606"/>
      <c r="CP41" s="606"/>
      <c r="CQ41" s="607"/>
      <c r="CR41" s="608" t="s">
        <v>249</v>
      </c>
      <c r="CS41" s="621"/>
      <c r="CT41" s="621"/>
      <c r="CU41" s="621"/>
      <c r="CV41" s="621"/>
      <c r="CW41" s="621"/>
      <c r="CX41" s="621"/>
      <c r="CY41" s="622"/>
      <c r="CZ41" s="611" t="s">
        <v>178</v>
      </c>
      <c r="DA41" s="623"/>
      <c r="DB41" s="623"/>
      <c r="DC41" s="624"/>
      <c r="DD41" s="614" t="s">
        <v>178</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358</v>
      </c>
      <c r="AR42" s="654"/>
      <c r="AS42" s="654"/>
      <c r="AT42" s="654"/>
      <c r="AU42" s="654"/>
      <c r="AV42" s="654"/>
      <c r="AW42" s="654"/>
      <c r="AX42" s="654"/>
      <c r="AY42" s="655"/>
      <c r="AZ42" s="592">
        <v>450867</v>
      </c>
      <c r="BA42" s="633"/>
      <c r="BB42" s="633"/>
      <c r="BC42" s="633"/>
      <c r="BD42" s="593"/>
      <c r="BE42" s="593"/>
      <c r="BF42" s="656"/>
      <c r="BG42" s="651"/>
      <c r="BH42" s="652"/>
      <c r="BI42" s="652"/>
      <c r="BJ42" s="652"/>
      <c r="BK42" s="652"/>
      <c r="BL42" s="218"/>
      <c r="BM42" s="590" t="s">
        <v>359</v>
      </c>
      <c r="BN42" s="590"/>
      <c r="BO42" s="590"/>
      <c r="BP42" s="590"/>
      <c r="BQ42" s="590"/>
      <c r="BR42" s="590"/>
      <c r="BS42" s="590"/>
      <c r="BT42" s="590"/>
      <c r="BU42" s="591"/>
      <c r="BV42" s="592">
        <v>505</v>
      </c>
      <c r="BW42" s="633"/>
      <c r="BX42" s="633"/>
      <c r="BY42" s="633"/>
      <c r="BZ42" s="633"/>
      <c r="CA42" s="633"/>
      <c r="CB42" s="634"/>
      <c r="CD42" s="605" t="s">
        <v>360</v>
      </c>
      <c r="CE42" s="606"/>
      <c r="CF42" s="606"/>
      <c r="CG42" s="606"/>
      <c r="CH42" s="606"/>
      <c r="CI42" s="606"/>
      <c r="CJ42" s="606"/>
      <c r="CK42" s="606"/>
      <c r="CL42" s="606"/>
      <c r="CM42" s="606"/>
      <c r="CN42" s="606"/>
      <c r="CO42" s="606"/>
      <c r="CP42" s="606"/>
      <c r="CQ42" s="607"/>
      <c r="CR42" s="608">
        <v>693690</v>
      </c>
      <c r="CS42" s="621"/>
      <c r="CT42" s="621"/>
      <c r="CU42" s="621"/>
      <c r="CV42" s="621"/>
      <c r="CW42" s="621"/>
      <c r="CX42" s="621"/>
      <c r="CY42" s="622"/>
      <c r="CZ42" s="611">
        <v>11.2</v>
      </c>
      <c r="DA42" s="623"/>
      <c r="DB42" s="623"/>
      <c r="DC42" s="624"/>
      <c r="DD42" s="614">
        <v>116451</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361</v>
      </c>
      <c r="CD43" s="605" t="s">
        <v>362</v>
      </c>
      <c r="CE43" s="606"/>
      <c r="CF43" s="606"/>
      <c r="CG43" s="606"/>
      <c r="CH43" s="606"/>
      <c r="CI43" s="606"/>
      <c r="CJ43" s="606"/>
      <c r="CK43" s="606"/>
      <c r="CL43" s="606"/>
      <c r="CM43" s="606"/>
      <c r="CN43" s="606"/>
      <c r="CO43" s="606"/>
      <c r="CP43" s="606"/>
      <c r="CQ43" s="607"/>
      <c r="CR43" s="608">
        <v>19920</v>
      </c>
      <c r="CS43" s="621"/>
      <c r="CT43" s="621"/>
      <c r="CU43" s="621"/>
      <c r="CV43" s="621"/>
      <c r="CW43" s="621"/>
      <c r="CX43" s="621"/>
      <c r="CY43" s="622"/>
      <c r="CZ43" s="611">
        <v>0.3</v>
      </c>
      <c r="DA43" s="623"/>
      <c r="DB43" s="623"/>
      <c r="DC43" s="624"/>
      <c r="DD43" s="614">
        <v>19920</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363</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311</v>
      </c>
      <c r="CE44" s="628"/>
      <c r="CF44" s="605" t="s">
        <v>364</v>
      </c>
      <c r="CG44" s="606"/>
      <c r="CH44" s="606"/>
      <c r="CI44" s="606"/>
      <c r="CJ44" s="606"/>
      <c r="CK44" s="606"/>
      <c r="CL44" s="606"/>
      <c r="CM44" s="606"/>
      <c r="CN44" s="606"/>
      <c r="CO44" s="606"/>
      <c r="CP44" s="606"/>
      <c r="CQ44" s="607"/>
      <c r="CR44" s="608">
        <v>553189</v>
      </c>
      <c r="CS44" s="609"/>
      <c r="CT44" s="609"/>
      <c r="CU44" s="609"/>
      <c r="CV44" s="609"/>
      <c r="CW44" s="609"/>
      <c r="CX44" s="609"/>
      <c r="CY44" s="610"/>
      <c r="CZ44" s="611">
        <v>9</v>
      </c>
      <c r="DA44" s="612"/>
      <c r="DB44" s="612"/>
      <c r="DC44" s="613"/>
      <c r="DD44" s="614">
        <v>110176</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365</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366</v>
      </c>
      <c r="CG45" s="606"/>
      <c r="CH45" s="606"/>
      <c r="CI45" s="606"/>
      <c r="CJ45" s="606"/>
      <c r="CK45" s="606"/>
      <c r="CL45" s="606"/>
      <c r="CM45" s="606"/>
      <c r="CN45" s="606"/>
      <c r="CO45" s="606"/>
      <c r="CP45" s="606"/>
      <c r="CQ45" s="607"/>
      <c r="CR45" s="608">
        <v>153654</v>
      </c>
      <c r="CS45" s="621"/>
      <c r="CT45" s="621"/>
      <c r="CU45" s="621"/>
      <c r="CV45" s="621"/>
      <c r="CW45" s="621"/>
      <c r="CX45" s="621"/>
      <c r="CY45" s="622"/>
      <c r="CZ45" s="611">
        <v>2.5</v>
      </c>
      <c r="DA45" s="623"/>
      <c r="DB45" s="623"/>
      <c r="DC45" s="624"/>
      <c r="DD45" s="614">
        <v>23171</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367</v>
      </c>
      <c r="CG46" s="606"/>
      <c r="CH46" s="606"/>
      <c r="CI46" s="606"/>
      <c r="CJ46" s="606"/>
      <c r="CK46" s="606"/>
      <c r="CL46" s="606"/>
      <c r="CM46" s="606"/>
      <c r="CN46" s="606"/>
      <c r="CO46" s="606"/>
      <c r="CP46" s="606"/>
      <c r="CQ46" s="607"/>
      <c r="CR46" s="608">
        <v>366889</v>
      </c>
      <c r="CS46" s="609"/>
      <c r="CT46" s="609"/>
      <c r="CU46" s="609"/>
      <c r="CV46" s="609"/>
      <c r="CW46" s="609"/>
      <c r="CX46" s="609"/>
      <c r="CY46" s="610"/>
      <c r="CZ46" s="611">
        <v>5.9</v>
      </c>
      <c r="DA46" s="612"/>
      <c r="DB46" s="612"/>
      <c r="DC46" s="613"/>
      <c r="DD46" s="614">
        <v>81854</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368</v>
      </c>
      <c r="CG47" s="606"/>
      <c r="CH47" s="606"/>
      <c r="CI47" s="606"/>
      <c r="CJ47" s="606"/>
      <c r="CK47" s="606"/>
      <c r="CL47" s="606"/>
      <c r="CM47" s="606"/>
      <c r="CN47" s="606"/>
      <c r="CO47" s="606"/>
      <c r="CP47" s="606"/>
      <c r="CQ47" s="607"/>
      <c r="CR47" s="608">
        <v>140501</v>
      </c>
      <c r="CS47" s="621"/>
      <c r="CT47" s="621"/>
      <c r="CU47" s="621"/>
      <c r="CV47" s="621"/>
      <c r="CW47" s="621"/>
      <c r="CX47" s="621"/>
      <c r="CY47" s="622"/>
      <c r="CZ47" s="611">
        <v>2.2999999999999998</v>
      </c>
      <c r="DA47" s="623"/>
      <c r="DB47" s="623"/>
      <c r="DC47" s="624"/>
      <c r="DD47" s="614">
        <v>6275</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369</v>
      </c>
      <c r="CG48" s="606"/>
      <c r="CH48" s="606"/>
      <c r="CI48" s="606"/>
      <c r="CJ48" s="606"/>
      <c r="CK48" s="606"/>
      <c r="CL48" s="606"/>
      <c r="CM48" s="606"/>
      <c r="CN48" s="606"/>
      <c r="CO48" s="606"/>
      <c r="CP48" s="606"/>
      <c r="CQ48" s="607"/>
      <c r="CR48" s="608" t="s">
        <v>249</v>
      </c>
      <c r="CS48" s="609"/>
      <c r="CT48" s="609"/>
      <c r="CU48" s="609"/>
      <c r="CV48" s="609"/>
      <c r="CW48" s="609"/>
      <c r="CX48" s="609"/>
      <c r="CY48" s="610"/>
      <c r="CZ48" s="611" t="s">
        <v>178</v>
      </c>
      <c r="DA48" s="612"/>
      <c r="DB48" s="612"/>
      <c r="DC48" s="613"/>
      <c r="DD48" s="614" t="s">
        <v>249</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370</v>
      </c>
      <c r="CE49" s="590"/>
      <c r="CF49" s="590"/>
      <c r="CG49" s="590"/>
      <c r="CH49" s="590"/>
      <c r="CI49" s="590"/>
      <c r="CJ49" s="590"/>
      <c r="CK49" s="590"/>
      <c r="CL49" s="590"/>
      <c r="CM49" s="590"/>
      <c r="CN49" s="590"/>
      <c r="CO49" s="590"/>
      <c r="CP49" s="590"/>
      <c r="CQ49" s="591"/>
      <c r="CR49" s="592">
        <v>6177549</v>
      </c>
      <c r="CS49" s="593"/>
      <c r="CT49" s="593"/>
      <c r="CU49" s="593"/>
      <c r="CV49" s="593"/>
      <c r="CW49" s="593"/>
      <c r="CX49" s="593"/>
      <c r="CY49" s="594"/>
      <c r="CZ49" s="595">
        <v>100</v>
      </c>
      <c r="DA49" s="596"/>
      <c r="DB49" s="596"/>
      <c r="DC49" s="597"/>
      <c r="DD49" s="598">
        <v>4318685</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ujhUzqHvT+M73vBTGmaLpkyT/UqDLShv3+1fWg3k+tEQYEu1ATOa3VLevTmQEpS+4MriDBJtIssn5nC0nqGosA==" saltValue="cG1Llabs7cDKIBcVvZZqS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371</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372</v>
      </c>
      <c r="DK2" s="1079"/>
      <c r="DL2" s="1079"/>
      <c r="DM2" s="1079"/>
      <c r="DN2" s="1079"/>
      <c r="DO2" s="1080"/>
      <c r="DP2" s="222"/>
      <c r="DQ2" s="1078" t="s">
        <v>373</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374</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375</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376</v>
      </c>
      <c r="B5" s="983"/>
      <c r="C5" s="983"/>
      <c r="D5" s="983"/>
      <c r="E5" s="983"/>
      <c r="F5" s="983"/>
      <c r="G5" s="983"/>
      <c r="H5" s="983"/>
      <c r="I5" s="983"/>
      <c r="J5" s="983"/>
      <c r="K5" s="983"/>
      <c r="L5" s="983"/>
      <c r="M5" s="983"/>
      <c r="N5" s="983"/>
      <c r="O5" s="983"/>
      <c r="P5" s="984"/>
      <c r="Q5" s="988" t="s">
        <v>377</v>
      </c>
      <c r="R5" s="989"/>
      <c r="S5" s="989"/>
      <c r="T5" s="989"/>
      <c r="U5" s="990"/>
      <c r="V5" s="988" t="s">
        <v>378</v>
      </c>
      <c r="W5" s="989"/>
      <c r="X5" s="989"/>
      <c r="Y5" s="989"/>
      <c r="Z5" s="990"/>
      <c r="AA5" s="988" t="s">
        <v>379</v>
      </c>
      <c r="AB5" s="989"/>
      <c r="AC5" s="989"/>
      <c r="AD5" s="989"/>
      <c r="AE5" s="989"/>
      <c r="AF5" s="1081" t="s">
        <v>380</v>
      </c>
      <c r="AG5" s="989"/>
      <c r="AH5" s="989"/>
      <c r="AI5" s="989"/>
      <c r="AJ5" s="1002"/>
      <c r="AK5" s="989" t="s">
        <v>381</v>
      </c>
      <c r="AL5" s="989"/>
      <c r="AM5" s="989"/>
      <c r="AN5" s="989"/>
      <c r="AO5" s="990"/>
      <c r="AP5" s="988" t="s">
        <v>382</v>
      </c>
      <c r="AQ5" s="989"/>
      <c r="AR5" s="989"/>
      <c r="AS5" s="989"/>
      <c r="AT5" s="990"/>
      <c r="AU5" s="988" t="s">
        <v>383</v>
      </c>
      <c r="AV5" s="989"/>
      <c r="AW5" s="989"/>
      <c r="AX5" s="989"/>
      <c r="AY5" s="1002"/>
      <c r="AZ5" s="226"/>
      <c r="BA5" s="226"/>
      <c r="BB5" s="226"/>
      <c r="BC5" s="226"/>
      <c r="BD5" s="226"/>
      <c r="BE5" s="227"/>
      <c r="BF5" s="227"/>
      <c r="BG5" s="227"/>
      <c r="BH5" s="227"/>
      <c r="BI5" s="227"/>
      <c r="BJ5" s="227"/>
      <c r="BK5" s="227"/>
      <c r="BL5" s="227"/>
      <c r="BM5" s="227"/>
      <c r="BN5" s="227"/>
      <c r="BO5" s="227"/>
      <c r="BP5" s="227"/>
      <c r="BQ5" s="982" t="s">
        <v>384</v>
      </c>
      <c r="BR5" s="983"/>
      <c r="BS5" s="983"/>
      <c r="BT5" s="983"/>
      <c r="BU5" s="983"/>
      <c r="BV5" s="983"/>
      <c r="BW5" s="983"/>
      <c r="BX5" s="983"/>
      <c r="BY5" s="983"/>
      <c r="BZ5" s="983"/>
      <c r="CA5" s="983"/>
      <c r="CB5" s="983"/>
      <c r="CC5" s="983"/>
      <c r="CD5" s="983"/>
      <c r="CE5" s="983"/>
      <c r="CF5" s="983"/>
      <c r="CG5" s="984"/>
      <c r="CH5" s="988" t="s">
        <v>385</v>
      </c>
      <c r="CI5" s="989"/>
      <c r="CJ5" s="989"/>
      <c r="CK5" s="989"/>
      <c r="CL5" s="990"/>
      <c r="CM5" s="988" t="s">
        <v>386</v>
      </c>
      <c r="CN5" s="989"/>
      <c r="CO5" s="989"/>
      <c r="CP5" s="989"/>
      <c r="CQ5" s="990"/>
      <c r="CR5" s="988" t="s">
        <v>387</v>
      </c>
      <c r="CS5" s="989"/>
      <c r="CT5" s="989"/>
      <c r="CU5" s="989"/>
      <c r="CV5" s="990"/>
      <c r="CW5" s="988" t="s">
        <v>388</v>
      </c>
      <c r="CX5" s="989"/>
      <c r="CY5" s="989"/>
      <c r="CZ5" s="989"/>
      <c r="DA5" s="990"/>
      <c r="DB5" s="988" t="s">
        <v>389</v>
      </c>
      <c r="DC5" s="989"/>
      <c r="DD5" s="989"/>
      <c r="DE5" s="989"/>
      <c r="DF5" s="990"/>
      <c r="DG5" s="1071" t="s">
        <v>390</v>
      </c>
      <c r="DH5" s="1072"/>
      <c r="DI5" s="1072"/>
      <c r="DJ5" s="1072"/>
      <c r="DK5" s="1073"/>
      <c r="DL5" s="1071" t="s">
        <v>391</v>
      </c>
      <c r="DM5" s="1072"/>
      <c r="DN5" s="1072"/>
      <c r="DO5" s="1072"/>
      <c r="DP5" s="1073"/>
      <c r="DQ5" s="988" t="s">
        <v>392</v>
      </c>
      <c r="DR5" s="989"/>
      <c r="DS5" s="989"/>
      <c r="DT5" s="989"/>
      <c r="DU5" s="990"/>
      <c r="DV5" s="988" t="s">
        <v>383</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15">
      <c r="A7" s="230">
        <v>1</v>
      </c>
      <c r="B7" s="1034" t="s">
        <v>393</v>
      </c>
      <c r="C7" s="1035"/>
      <c r="D7" s="1035"/>
      <c r="E7" s="1035"/>
      <c r="F7" s="1035"/>
      <c r="G7" s="1035"/>
      <c r="H7" s="1035"/>
      <c r="I7" s="1035"/>
      <c r="J7" s="1035"/>
      <c r="K7" s="1035"/>
      <c r="L7" s="1035"/>
      <c r="M7" s="1035"/>
      <c r="N7" s="1035"/>
      <c r="O7" s="1035"/>
      <c r="P7" s="1036"/>
      <c r="Q7" s="1089">
        <v>6447</v>
      </c>
      <c r="R7" s="1090"/>
      <c r="S7" s="1090"/>
      <c r="T7" s="1090"/>
      <c r="U7" s="1090"/>
      <c r="V7" s="1090">
        <v>6178</v>
      </c>
      <c r="W7" s="1090"/>
      <c r="X7" s="1090"/>
      <c r="Y7" s="1090"/>
      <c r="Z7" s="1090"/>
      <c r="AA7" s="1090">
        <v>269</v>
      </c>
      <c r="AB7" s="1090"/>
      <c r="AC7" s="1090"/>
      <c r="AD7" s="1090"/>
      <c r="AE7" s="1091"/>
      <c r="AF7" s="1092">
        <v>216</v>
      </c>
      <c r="AG7" s="1093"/>
      <c r="AH7" s="1093"/>
      <c r="AI7" s="1093"/>
      <c r="AJ7" s="1094"/>
      <c r="AK7" s="1095">
        <v>143</v>
      </c>
      <c r="AL7" s="1096"/>
      <c r="AM7" s="1096"/>
      <c r="AN7" s="1096"/>
      <c r="AO7" s="1096"/>
      <c r="AP7" s="1096">
        <v>4956</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c r="BT7" s="1087"/>
      <c r="BU7" s="1087"/>
      <c r="BV7" s="1087"/>
      <c r="BW7" s="1087"/>
      <c r="BX7" s="1087"/>
      <c r="BY7" s="1087"/>
      <c r="BZ7" s="1087"/>
      <c r="CA7" s="1087"/>
      <c r="CB7" s="1087"/>
      <c r="CC7" s="1087"/>
      <c r="CD7" s="1087"/>
      <c r="CE7" s="1087"/>
      <c r="CF7" s="1087"/>
      <c r="CG7" s="1099"/>
      <c r="CH7" s="1083"/>
      <c r="CI7" s="1084"/>
      <c r="CJ7" s="1084"/>
      <c r="CK7" s="1084"/>
      <c r="CL7" s="1085"/>
      <c r="CM7" s="1083"/>
      <c r="CN7" s="1084"/>
      <c r="CO7" s="1084"/>
      <c r="CP7" s="1084"/>
      <c r="CQ7" s="1085"/>
      <c r="CR7" s="1083"/>
      <c r="CS7" s="1084"/>
      <c r="CT7" s="1084"/>
      <c r="CU7" s="1084"/>
      <c r="CV7" s="1085"/>
      <c r="CW7" s="1083"/>
      <c r="CX7" s="1084"/>
      <c r="CY7" s="1084"/>
      <c r="CZ7" s="1084"/>
      <c r="DA7" s="1085"/>
      <c r="DB7" s="1083"/>
      <c r="DC7" s="1084"/>
      <c r="DD7" s="1084"/>
      <c r="DE7" s="1084"/>
      <c r="DF7" s="1085"/>
      <c r="DG7" s="1083"/>
      <c r="DH7" s="1084"/>
      <c r="DI7" s="1084"/>
      <c r="DJ7" s="1084"/>
      <c r="DK7" s="1085"/>
      <c r="DL7" s="1083"/>
      <c r="DM7" s="1084"/>
      <c r="DN7" s="1084"/>
      <c r="DO7" s="1084"/>
      <c r="DP7" s="1085"/>
      <c r="DQ7" s="1083"/>
      <c r="DR7" s="1084"/>
      <c r="DS7" s="1084"/>
      <c r="DT7" s="1084"/>
      <c r="DU7" s="1085"/>
      <c r="DV7" s="1086"/>
      <c r="DW7" s="1087"/>
      <c r="DX7" s="1087"/>
      <c r="DY7" s="1087"/>
      <c r="DZ7" s="1088"/>
      <c r="EA7" s="228"/>
    </row>
    <row r="8" spans="1:131" s="229" customFormat="1" ht="26.25" customHeight="1" x14ac:dyDescent="0.15">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8"/>
    </row>
    <row r="9" spans="1:131" s="229" customFormat="1" ht="26.25" customHeight="1" x14ac:dyDescent="0.15">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15">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394</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395</v>
      </c>
      <c r="B23" s="924" t="s">
        <v>396</v>
      </c>
      <c r="C23" s="925"/>
      <c r="D23" s="925"/>
      <c r="E23" s="925"/>
      <c r="F23" s="925"/>
      <c r="G23" s="925"/>
      <c r="H23" s="925"/>
      <c r="I23" s="925"/>
      <c r="J23" s="925"/>
      <c r="K23" s="925"/>
      <c r="L23" s="925"/>
      <c r="M23" s="925"/>
      <c r="N23" s="925"/>
      <c r="O23" s="925"/>
      <c r="P23" s="935"/>
      <c r="Q23" s="1054">
        <v>6447</v>
      </c>
      <c r="R23" s="1048"/>
      <c r="S23" s="1048"/>
      <c r="T23" s="1048"/>
      <c r="U23" s="1048"/>
      <c r="V23" s="1048">
        <v>6178</v>
      </c>
      <c r="W23" s="1048"/>
      <c r="X23" s="1048"/>
      <c r="Y23" s="1048"/>
      <c r="Z23" s="1048"/>
      <c r="AA23" s="1048">
        <v>269</v>
      </c>
      <c r="AB23" s="1048"/>
      <c r="AC23" s="1048"/>
      <c r="AD23" s="1048"/>
      <c r="AE23" s="1055"/>
      <c r="AF23" s="1056">
        <v>216</v>
      </c>
      <c r="AG23" s="1048"/>
      <c r="AH23" s="1048"/>
      <c r="AI23" s="1048"/>
      <c r="AJ23" s="1057"/>
      <c r="AK23" s="1058"/>
      <c r="AL23" s="1059"/>
      <c r="AM23" s="1059"/>
      <c r="AN23" s="1059"/>
      <c r="AO23" s="1059"/>
      <c r="AP23" s="1048">
        <v>4956</v>
      </c>
      <c r="AQ23" s="1048"/>
      <c r="AR23" s="1048"/>
      <c r="AS23" s="1048"/>
      <c r="AT23" s="1048"/>
      <c r="AU23" s="1049"/>
      <c r="AV23" s="1049"/>
      <c r="AW23" s="1049"/>
      <c r="AX23" s="1049"/>
      <c r="AY23" s="1050"/>
      <c r="AZ23" s="1051" t="s">
        <v>178</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397</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398</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376</v>
      </c>
      <c r="B26" s="983"/>
      <c r="C26" s="983"/>
      <c r="D26" s="983"/>
      <c r="E26" s="983"/>
      <c r="F26" s="983"/>
      <c r="G26" s="983"/>
      <c r="H26" s="983"/>
      <c r="I26" s="983"/>
      <c r="J26" s="983"/>
      <c r="K26" s="983"/>
      <c r="L26" s="983"/>
      <c r="M26" s="983"/>
      <c r="N26" s="983"/>
      <c r="O26" s="983"/>
      <c r="P26" s="984"/>
      <c r="Q26" s="988" t="s">
        <v>399</v>
      </c>
      <c r="R26" s="989"/>
      <c r="S26" s="989"/>
      <c r="T26" s="989"/>
      <c r="U26" s="990"/>
      <c r="V26" s="988" t="s">
        <v>400</v>
      </c>
      <c r="W26" s="989"/>
      <c r="X26" s="989"/>
      <c r="Y26" s="989"/>
      <c r="Z26" s="990"/>
      <c r="AA26" s="988" t="s">
        <v>401</v>
      </c>
      <c r="AB26" s="989"/>
      <c r="AC26" s="989"/>
      <c r="AD26" s="989"/>
      <c r="AE26" s="989"/>
      <c r="AF26" s="1042" t="s">
        <v>402</v>
      </c>
      <c r="AG26" s="995"/>
      <c r="AH26" s="995"/>
      <c r="AI26" s="995"/>
      <c r="AJ26" s="1043"/>
      <c r="AK26" s="989" t="s">
        <v>403</v>
      </c>
      <c r="AL26" s="989"/>
      <c r="AM26" s="989"/>
      <c r="AN26" s="989"/>
      <c r="AO26" s="990"/>
      <c r="AP26" s="988" t="s">
        <v>404</v>
      </c>
      <c r="AQ26" s="989"/>
      <c r="AR26" s="989"/>
      <c r="AS26" s="989"/>
      <c r="AT26" s="990"/>
      <c r="AU26" s="988" t="s">
        <v>405</v>
      </c>
      <c r="AV26" s="989"/>
      <c r="AW26" s="989"/>
      <c r="AX26" s="989"/>
      <c r="AY26" s="990"/>
      <c r="AZ26" s="988" t="s">
        <v>406</v>
      </c>
      <c r="BA26" s="989"/>
      <c r="BB26" s="989"/>
      <c r="BC26" s="989"/>
      <c r="BD26" s="990"/>
      <c r="BE26" s="988" t="s">
        <v>383</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407</v>
      </c>
      <c r="C28" s="1035"/>
      <c r="D28" s="1035"/>
      <c r="E28" s="1035"/>
      <c r="F28" s="1035"/>
      <c r="G28" s="1035"/>
      <c r="H28" s="1035"/>
      <c r="I28" s="1035"/>
      <c r="J28" s="1035"/>
      <c r="K28" s="1035"/>
      <c r="L28" s="1035"/>
      <c r="M28" s="1035"/>
      <c r="N28" s="1035"/>
      <c r="O28" s="1035"/>
      <c r="P28" s="1036"/>
      <c r="Q28" s="1037">
        <v>1669</v>
      </c>
      <c r="R28" s="1038"/>
      <c r="S28" s="1038"/>
      <c r="T28" s="1038"/>
      <c r="U28" s="1038"/>
      <c r="V28" s="1038">
        <v>1664</v>
      </c>
      <c r="W28" s="1038"/>
      <c r="X28" s="1038"/>
      <c r="Y28" s="1038"/>
      <c r="Z28" s="1038"/>
      <c r="AA28" s="1038">
        <v>5</v>
      </c>
      <c r="AB28" s="1038"/>
      <c r="AC28" s="1038"/>
      <c r="AD28" s="1038"/>
      <c r="AE28" s="1039"/>
      <c r="AF28" s="1040">
        <v>5</v>
      </c>
      <c r="AG28" s="1038"/>
      <c r="AH28" s="1038"/>
      <c r="AI28" s="1038"/>
      <c r="AJ28" s="1041"/>
      <c r="AK28" s="1029">
        <v>191</v>
      </c>
      <c r="AL28" s="1030"/>
      <c r="AM28" s="1030"/>
      <c r="AN28" s="1030"/>
      <c r="AO28" s="1030"/>
      <c r="AP28" s="1030" t="s">
        <v>573</v>
      </c>
      <c r="AQ28" s="1030"/>
      <c r="AR28" s="1030"/>
      <c r="AS28" s="1030"/>
      <c r="AT28" s="1030"/>
      <c r="AU28" s="1030" t="s">
        <v>573</v>
      </c>
      <c r="AV28" s="1030"/>
      <c r="AW28" s="1030"/>
      <c r="AX28" s="1030"/>
      <c r="AY28" s="1030"/>
      <c r="AZ28" s="1031" t="s">
        <v>573</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408</v>
      </c>
      <c r="C29" s="1018"/>
      <c r="D29" s="1018"/>
      <c r="E29" s="1018"/>
      <c r="F29" s="1018"/>
      <c r="G29" s="1018"/>
      <c r="H29" s="1018"/>
      <c r="I29" s="1018"/>
      <c r="J29" s="1018"/>
      <c r="K29" s="1018"/>
      <c r="L29" s="1018"/>
      <c r="M29" s="1018"/>
      <c r="N29" s="1018"/>
      <c r="O29" s="1018"/>
      <c r="P29" s="1019"/>
      <c r="Q29" s="1025">
        <v>23</v>
      </c>
      <c r="R29" s="1026"/>
      <c r="S29" s="1026"/>
      <c r="T29" s="1026"/>
      <c r="U29" s="1026"/>
      <c r="V29" s="1026">
        <v>23</v>
      </c>
      <c r="W29" s="1026"/>
      <c r="X29" s="1026"/>
      <c r="Y29" s="1026"/>
      <c r="Z29" s="1026"/>
      <c r="AA29" s="1026">
        <v>0</v>
      </c>
      <c r="AB29" s="1026"/>
      <c r="AC29" s="1026"/>
      <c r="AD29" s="1026"/>
      <c r="AE29" s="1027"/>
      <c r="AF29" s="1022" t="s">
        <v>178</v>
      </c>
      <c r="AG29" s="1023"/>
      <c r="AH29" s="1023"/>
      <c r="AI29" s="1023"/>
      <c r="AJ29" s="1024"/>
      <c r="AK29" s="967">
        <v>9</v>
      </c>
      <c r="AL29" s="958"/>
      <c r="AM29" s="958"/>
      <c r="AN29" s="958"/>
      <c r="AO29" s="958"/>
      <c r="AP29" s="958" t="s">
        <v>573</v>
      </c>
      <c r="AQ29" s="958"/>
      <c r="AR29" s="958"/>
      <c r="AS29" s="958"/>
      <c r="AT29" s="958"/>
      <c r="AU29" s="958" t="s">
        <v>573</v>
      </c>
      <c r="AV29" s="958"/>
      <c r="AW29" s="958"/>
      <c r="AX29" s="958"/>
      <c r="AY29" s="958"/>
      <c r="AZ29" s="1028" t="s">
        <v>573</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409</v>
      </c>
      <c r="C30" s="1018"/>
      <c r="D30" s="1018"/>
      <c r="E30" s="1018"/>
      <c r="F30" s="1018"/>
      <c r="G30" s="1018"/>
      <c r="H30" s="1018"/>
      <c r="I30" s="1018"/>
      <c r="J30" s="1018"/>
      <c r="K30" s="1018"/>
      <c r="L30" s="1018"/>
      <c r="M30" s="1018"/>
      <c r="N30" s="1018"/>
      <c r="O30" s="1018"/>
      <c r="P30" s="1019"/>
      <c r="Q30" s="1025">
        <v>1383</v>
      </c>
      <c r="R30" s="1026"/>
      <c r="S30" s="1026"/>
      <c r="T30" s="1026"/>
      <c r="U30" s="1026"/>
      <c r="V30" s="1026">
        <v>1307</v>
      </c>
      <c r="W30" s="1026"/>
      <c r="X30" s="1026"/>
      <c r="Y30" s="1026"/>
      <c r="Z30" s="1026"/>
      <c r="AA30" s="1026">
        <v>76</v>
      </c>
      <c r="AB30" s="1026"/>
      <c r="AC30" s="1026"/>
      <c r="AD30" s="1026"/>
      <c r="AE30" s="1027"/>
      <c r="AF30" s="1022">
        <v>76</v>
      </c>
      <c r="AG30" s="1023"/>
      <c r="AH30" s="1023"/>
      <c r="AI30" s="1023"/>
      <c r="AJ30" s="1024"/>
      <c r="AK30" s="967">
        <v>209</v>
      </c>
      <c r="AL30" s="958"/>
      <c r="AM30" s="958"/>
      <c r="AN30" s="958"/>
      <c r="AO30" s="958"/>
      <c r="AP30" s="958" t="s">
        <v>573</v>
      </c>
      <c r="AQ30" s="958"/>
      <c r="AR30" s="958"/>
      <c r="AS30" s="958"/>
      <c r="AT30" s="958"/>
      <c r="AU30" s="958" t="s">
        <v>573</v>
      </c>
      <c r="AV30" s="958"/>
      <c r="AW30" s="958"/>
      <c r="AX30" s="958"/>
      <c r="AY30" s="958"/>
      <c r="AZ30" s="1028" t="s">
        <v>573</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410</v>
      </c>
      <c r="C31" s="1018"/>
      <c r="D31" s="1018"/>
      <c r="E31" s="1018"/>
      <c r="F31" s="1018"/>
      <c r="G31" s="1018"/>
      <c r="H31" s="1018"/>
      <c r="I31" s="1018"/>
      <c r="J31" s="1018"/>
      <c r="K31" s="1018"/>
      <c r="L31" s="1018"/>
      <c r="M31" s="1018"/>
      <c r="N31" s="1018"/>
      <c r="O31" s="1018"/>
      <c r="P31" s="1019"/>
      <c r="Q31" s="1025">
        <v>258</v>
      </c>
      <c r="R31" s="1026"/>
      <c r="S31" s="1026"/>
      <c r="T31" s="1026"/>
      <c r="U31" s="1026"/>
      <c r="V31" s="1026">
        <v>258</v>
      </c>
      <c r="W31" s="1026"/>
      <c r="X31" s="1026"/>
      <c r="Y31" s="1026"/>
      <c r="Z31" s="1026"/>
      <c r="AA31" s="1026">
        <v>0</v>
      </c>
      <c r="AB31" s="1026"/>
      <c r="AC31" s="1026"/>
      <c r="AD31" s="1026"/>
      <c r="AE31" s="1027"/>
      <c r="AF31" s="1022" t="s">
        <v>178</v>
      </c>
      <c r="AG31" s="1023"/>
      <c r="AH31" s="1023"/>
      <c r="AI31" s="1023"/>
      <c r="AJ31" s="1024"/>
      <c r="AK31" s="967">
        <v>75</v>
      </c>
      <c r="AL31" s="958"/>
      <c r="AM31" s="958"/>
      <c r="AN31" s="958"/>
      <c r="AO31" s="958"/>
      <c r="AP31" s="958" t="s">
        <v>573</v>
      </c>
      <c r="AQ31" s="958"/>
      <c r="AR31" s="958"/>
      <c r="AS31" s="958"/>
      <c r="AT31" s="958"/>
      <c r="AU31" s="958" t="s">
        <v>573</v>
      </c>
      <c r="AV31" s="958"/>
      <c r="AW31" s="958"/>
      <c r="AX31" s="958"/>
      <c r="AY31" s="958"/>
      <c r="AZ31" s="1028" t="s">
        <v>573</v>
      </c>
      <c r="BA31" s="1028"/>
      <c r="BB31" s="1028"/>
      <c r="BC31" s="1028"/>
      <c r="BD31" s="1028"/>
      <c r="BE31" s="959"/>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t="s">
        <v>411</v>
      </c>
      <c r="C32" s="1018"/>
      <c r="D32" s="1018"/>
      <c r="E32" s="1018"/>
      <c r="F32" s="1018"/>
      <c r="G32" s="1018"/>
      <c r="H32" s="1018"/>
      <c r="I32" s="1018"/>
      <c r="J32" s="1018"/>
      <c r="K32" s="1018"/>
      <c r="L32" s="1018"/>
      <c r="M32" s="1018"/>
      <c r="N32" s="1018"/>
      <c r="O32" s="1018"/>
      <c r="P32" s="1019"/>
      <c r="Q32" s="1025">
        <v>813</v>
      </c>
      <c r="R32" s="1026"/>
      <c r="S32" s="1026"/>
      <c r="T32" s="1026"/>
      <c r="U32" s="1026"/>
      <c r="V32" s="1026">
        <v>780</v>
      </c>
      <c r="W32" s="1026"/>
      <c r="X32" s="1026"/>
      <c r="Y32" s="1026"/>
      <c r="Z32" s="1026"/>
      <c r="AA32" s="1026">
        <v>33</v>
      </c>
      <c r="AB32" s="1026"/>
      <c r="AC32" s="1026"/>
      <c r="AD32" s="1026"/>
      <c r="AE32" s="1027"/>
      <c r="AF32" s="1022">
        <v>29</v>
      </c>
      <c r="AG32" s="1023"/>
      <c r="AH32" s="1023"/>
      <c r="AI32" s="1023"/>
      <c r="AJ32" s="1024"/>
      <c r="AK32" s="967">
        <v>341</v>
      </c>
      <c r="AL32" s="958"/>
      <c r="AM32" s="958"/>
      <c r="AN32" s="958"/>
      <c r="AO32" s="958"/>
      <c r="AP32" s="958">
        <v>3836</v>
      </c>
      <c r="AQ32" s="958"/>
      <c r="AR32" s="958"/>
      <c r="AS32" s="958"/>
      <c r="AT32" s="958"/>
      <c r="AU32" s="958">
        <v>3571</v>
      </c>
      <c r="AV32" s="958"/>
      <c r="AW32" s="958"/>
      <c r="AX32" s="958"/>
      <c r="AY32" s="958"/>
      <c r="AZ32" s="1028" t="s">
        <v>573</v>
      </c>
      <c r="BA32" s="1028"/>
      <c r="BB32" s="1028"/>
      <c r="BC32" s="1028"/>
      <c r="BD32" s="1028"/>
      <c r="BE32" s="959" t="s">
        <v>412</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t="s">
        <v>413</v>
      </c>
      <c r="C33" s="1018"/>
      <c r="D33" s="1018"/>
      <c r="E33" s="1018"/>
      <c r="F33" s="1018"/>
      <c r="G33" s="1018"/>
      <c r="H33" s="1018"/>
      <c r="I33" s="1018"/>
      <c r="J33" s="1018"/>
      <c r="K33" s="1018"/>
      <c r="L33" s="1018"/>
      <c r="M33" s="1018"/>
      <c r="N33" s="1018"/>
      <c r="O33" s="1018"/>
      <c r="P33" s="1019"/>
      <c r="Q33" s="1025">
        <v>92</v>
      </c>
      <c r="R33" s="1026"/>
      <c r="S33" s="1026"/>
      <c r="T33" s="1026"/>
      <c r="U33" s="1026"/>
      <c r="V33" s="1026">
        <v>81</v>
      </c>
      <c r="W33" s="1026"/>
      <c r="X33" s="1026"/>
      <c r="Y33" s="1026"/>
      <c r="Z33" s="1026"/>
      <c r="AA33" s="1026">
        <v>11</v>
      </c>
      <c r="AB33" s="1026"/>
      <c r="AC33" s="1026"/>
      <c r="AD33" s="1026"/>
      <c r="AE33" s="1027"/>
      <c r="AF33" s="1022">
        <v>11</v>
      </c>
      <c r="AG33" s="1023"/>
      <c r="AH33" s="1023"/>
      <c r="AI33" s="1023"/>
      <c r="AJ33" s="1024"/>
      <c r="AK33" s="967">
        <v>62</v>
      </c>
      <c r="AL33" s="958"/>
      <c r="AM33" s="958"/>
      <c r="AN33" s="958"/>
      <c r="AO33" s="958"/>
      <c r="AP33" s="958">
        <v>577</v>
      </c>
      <c r="AQ33" s="958"/>
      <c r="AR33" s="958"/>
      <c r="AS33" s="958"/>
      <c r="AT33" s="958"/>
      <c r="AU33" s="958">
        <v>577</v>
      </c>
      <c r="AV33" s="958"/>
      <c r="AW33" s="958"/>
      <c r="AX33" s="958"/>
      <c r="AY33" s="958"/>
      <c r="AZ33" s="1028" t="s">
        <v>573</v>
      </c>
      <c r="BA33" s="1028"/>
      <c r="BB33" s="1028"/>
      <c r="BC33" s="1028"/>
      <c r="BD33" s="1028"/>
      <c r="BE33" s="959" t="s">
        <v>412</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414</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395</v>
      </c>
      <c r="B63" s="924" t="s">
        <v>415</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121</v>
      </c>
      <c r="AG63" s="946"/>
      <c r="AH63" s="946"/>
      <c r="AI63" s="946"/>
      <c r="AJ63" s="1009"/>
      <c r="AK63" s="1010"/>
      <c r="AL63" s="950"/>
      <c r="AM63" s="950"/>
      <c r="AN63" s="950"/>
      <c r="AO63" s="950"/>
      <c r="AP63" s="946">
        <v>4413</v>
      </c>
      <c r="AQ63" s="946"/>
      <c r="AR63" s="946"/>
      <c r="AS63" s="946"/>
      <c r="AT63" s="946"/>
      <c r="AU63" s="946">
        <v>4148</v>
      </c>
      <c r="AV63" s="946"/>
      <c r="AW63" s="946"/>
      <c r="AX63" s="946"/>
      <c r="AY63" s="946"/>
      <c r="AZ63" s="1004"/>
      <c r="BA63" s="1004"/>
      <c r="BB63" s="1004"/>
      <c r="BC63" s="1004"/>
      <c r="BD63" s="1004"/>
      <c r="BE63" s="947"/>
      <c r="BF63" s="947"/>
      <c r="BG63" s="947"/>
      <c r="BH63" s="947"/>
      <c r="BI63" s="948"/>
      <c r="BJ63" s="1005" t="s">
        <v>416</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417</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418</v>
      </c>
      <c r="B66" s="983"/>
      <c r="C66" s="983"/>
      <c r="D66" s="983"/>
      <c r="E66" s="983"/>
      <c r="F66" s="983"/>
      <c r="G66" s="983"/>
      <c r="H66" s="983"/>
      <c r="I66" s="983"/>
      <c r="J66" s="983"/>
      <c r="K66" s="983"/>
      <c r="L66" s="983"/>
      <c r="M66" s="983"/>
      <c r="N66" s="983"/>
      <c r="O66" s="983"/>
      <c r="P66" s="984"/>
      <c r="Q66" s="988" t="s">
        <v>399</v>
      </c>
      <c r="R66" s="989"/>
      <c r="S66" s="989"/>
      <c r="T66" s="989"/>
      <c r="U66" s="990"/>
      <c r="V66" s="988" t="s">
        <v>400</v>
      </c>
      <c r="W66" s="989"/>
      <c r="X66" s="989"/>
      <c r="Y66" s="989"/>
      <c r="Z66" s="990"/>
      <c r="AA66" s="988" t="s">
        <v>401</v>
      </c>
      <c r="AB66" s="989"/>
      <c r="AC66" s="989"/>
      <c r="AD66" s="989"/>
      <c r="AE66" s="990"/>
      <c r="AF66" s="994" t="s">
        <v>402</v>
      </c>
      <c r="AG66" s="995"/>
      <c r="AH66" s="995"/>
      <c r="AI66" s="995"/>
      <c r="AJ66" s="996"/>
      <c r="AK66" s="988" t="s">
        <v>403</v>
      </c>
      <c r="AL66" s="983"/>
      <c r="AM66" s="983"/>
      <c r="AN66" s="983"/>
      <c r="AO66" s="984"/>
      <c r="AP66" s="988" t="s">
        <v>404</v>
      </c>
      <c r="AQ66" s="989"/>
      <c r="AR66" s="989"/>
      <c r="AS66" s="989"/>
      <c r="AT66" s="990"/>
      <c r="AU66" s="988" t="s">
        <v>419</v>
      </c>
      <c r="AV66" s="989"/>
      <c r="AW66" s="989"/>
      <c r="AX66" s="989"/>
      <c r="AY66" s="990"/>
      <c r="AZ66" s="988" t="s">
        <v>383</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574</v>
      </c>
      <c r="C68" s="973"/>
      <c r="D68" s="973"/>
      <c r="E68" s="973"/>
      <c r="F68" s="973"/>
      <c r="G68" s="973"/>
      <c r="H68" s="973"/>
      <c r="I68" s="973"/>
      <c r="J68" s="973"/>
      <c r="K68" s="973"/>
      <c r="L68" s="973"/>
      <c r="M68" s="973"/>
      <c r="N68" s="973"/>
      <c r="O68" s="973"/>
      <c r="P68" s="974"/>
      <c r="Q68" s="975">
        <v>1552</v>
      </c>
      <c r="R68" s="969"/>
      <c r="S68" s="969"/>
      <c r="T68" s="969"/>
      <c r="U68" s="969"/>
      <c r="V68" s="969">
        <v>1532</v>
      </c>
      <c r="W68" s="969"/>
      <c r="X68" s="969"/>
      <c r="Y68" s="969"/>
      <c r="Z68" s="969"/>
      <c r="AA68" s="969">
        <v>20</v>
      </c>
      <c r="AB68" s="969"/>
      <c r="AC68" s="969"/>
      <c r="AD68" s="969"/>
      <c r="AE68" s="969"/>
      <c r="AF68" s="969">
        <v>20</v>
      </c>
      <c r="AG68" s="969"/>
      <c r="AH68" s="969"/>
      <c r="AI68" s="969"/>
      <c r="AJ68" s="969"/>
      <c r="AK68" s="969">
        <v>73</v>
      </c>
      <c r="AL68" s="969"/>
      <c r="AM68" s="969"/>
      <c r="AN68" s="969"/>
      <c r="AO68" s="969"/>
      <c r="AP68" s="969">
        <v>354</v>
      </c>
      <c r="AQ68" s="969"/>
      <c r="AR68" s="969"/>
      <c r="AS68" s="969"/>
      <c r="AT68" s="969"/>
      <c r="AU68" s="969">
        <v>70</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575</v>
      </c>
      <c r="C69" s="962"/>
      <c r="D69" s="962"/>
      <c r="E69" s="962"/>
      <c r="F69" s="962"/>
      <c r="G69" s="962"/>
      <c r="H69" s="962"/>
      <c r="I69" s="962"/>
      <c r="J69" s="962"/>
      <c r="K69" s="962"/>
      <c r="L69" s="962"/>
      <c r="M69" s="962"/>
      <c r="N69" s="962"/>
      <c r="O69" s="962"/>
      <c r="P69" s="963"/>
      <c r="Q69" s="964">
        <v>738</v>
      </c>
      <c r="R69" s="958"/>
      <c r="S69" s="958"/>
      <c r="T69" s="958"/>
      <c r="U69" s="958"/>
      <c r="V69" s="958">
        <v>728</v>
      </c>
      <c r="W69" s="958"/>
      <c r="X69" s="958"/>
      <c r="Y69" s="958"/>
      <c r="Z69" s="958"/>
      <c r="AA69" s="958">
        <v>10</v>
      </c>
      <c r="AB69" s="958"/>
      <c r="AC69" s="958"/>
      <c r="AD69" s="958"/>
      <c r="AE69" s="958"/>
      <c r="AF69" s="958">
        <v>10</v>
      </c>
      <c r="AG69" s="958"/>
      <c r="AH69" s="958"/>
      <c r="AI69" s="958"/>
      <c r="AJ69" s="958"/>
      <c r="AK69" s="958">
        <v>34</v>
      </c>
      <c r="AL69" s="958"/>
      <c r="AM69" s="958"/>
      <c r="AN69" s="958"/>
      <c r="AO69" s="958"/>
      <c r="AP69" s="958">
        <v>540</v>
      </c>
      <c r="AQ69" s="958"/>
      <c r="AR69" s="958"/>
      <c r="AS69" s="958"/>
      <c r="AT69" s="958"/>
      <c r="AU69" s="958">
        <v>108</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576</v>
      </c>
      <c r="C70" s="962"/>
      <c r="D70" s="962"/>
      <c r="E70" s="962"/>
      <c r="F70" s="962"/>
      <c r="G70" s="962"/>
      <c r="H70" s="962"/>
      <c r="I70" s="962"/>
      <c r="J70" s="962"/>
      <c r="K70" s="962"/>
      <c r="L70" s="962"/>
      <c r="M70" s="962"/>
      <c r="N70" s="962"/>
      <c r="O70" s="962"/>
      <c r="P70" s="963"/>
      <c r="Q70" s="964">
        <v>1581</v>
      </c>
      <c r="R70" s="958"/>
      <c r="S70" s="958"/>
      <c r="T70" s="958"/>
      <c r="U70" s="958"/>
      <c r="V70" s="958">
        <v>1605</v>
      </c>
      <c r="W70" s="958"/>
      <c r="X70" s="958"/>
      <c r="Y70" s="958"/>
      <c r="Z70" s="958"/>
      <c r="AA70" s="958">
        <v>-25</v>
      </c>
      <c r="AB70" s="958"/>
      <c r="AC70" s="958"/>
      <c r="AD70" s="958"/>
      <c r="AE70" s="958"/>
      <c r="AF70" s="958">
        <v>1518</v>
      </c>
      <c r="AG70" s="958"/>
      <c r="AH70" s="958"/>
      <c r="AI70" s="958"/>
      <c r="AJ70" s="958"/>
      <c r="AK70" s="958" t="s">
        <v>573</v>
      </c>
      <c r="AL70" s="958"/>
      <c r="AM70" s="958"/>
      <c r="AN70" s="958"/>
      <c r="AO70" s="958"/>
      <c r="AP70" s="958">
        <v>2774</v>
      </c>
      <c r="AQ70" s="958"/>
      <c r="AR70" s="958"/>
      <c r="AS70" s="958"/>
      <c r="AT70" s="958"/>
      <c r="AU70" s="958" t="s">
        <v>573</v>
      </c>
      <c r="AV70" s="958"/>
      <c r="AW70" s="958"/>
      <c r="AX70" s="958"/>
      <c r="AY70" s="958"/>
      <c r="AZ70" s="959" t="s">
        <v>589</v>
      </c>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577</v>
      </c>
      <c r="C71" s="962"/>
      <c r="D71" s="962"/>
      <c r="E71" s="962"/>
      <c r="F71" s="962"/>
      <c r="G71" s="962"/>
      <c r="H71" s="962"/>
      <c r="I71" s="962"/>
      <c r="J71" s="962"/>
      <c r="K71" s="962"/>
      <c r="L71" s="962"/>
      <c r="M71" s="962"/>
      <c r="N71" s="962"/>
      <c r="O71" s="962"/>
      <c r="P71" s="963"/>
      <c r="Q71" s="964">
        <v>290</v>
      </c>
      <c r="R71" s="958"/>
      <c r="S71" s="958"/>
      <c r="T71" s="958"/>
      <c r="U71" s="958"/>
      <c r="V71" s="958">
        <v>242</v>
      </c>
      <c r="W71" s="958"/>
      <c r="X71" s="958"/>
      <c r="Y71" s="958"/>
      <c r="Z71" s="958"/>
      <c r="AA71" s="958">
        <v>48</v>
      </c>
      <c r="AB71" s="958"/>
      <c r="AC71" s="958"/>
      <c r="AD71" s="958"/>
      <c r="AE71" s="958"/>
      <c r="AF71" s="958">
        <v>48</v>
      </c>
      <c r="AG71" s="958"/>
      <c r="AH71" s="958"/>
      <c r="AI71" s="958"/>
      <c r="AJ71" s="958"/>
      <c r="AK71" s="958" t="s">
        <v>573</v>
      </c>
      <c r="AL71" s="958"/>
      <c r="AM71" s="958"/>
      <c r="AN71" s="958"/>
      <c r="AO71" s="958"/>
      <c r="AP71" s="958">
        <v>45</v>
      </c>
      <c r="AQ71" s="958"/>
      <c r="AR71" s="958"/>
      <c r="AS71" s="958"/>
      <c r="AT71" s="958"/>
      <c r="AU71" s="958">
        <v>23</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578</v>
      </c>
      <c r="C72" s="962"/>
      <c r="D72" s="962"/>
      <c r="E72" s="962"/>
      <c r="F72" s="962"/>
      <c r="G72" s="962"/>
      <c r="H72" s="962"/>
      <c r="I72" s="962"/>
      <c r="J72" s="962"/>
      <c r="K72" s="962"/>
      <c r="L72" s="962"/>
      <c r="M72" s="962"/>
      <c r="N72" s="962"/>
      <c r="O72" s="962"/>
      <c r="P72" s="963"/>
      <c r="Q72" s="964">
        <v>51</v>
      </c>
      <c r="R72" s="958"/>
      <c r="S72" s="958"/>
      <c r="T72" s="958"/>
      <c r="U72" s="958"/>
      <c r="V72" s="958">
        <v>41</v>
      </c>
      <c r="W72" s="958"/>
      <c r="X72" s="958"/>
      <c r="Y72" s="958"/>
      <c r="Z72" s="958"/>
      <c r="AA72" s="958">
        <v>10</v>
      </c>
      <c r="AB72" s="958"/>
      <c r="AC72" s="958"/>
      <c r="AD72" s="958"/>
      <c r="AE72" s="958"/>
      <c r="AF72" s="958">
        <v>10</v>
      </c>
      <c r="AG72" s="958"/>
      <c r="AH72" s="958"/>
      <c r="AI72" s="958"/>
      <c r="AJ72" s="958"/>
      <c r="AK72" s="958" t="s">
        <v>573</v>
      </c>
      <c r="AL72" s="958"/>
      <c r="AM72" s="958"/>
      <c r="AN72" s="958"/>
      <c r="AO72" s="958"/>
      <c r="AP72" s="958">
        <v>4</v>
      </c>
      <c r="AQ72" s="958"/>
      <c r="AR72" s="958"/>
      <c r="AS72" s="958"/>
      <c r="AT72" s="958"/>
      <c r="AU72" s="958">
        <v>2</v>
      </c>
      <c r="AV72" s="958"/>
      <c r="AW72" s="958"/>
      <c r="AX72" s="958"/>
      <c r="AY72" s="958"/>
      <c r="AZ72" s="959" t="s">
        <v>590</v>
      </c>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579</v>
      </c>
      <c r="C73" s="962"/>
      <c r="D73" s="962"/>
      <c r="E73" s="962"/>
      <c r="F73" s="962"/>
      <c r="G73" s="962"/>
      <c r="H73" s="962"/>
      <c r="I73" s="962"/>
      <c r="J73" s="962"/>
      <c r="K73" s="962"/>
      <c r="L73" s="962"/>
      <c r="M73" s="962"/>
      <c r="N73" s="962"/>
      <c r="O73" s="962"/>
      <c r="P73" s="963"/>
      <c r="Q73" s="964">
        <v>672</v>
      </c>
      <c r="R73" s="958"/>
      <c r="S73" s="958"/>
      <c r="T73" s="958"/>
      <c r="U73" s="958"/>
      <c r="V73" s="958">
        <v>645</v>
      </c>
      <c r="W73" s="958"/>
      <c r="X73" s="958"/>
      <c r="Y73" s="958"/>
      <c r="Z73" s="958"/>
      <c r="AA73" s="958">
        <v>27</v>
      </c>
      <c r="AB73" s="958"/>
      <c r="AC73" s="958"/>
      <c r="AD73" s="958"/>
      <c r="AE73" s="958"/>
      <c r="AF73" s="958">
        <v>33</v>
      </c>
      <c r="AG73" s="958"/>
      <c r="AH73" s="958"/>
      <c r="AI73" s="958"/>
      <c r="AJ73" s="958"/>
      <c r="AK73" s="958" t="s">
        <v>573</v>
      </c>
      <c r="AL73" s="958"/>
      <c r="AM73" s="958"/>
      <c r="AN73" s="958"/>
      <c r="AO73" s="958"/>
      <c r="AP73" s="958">
        <v>1908</v>
      </c>
      <c r="AQ73" s="958"/>
      <c r="AR73" s="958"/>
      <c r="AS73" s="958"/>
      <c r="AT73" s="958"/>
      <c r="AU73" s="958">
        <v>219</v>
      </c>
      <c r="AV73" s="958"/>
      <c r="AW73" s="958"/>
      <c r="AX73" s="958"/>
      <c r="AY73" s="958"/>
      <c r="AZ73" s="959" t="s">
        <v>589</v>
      </c>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t="s">
        <v>580</v>
      </c>
      <c r="C74" s="962"/>
      <c r="D74" s="962"/>
      <c r="E74" s="962"/>
      <c r="F74" s="962"/>
      <c r="G74" s="962"/>
      <c r="H74" s="962"/>
      <c r="I74" s="962"/>
      <c r="J74" s="962"/>
      <c r="K74" s="962"/>
      <c r="L74" s="962"/>
      <c r="M74" s="962"/>
      <c r="N74" s="962"/>
      <c r="O74" s="962"/>
      <c r="P74" s="963"/>
      <c r="Q74" s="964">
        <v>265</v>
      </c>
      <c r="R74" s="958"/>
      <c r="S74" s="958"/>
      <c r="T74" s="958"/>
      <c r="U74" s="958"/>
      <c r="V74" s="958">
        <v>257</v>
      </c>
      <c r="W74" s="958"/>
      <c r="X74" s="958"/>
      <c r="Y74" s="958"/>
      <c r="Z74" s="958"/>
      <c r="AA74" s="958">
        <v>8</v>
      </c>
      <c r="AB74" s="958"/>
      <c r="AC74" s="958"/>
      <c r="AD74" s="958"/>
      <c r="AE74" s="958"/>
      <c r="AF74" s="958">
        <v>8</v>
      </c>
      <c r="AG74" s="958"/>
      <c r="AH74" s="958"/>
      <c r="AI74" s="958"/>
      <c r="AJ74" s="958"/>
      <c r="AK74" s="958">
        <v>43</v>
      </c>
      <c r="AL74" s="958"/>
      <c r="AM74" s="958"/>
      <c r="AN74" s="958"/>
      <c r="AO74" s="958"/>
      <c r="AP74" s="958" t="s">
        <v>573</v>
      </c>
      <c r="AQ74" s="958"/>
      <c r="AR74" s="958"/>
      <c r="AS74" s="958"/>
      <c r="AT74" s="958"/>
      <c r="AU74" s="958" t="s">
        <v>573</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t="s">
        <v>581</v>
      </c>
      <c r="C75" s="962"/>
      <c r="D75" s="962"/>
      <c r="E75" s="962"/>
      <c r="F75" s="962"/>
      <c r="G75" s="962"/>
      <c r="H75" s="962"/>
      <c r="I75" s="962"/>
      <c r="J75" s="962"/>
      <c r="K75" s="962"/>
      <c r="L75" s="962"/>
      <c r="M75" s="962"/>
      <c r="N75" s="962"/>
      <c r="O75" s="962"/>
      <c r="P75" s="963"/>
      <c r="Q75" s="965">
        <v>866</v>
      </c>
      <c r="R75" s="966"/>
      <c r="S75" s="966"/>
      <c r="T75" s="966"/>
      <c r="U75" s="967"/>
      <c r="V75" s="968">
        <v>860</v>
      </c>
      <c r="W75" s="966"/>
      <c r="X75" s="966"/>
      <c r="Y75" s="966"/>
      <c r="Z75" s="967"/>
      <c r="AA75" s="968">
        <v>6</v>
      </c>
      <c r="AB75" s="966"/>
      <c r="AC75" s="966"/>
      <c r="AD75" s="966"/>
      <c r="AE75" s="967"/>
      <c r="AF75" s="968">
        <v>6</v>
      </c>
      <c r="AG75" s="966"/>
      <c r="AH75" s="966"/>
      <c r="AI75" s="966"/>
      <c r="AJ75" s="967"/>
      <c r="AK75" s="968">
        <v>121</v>
      </c>
      <c r="AL75" s="966"/>
      <c r="AM75" s="966"/>
      <c r="AN75" s="966"/>
      <c r="AO75" s="967"/>
      <c r="AP75" s="968" t="s">
        <v>573</v>
      </c>
      <c r="AQ75" s="966"/>
      <c r="AR75" s="966"/>
      <c r="AS75" s="966"/>
      <c r="AT75" s="967"/>
      <c r="AU75" s="968" t="s">
        <v>573</v>
      </c>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t="s">
        <v>582</v>
      </c>
      <c r="C76" s="962"/>
      <c r="D76" s="962"/>
      <c r="E76" s="962"/>
      <c r="F76" s="962"/>
      <c r="G76" s="962"/>
      <c r="H76" s="962"/>
      <c r="I76" s="962"/>
      <c r="J76" s="962"/>
      <c r="K76" s="962"/>
      <c r="L76" s="962"/>
      <c r="M76" s="962"/>
      <c r="N76" s="962"/>
      <c r="O76" s="962"/>
      <c r="P76" s="963"/>
      <c r="Q76" s="965">
        <v>189</v>
      </c>
      <c r="R76" s="966"/>
      <c r="S76" s="966"/>
      <c r="T76" s="966"/>
      <c r="U76" s="967"/>
      <c r="V76" s="968">
        <v>186</v>
      </c>
      <c r="W76" s="966"/>
      <c r="X76" s="966"/>
      <c r="Y76" s="966"/>
      <c r="Z76" s="967"/>
      <c r="AA76" s="968">
        <v>3</v>
      </c>
      <c r="AB76" s="966"/>
      <c r="AC76" s="966"/>
      <c r="AD76" s="966"/>
      <c r="AE76" s="967"/>
      <c r="AF76" s="968">
        <v>3</v>
      </c>
      <c r="AG76" s="966"/>
      <c r="AH76" s="966"/>
      <c r="AI76" s="966"/>
      <c r="AJ76" s="967"/>
      <c r="AK76" s="968" t="s">
        <v>573</v>
      </c>
      <c r="AL76" s="966"/>
      <c r="AM76" s="966"/>
      <c r="AN76" s="966"/>
      <c r="AO76" s="967"/>
      <c r="AP76" s="968" t="s">
        <v>573</v>
      </c>
      <c r="AQ76" s="966"/>
      <c r="AR76" s="966"/>
      <c r="AS76" s="966"/>
      <c r="AT76" s="967"/>
      <c r="AU76" s="968" t="s">
        <v>573</v>
      </c>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t="s">
        <v>583</v>
      </c>
      <c r="C77" s="962"/>
      <c r="D77" s="962"/>
      <c r="E77" s="962"/>
      <c r="F77" s="962"/>
      <c r="G77" s="962"/>
      <c r="H77" s="962"/>
      <c r="I77" s="962"/>
      <c r="J77" s="962"/>
      <c r="K77" s="962"/>
      <c r="L77" s="962"/>
      <c r="M77" s="962"/>
      <c r="N77" s="962"/>
      <c r="O77" s="962"/>
      <c r="P77" s="963"/>
      <c r="Q77" s="965">
        <v>25</v>
      </c>
      <c r="R77" s="966"/>
      <c r="S77" s="966"/>
      <c r="T77" s="966"/>
      <c r="U77" s="967"/>
      <c r="V77" s="968">
        <v>24</v>
      </c>
      <c r="W77" s="966"/>
      <c r="X77" s="966"/>
      <c r="Y77" s="966"/>
      <c r="Z77" s="967"/>
      <c r="AA77" s="968">
        <v>1</v>
      </c>
      <c r="AB77" s="966"/>
      <c r="AC77" s="966"/>
      <c r="AD77" s="966"/>
      <c r="AE77" s="967"/>
      <c r="AF77" s="968">
        <v>1</v>
      </c>
      <c r="AG77" s="966"/>
      <c r="AH77" s="966"/>
      <c r="AI77" s="966"/>
      <c r="AJ77" s="967"/>
      <c r="AK77" s="968">
        <v>10</v>
      </c>
      <c r="AL77" s="966"/>
      <c r="AM77" s="966"/>
      <c r="AN77" s="966"/>
      <c r="AO77" s="967"/>
      <c r="AP77" s="968" t="s">
        <v>573</v>
      </c>
      <c r="AQ77" s="966"/>
      <c r="AR77" s="966"/>
      <c r="AS77" s="966"/>
      <c r="AT77" s="967"/>
      <c r="AU77" s="968" t="s">
        <v>573</v>
      </c>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t="s">
        <v>584</v>
      </c>
      <c r="C78" s="962"/>
      <c r="D78" s="962"/>
      <c r="E78" s="962"/>
      <c r="F78" s="962"/>
      <c r="G78" s="962"/>
      <c r="H78" s="962"/>
      <c r="I78" s="962"/>
      <c r="J78" s="962"/>
      <c r="K78" s="962"/>
      <c r="L78" s="962"/>
      <c r="M78" s="962"/>
      <c r="N78" s="962"/>
      <c r="O78" s="962"/>
      <c r="P78" s="963"/>
      <c r="Q78" s="964">
        <v>17</v>
      </c>
      <c r="R78" s="958"/>
      <c r="S78" s="958"/>
      <c r="T78" s="958"/>
      <c r="U78" s="958"/>
      <c r="V78" s="958">
        <v>9</v>
      </c>
      <c r="W78" s="958"/>
      <c r="X78" s="958"/>
      <c r="Y78" s="958"/>
      <c r="Z78" s="958"/>
      <c r="AA78" s="958">
        <v>8</v>
      </c>
      <c r="AB78" s="958"/>
      <c r="AC78" s="958"/>
      <c r="AD78" s="958"/>
      <c r="AE78" s="958"/>
      <c r="AF78" s="958">
        <v>8</v>
      </c>
      <c r="AG78" s="958"/>
      <c r="AH78" s="958"/>
      <c r="AI78" s="958"/>
      <c r="AJ78" s="958"/>
      <c r="AK78" s="958" t="s">
        <v>573</v>
      </c>
      <c r="AL78" s="958"/>
      <c r="AM78" s="958"/>
      <c r="AN78" s="958"/>
      <c r="AO78" s="958"/>
      <c r="AP78" s="958" t="s">
        <v>573</v>
      </c>
      <c r="AQ78" s="958"/>
      <c r="AR78" s="958"/>
      <c r="AS78" s="958"/>
      <c r="AT78" s="958"/>
      <c r="AU78" s="958" t="s">
        <v>573</v>
      </c>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t="s">
        <v>586</v>
      </c>
      <c r="C79" s="962"/>
      <c r="D79" s="962"/>
      <c r="E79" s="962"/>
      <c r="F79" s="962"/>
      <c r="G79" s="962"/>
      <c r="H79" s="962"/>
      <c r="I79" s="962"/>
      <c r="J79" s="962"/>
      <c r="K79" s="962"/>
      <c r="L79" s="962"/>
      <c r="M79" s="962"/>
      <c r="N79" s="962"/>
      <c r="O79" s="962"/>
      <c r="P79" s="963"/>
      <c r="Q79" s="964">
        <v>38</v>
      </c>
      <c r="R79" s="958"/>
      <c r="S79" s="958"/>
      <c r="T79" s="958"/>
      <c r="U79" s="958"/>
      <c r="V79" s="958">
        <v>38</v>
      </c>
      <c r="W79" s="958"/>
      <c r="X79" s="958"/>
      <c r="Y79" s="958"/>
      <c r="Z79" s="958"/>
      <c r="AA79" s="958">
        <v>0</v>
      </c>
      <c r="AB79" s="958"/>
      <c r="AC79" s="958"/>
      <c r="AD79" s="958"/>
      <c r="AE79" s="958"/>
      <c r="AF79" s="958">
        <v>0</v>
      </c>
      <c r="AG79" s="958"/>
      <c r="AH79" s="958"/>
      <c r="AI79" s="958"/>
      <c r="AJ79" s="958"/>
      <c r="AK79" s="958">
        <v>0</v>
      </c>
      <c r="AL79" s="958"/>
      <c r="AM79" s="958"/>
      <c r="AN79" s="958"/>
      <c r="AO79" s="958"/>
      <c r="AP79" s="958" t="s">
        <v>573</v>
      </c>
      <c r="AQ79" s="958"/>
      <c r="AR79" s="958"/>
      <c r="AS79" s="958"/>
      <c r="AT79" s="958"/>
      <c r="AU79" s="958" t="s">
        <v>573</v>
      </c>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t="s">
        <v>585</v>
      </c>
      <c r="C80" s="962"/>
      <c r="D80" s="962"/>
      <c r="E80" s="962"/>
      <c r="F80" s="962"/>
      <c r="G80" s="962"/>
      <c r="H80" s="962"/>
      <c r="I80" s="962"/>
      <c r="J80" s="962"/>
      <c r="K80" s="962"/>
      <c r="L80" s="962"/>
      <c r="M80" s="962"/>
      <c r="N80" s="962"/>
      <c r="O80" s="962"/>
      <c r="P80" s="963"/>
      <c r="Q80" s="964">
        <v>26</v>
      </c>
      <c r="R80" s="958"/>
      <c r="S80" s="958"/>
      <c r="T80" s="958"/>
      <c r="U80" s="958"/>
      <c r="V80" s="958">
        <v>25</v>
      </c>
      <c r="W80" s="958"/>
      <c r="X80" s="958"/>
      <c r="Y80" s="958"/>
      <c r="Z80" s="958"/>
      <c r="AA80" s="958">
        <v>0</v>
      </c>
      <c r="AB80" s="958"/>
      <c r="AC80" s="958"/>
      <c r="AD80" s="958"/>
      <c r="AE80" s="958"/>
      <c r="AF80" s="958">
        <v>0</v>
      </c>
      <c r="AG80" s="958"/>
      <c r="AH80" s="958"/>
      <c r="AI80" s="958"/>
      <c r="AJ80" s="958"/>
      <c r="AK80" s="958">
        <v>2</v>
      </c>
      <c r="AL80" s="958"/>
      <c r="AM80" s="958"/>
      <c r="AN80" s="958"/>
      <c r="AO80" s="958"/>
      <c r="AP80" s="958" t="s">
        <v>573</v>
      </c>
      <c r="AQ80" s="958"/>
      <c r="AR80" s="958"/>
      <c r="AS80" s="958"/>
      <c r="AT80" s="958"/>
      <c r="AU80" s="958" t="s">
        <v>573</v>
      </c>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t="s">
        <v>587</v>
      </c>
      <c r="C81" s="962"/>
      <c r="D81" s="962"/>
      <c r="E81" s="962"/>
      <c r="F81" s="962"/>
      <c r="G81" s="962"/>
      <c r="H81" s="962"/>
      <c r="I81" s="962"/>
      <c r="J81" s="962"/>
      <c r="K81" s="962"/>
      <c r="L81" s="962"/>
      <c r="M81" s="962"/>
      <c r="N81" s="962"/>
      <c r="O81" s="962"/>
      <c r="P81" s="963"/>
      <c r="Q81" s="964">
        <v>73</v>
      </c>
      <c r="R81" s="958"/>
      <c r="S81" s="958"/>
      <c r="T81" s="958"/>
      <c r="U81" s="958"/>
      <c r="V81" s="958">
        <v>69</v>
      </c>
      <c r="W81" s="958"/>
      <c r="X81" s="958"/>
      <c r="Y81" s="958"/>
      <c r="Z81" s="958"/>
      <c r="AA81" s="958">
        <v>4</v>
      </c>
      <c r="AB81" s="958"/>
      <c r="AC81" s="958"/>
      <c r="AD81" s="958"/>
      <c r="AE81" s="958"/>
      <c r="AF81" s="958">
        <v>4</v>
      </c>
      <c r="AG81" s="958"/>
      <c r="AH81" s="958"/>
      <c r="AI81" s="958"/>
      <c r="AJ81" s="958"/>
      <c r="AK81" s="958">
        <v>6</v>
      </c>
      <c r="AL81" s="958"/>
      <c r="AM81" s="958"/>
      <c r="AN81" s="958"/>
      <c r="AO81" s="958"/>
      <c r="AP81" s="958" t="s">
        <v>573</v>
      </c>
      <c r="AQ81" s="958"/>
      <c r="AR81" s="958"/>
      <c r="AS81" s="958"/>
      <c r="AT81" s="958"/>
      <c r="AU81" s="958" t="s">
        <v>573</v>
      </c>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t="s">
        <v>588</v>
      </c>
      <c r="C82" s="962"/>
      <c r="D82" s="962"/>
      <c r="E82" s="962"/>
      <c r="F82" s="962"/>
      <c r="G82" s="962"/>
      <c r="H82" s="962"/>
      <c r="I82" s="962"/>
      <c r="J82" s="962"/>
      <c r="K82" s="962"/>
      <c r="L82" s="962"/>
      <c r="M82" s="962"/>
      <c r="N82" s="962"/>
      <c r="O82" s="962"/>
      <c r="P82" s="963"/>
      <c r="Q82" s="964">
        <v>246035</v>
      </c>
      <c r="R82" s="958"/>
      <c r="S82" s="958"/>
      <c r="T82" s="958"/>
      <c r="U82" s="958"/>
      <c r="V82" s="958">
        <v>245170</v>
      </c>
      <c r="W82" s="958"/>
      <c r="X82" s="958"/>
      <c r="Y82" s="958"/>
      <c r="Z82" s="958"/>
      <c r="AA82" s="958">
        <v>866</v>
      </c>
      <c r="AB82" s="958"/>
      <c r="AC82" s="958"/>
      <c r="AD82" s="958"/>
      <c r="AE82" s="958"/>
      <c r="AF82" s="958">
        <v>866</v>
      </c>
      <c r="AG82" s="958"/>
      <c r="AH82" s="958"/>
      <c r="AI82" s="958"/>
      <c r="AJ82" s="958"/>
      <c r="AK82" s="958" t="s">
        <v>573</v>
      </c>
      <c r="AL82" s="958"/>
      <c r="AM82" s="958"/>
      <c r="AN82" s="958"/>
      <c r="AO82" s="958"/>
      <c r="AP82" s="958" t="s">
        <v>573</v>
      </c>
      <c r="AQ82" s="958"/>
      <c r="AR82" s="958"/>
      <c r="AS82" s="958"/>
      <c r="AT82" s="958"/>
      <c r="AU82" s="958" t="s">
        <v>573</v>
      </c>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395</v>
      </c>
      <c r="B88" s="924" t="s">
        <v>420</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2535</v>
      </c>
      <c r="AG88" s="946"/>
      <c r="AH88" s="946"/>
      <c r="AI88" s="946"/>
      <c r="AJ88" s="946"/>
      <c r="AK88" s="950"/>
      <c r="AL88" s="950"/>
      <c r="AM88" s="950"/>
      <c r="AN88" s="950"/>
      <c r="AO88" s="950"/>
      <c r="AP88" s="946">
        <v>5625</v>
      </c>
      <c r="AQ88" s="946"/>
      <c r="AR88" s="946"/>
      <c r="AS88" s="946"/>
      <c r="AT88" s="946"/>
      <c r="AU88" s="946">
        <v>422</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395</v>
      </c>
      <c r="BR102" s="924" t="s">
        <v>421</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422</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423</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424</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425</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426</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427</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428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429</v>
      </c>
      <c r="AB109" s="883"/>
      <c r="AC109" s="883"/>
      <c r="AD109" s="883"/>
      <c r="AE109" s="884"/>
      <c r="AF109" s="885" t="s">
        <v>430</v>
      </c>
      <c r="AG109" s="883"/>
      <c r="AH109" s="883"/>
      <c r="AI109" s="883"/>
      <c r="AJ109" s="884"/>
      <c r="AK109" s="885" t="s">
        <v>313</v>
      </c>
      <c r="AL109" s="883"/>
      <c r="AM109" s="883"/>
      <c r="AN109" s="883"/>
      <c r="AO109" s="884"/>
      <c r="AP109" s="885" t="s">
        <v>431</v>
      </c>
      <c r="AQ109" s="883"/>
      <c r="AR109" s="883"/>
      <c r="AS109" s="883"/>
      <c r="AT109" s="916"/>
      <c r="AU109" s="882" t="s">
        <v>428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429</v>
      </c>
      <c r="BR109" s="883"/>
      <c r="BS109" s="883"/>
      <c r="BT109" s="883"/>
      <c r="BU109" s="884"/>
      <c r="BV109" s="885" t="s">
        <v>430</v>
      </c>
      <c r="BW109" s="883"/>
      <c r="BX109" s="883"/>
      <c r="BY109" s="883"/>
      <c r="BZ109" s="884"/>
      <c r="CA109" s="885" t="s">
        <v>313</v>
      </c>
      <c r="CB109" s="883"/>
      <c r="CC109" s="883"/>
      <c r="CD109" s="883"/>
      <c r="CE109" s="884"/>
      <c r="CF109" s="923" t="s">
        <v>431</v>
      </c>
      <c r="CG109" s="923"/>
      <c r="CH109" s="923"/>
      <c r="CI109" s="923"/>
      <c r="CJ109" s="923"/>
      <c r="CK109" s="885" t="s">
        <v>432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429</v>
      </c>
      <c r="DH109" s="883"/>
      <c r="DI109" s="883"/>
      <c r="DJ109" s="883"/>
      <c r="DK109" s="884"/>
      <c r="DL109" s="885" t="s">
        <v>430</v>
      </c>
      <c r="DM109" s="883"/>
      <c r="DN109" s="883"/>
      <c r="DO109" s="883"/>
      <c r="DP109" s="884"/>
      <c r="DQ109" s="885" t="s">
        <v>313</v>
      </c>
      <c r="DR109" s="883"/>
      <c r="DS109" s="883"/>
      <c r="DT109" s="883"/>
      <c r="DU109" s="884"/>
      <c r="DV109" s="885" t="s">
        <v>431</v>
      </c>
      <c r="DW109" s="883"/>
      <c r="DX109" s="883"/>
      <c r="DY109" s="883"/>
      <c r="DZ109" s="916"/>
    </row>
    <row r="110" spans="1:131" s="224" customFormat="1" ht="26.25" customHeight="1" x14ac:dyDescent="0.15">
      <c r="A110" s="794" t="s">
        <v>433</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501843</v>
      </c>
      <c r="AB110" s="876"/>
      <c r="AC110" s="876"/>
      <c r="AD110" s="876"/>
      <c r="AE110" s="877"/>
      <c r="AF110" s="878">
        <v>497386</v>
      </c>
      <c r="AG110" s="876"/>
      <c r="AH110" s="876"/>
      <c r="AI110" s="876"/>
      <c r="AJ110" s="877"/>
      <c r="AK110" s="878">
        <v>500708</v>
      </c>
      <c r="AL110" s="876"/>
      <c r="AM110" s="876"/>
      <c r="AN110" s="876"/>
      <c r="AO110" s="877"/>
      <c r="AP110" s="879">
        <v>15.6</v>
      </c>
      <c r="AQ110" s="880"/>
      <c r="AR110" s="880"/>
      <c r="AS110" s="880"/>
      <c r="AT110" s="881"/>
      <c r="AU110" s="917" t="s">
        <v>74</v>
      </c>
      <c r="AV110" s="918"/>
      <c r="AW110" s="918"/>
      <c r="AX110" s="918"/>
      <c r="AY110" s="918"/>
      <c r="AZ110" s="847" t="s">
        <v>434</v>
      </c>
      <c r="BA110" s="795"/>
      <c r="BB110" s="795"/>
      <c r="BC110" s="795"/>
      <c r="BD110" s="795"/>
      <c r="BE110" s="795"/>
      <c r="BF110" s="795"/>
      <c r="BG110" s="795"/>
      <c r="BH110" s="795"/>
      <c r="BI110" s="795"/>
      <c r="BJ110" s="795"/>
      <c r="BK110" s="795"/>
      <c r="BL110" s="795"/>
      <c r="BM110" s="795"/>
      <c r="BN110" s="795"/>
      <c r="BO110" s="795"/>
      <c r="BP110" s="796"/>
      <c r="BQ110" s="848">
        <v>4425286</v>
      </c>
      <c r="BR110" s="829"/>
      <c r="BS110" s="829"/>
      <c r="BT110" s="829"/>
      <c r="BU110" s="829"/>
      <c r="BV110" s="829">
        <v>5089055</v>
      </c>
      <c r="BW110" s="829"/>
      <c r="BX110" s="829"/>
      <c r="BY110" s="829"/>
      <c r="BZ110" s="829"/>
      <c r="CA110" s="829">
        <v>4956181</v>
      </c>
      <c r="CB110" s="829"/>
      <c r="CC110" s="829"/>
      <c r="CD110" s="829"/>
      <c r="CE110" s="829"/>
      <c r="CF110" s="853">
        <v>154.69999999999999</v>
      </c>
      <c r="CG110" s="854"/>
      <c r="CH110" s="854"/>
      <c r="CI110" s="854"/>
      <c r="CJ110" s="854"/>
      <c r="CK110" s="913" t="s">
        <v>435</v>
      </c>
      <c r="CL110" s="806"/>
      <c r="CM110" s="847" t="s">
        <v>436</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178</v>
      </c>
      <c r="DH110" s="829"/>
      <c r="DI110" s="829"/>
      <c r="DJ110" s="829"/>
      <c r="DK110" s="829"/>
      <c r="DL110" s="829" t="s">
        <v>416</v>
      </c>
      <c r="DM110" s="829"/>
      <c r="DN110" s="829"/>
      <c r="DO110" s="829"/>
      <c r="DP110" s="829"/>
      <c r="DQ110" s="829" t="s">
        <v>437</v>
      </c>
      <c r="DR110" s="829"/>
      <c r="DS110" s="829"/>
      <c r="DT110" s="829"/>
      <c r="DU110" s="829"/>
      <c r="DV110" s="830" t="s">
        <v>178</v>
      </c>
      <c r="DW110" s="830"/>
      <c r="DX110" s="830"/>
      <c r="DY110" s="830"/>
      <c r="DZ110" s="831"/>
    </row>
    <row r="111" spans="1:131" s="224" customFormat="1" ht="26.25" customHeight="1" x14ac:dyDescent="0.15">
      <c r="A111" s="761" t="s">
        <v>438</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416</v>
      </c>
      <c r="AB111" s="906"/>
      <c r="AC111" s="906"/>
      <c r="AD111" s="906"/>
      <c r="AE111" s="907"/>
      <c r="AF111" s="908" t="s">
        <v>416</v>
      </c>
      <c r="AG111" s="906"/>
      <c r="AH111" s="906"/>
      <c r="AI111" s="906"/>
      <c r="AJ111" s="907"/>
      <c r="AK111" s="908" t="s">
        <v>416</v>
      </c>
      <c r="AL111" s="906"/>
      <c r="AM111" s="906"/>
      <c r="AN111" s="906"/>
      <c r="AO111" s="907"/>
      <c r="AP111" s="909" t="s">
        <v>178</v>
      </c>
      <c r="AQ111" s="910"/>
      <c r="AR111" s="910"/>
      <c r="AS111" s="910"/>
      <c r="AT111" s="911"/>
      <c r="AU111" s="919"/>
      <c r="AV111" s="920"/>
      <c r="AW111" s="920"/>
      <c r="AX111" s="920"/>
      <c r="AY111" s="920"/>
      <c r="AZ111" s="802" t="s">
        <v>439</v>
      </c>
      <c r="BA111" s="739"/>
      <c r="BB111" s="739"/>
      <c r="BC111" s="739"/>
      <c r="BD111" s="739"/>
      <c r="BE111" s="739"/>
      <c r="BF111" s="739"/>
      <c r="BG111" s="739"/>
      <c r="BH111" s="739"/>
      <c r="BI111" s="739"/>
      <c r="BJ111" s="739"/>
      <c r="BK111" s="739"/>
      <c r="BL111" s="739"/>
      <c r="BM111" s="739"/>
      <c r="BN111" s="739"/>
      <c r="BO111" s="739"/>
      <c r="BP111" s="740"/>
      <c r="BQ111" s="803">
        <v>522772</v>
      </c>
      <c r="BR111" s="804"/>
      <c r="BS111" s="804"/>
      <c r="BT111" s="804"/>
      <c r="BU111" s="804"/>
      <c r="BV111" s="804">
        <v>467579</v>
      </c>
      <c r="BW111" s="804"/>
      <c r="BX111" s="804"/>
      <c r="BY111" s="804"/>
      <c r="BZ111" s="804"/>
      <c r="CA111" s="804">
        <v>413275</v>
      </c>
      <c r="CB111" s="804"/>
      <c r="CC111" s="804"/>
      <c r="CD111" s="804"/>
      <c r="CE111" s="804"/>
      <c r="CF111" s="862">
        <v>12.9</v>
      </c>
      <c r="CG111" s="863"/>
      <c r="CH111" s="863"/>
      <c r="CI111" s="863"/>
      <c r="CJ111" s="863"/>
      <c r="CK111" s="914"/>
      <c r="CL111" s="808"/>
      <c r="CM111" s="802" t="s">
        <v>440</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178</v>
      </c>
      <c r="DH111" s="804"/>
      <c r="DI111" s="804"/>
      <c r="DJ111" s="804"/>
      <c r="DK111" s="804"/>
      <c r="DL111" s="804" t="s">
        <v>416</v>
      </c>
      <c r="DM111" s="804"/>
      <c r="DN111" s="804"/>
      <c r="DO111" s="804"/>
      <c r="DP111" s="804"/>
      <c r="DQ111" s="804" t="s">
        <v>416</v>
      </c>
      <c r="DR111" s="804"/>
      <c r="DS111" s="804"/>
      <c r="DT111" s="804"/>
      <c r="DU111" s="804"/>
      <c r="DV111" s="781" t="s">
        <v>416</v>
      </c>
      <c r="DW111" s="781"/>
      <c r="DX111" s="781"/>
      <c r="DY111" s="781"/>
      <c r="DZ111" s="782"/>
    </row>
    <row r="112" spans="1:131" s="224" customFormat="1" ht="26.25" customHeight="1" x14ac:dyDescent="0.15">
      <c r="A112" s="899" t="s">
        <v>441</v>
      </c>
      <c r="B112" s="900"/>
      <c r="C112" s="739" t="s">
        <v>442</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416</v>
      </c>
      <c r="AB112" s="767"/>
      <c r="AC112" s="767"/>
      <c r="AD112" s="767"/>
      <c r="AE112" s="768"/>
      <c r="AF112" s="769" t="s">
        <v>416</v>
      </c>
      <c r="AG112" s="767"/>
      <c r="AH112" s="767"/>
      <c r="AI112" s="767"/>
      <c r="AJ112" s="768"/>
      <c r="AK112" s="769" t="s">
        <v>416</v>
      </c>
      <c r="AL112" s="767"/>
      <c r="AM112" s="767"/>
      <c r="AN112" s="767"/>
      <c r="AO112" s="768"/>
      <c r="AP112" s="811" t="s">
        <v>416</v>
      </c>
      <c r="AQ112" s="812"/>
      <c r="AR112" s="812"/>
      <c r="AS112" s="812"/>
      <c r="AT112" s="813"/>
      <c r="AU112" s="919"/>
      <c r="AV112" s="920"/>
      <c r="AW112" s="920"/>
      <c r="AX112" s="920"/>
      <c r="AY112" s="920"/>
      <c r="AZ112" s="802" t="s">
        <v>443</v>
      </c>
      <c r="BA112" s="739"/>
      <c r="BB112" s="739"/>
      <c r="BC112" s="739"/>
      <c r="BD112" s="739"/>
      <c r="BE112" s="739"/>
      <c r="BF112" s="739"/>
      <c r="BG112" s="739"/>
      <c r="BH112" s="739"/>
      <c r="BI112" s="739"/>
      <c r="BJ112" s="739"/>
      <c r="BK112" s="739"/>
      <c r="BL112" s="739"/>
      <c r="BM112" s="739"/>
      <c r="BN112" s="739"/>
      <c r="BO112" s="739"/>
      <c r="BP112" s="740"/>
      <c r="BQ112" s="803">
        <v>4344989</v>
      </c>
      <c r="BR112" s="804"/>
      <c r="BS112" s="804"/>
      <c r="BT112" s="804"/>
      <c r="BU112" s="804"/>
      <c r="BV112" s="804">
        <v>4232167</v>
      </c>
      <c r="BW112" s="804"/>
      <c r="BX112" s="804"/>
      <c r="BY112" s="804"/>
      <c r="BZ112" s="804"/>
      <c r="CA112" s="804">
        <v>4148210</v>
      </c>
      <c r="CB112" s="804"/>
      <c r="CC112" s="804"/>
      <c r="CD112" s="804"/>
      <c r="CE112" s="804"/>
      <c r="CF112" s="862">
        <v>129.5</v>
      </c>
      <c r="CG112" s="863"/>
      <c r="CH112" s="863"/>
      <c r="CI112" s="863"/>
      <c r="CJ112" s="863"/>
      <c r="CK112" s="914"/>
      <c r="CL112" s="808"/>
      <c r="CM112" s="802" t="s">
        <v>444</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178</v>
      </c>
      <c r="DH112" s="804"/>
      <c r="DI112" s="804"/>
      <c r="DJ112" s="804"/>
      <c r="DK112" s="804"/>
      <c r="DL112" s="804" t="s">
        <v>416</v>
      </c>
      <c r="DM112" s="804"/>
      <c r="DN112" s="804"/>
      <c r="DO112" s="804"/>
      <c r="DP112" s="804"/>
      <c r="DQ112" s="804" t="s">
        <v>416</v>
      </c>
      <c r="DR112" s="804"/>
      <c r="DS112" s="804"/>
      <c r="DT112" s="804"/>
      <c r="DU112" s="804"/>
      <c r="DV112" s="781" t="s">
        <v>416</v>
      </c>
      <c r="DW112" s="781"/>
      <c r="DX112" s="781"/>
      <c r="DY112" s="781"/>
      <c r="DZ112" s="782"/>
    </row>
    <row r="113" spans="1:130" s="224" customFormat="1" ht="26.25" customHeight="1" x14ac:dyDescent="0.15">
      <c r="A113" s="901"/>
      <c r="B113" s="902"/>
      <c r="C113" s="739" t="s">
        <v>445</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299459</v>
      </c>
      <c r="AB113" s="906"/>
      <c r="AC113" s="906"/>
      <c r="AD113" s="906"/>
      <c r="AE113" s="907"/>
      <c r="AF113" s="908">
        <v>316609</v>
      </c>
      <c r="AG113" s="906"/>
      <c r="AH113" s="906"/>
      <c r="AI113" s="906"/>
      <c r="AJ113" s="907"/>
      <c r="AK113" s="908">
        <v>330208</v>
      </c>
      <c r="AL113" s="906"/>
      <c r="AM113" s="906"/>
      <c r="AN113" s="906"/>
      <c r="AO113" s="907"/>
      <c r="AP113" s="909">
        <v>10.3</v>
      </c>
      <c r="AQ113" s="910"/>
      <c r="AR113" s="910"/>
      <c r="AS113" s="910"/>
      <c r="AT113" s="911"/>
      <c r="AU113" s="919"/>
      <c r="AV113" s="920"/>
      <c r="AW113" s="920"/>
      <c r="AX113" s="920"/>
      <c r="AY113" s="920"/>
      <c r="AZ113" s="802" t="s">
        <v>446</v>
      </c>
      <c r="BA113" s="739"/>
      <c r="BB113" s="739"/>
      <c r="BC113" s="739"/>
      <c r="BD113" s="739"/>
      <c r="BE113" s="739"/>
      <c r="BF113" s="739"/>
      <c r="BG113" s="739"/>
      <c r="BH113" s="739"/>
      <c r="BI113" s="739"/>
      <c r="BJ113" s="739"/>
      <c r="BK113" s="739"/>
      <c r="BL113" s="739"/>
      <c r="BM113" s="739"/>
      <c r="BN113" s="739"/>
      <c r="BO113" s="739"/>
      <c r="BP113" s="740"/>
      <c r="BQ113" s="803">
        <v>543566</v>
      </c>
      <c r="BR113" s="804"/>
      <c r="BS113" s="804"/>
      <c r="BT113" s="804"/>
      <c r="BU113" s="804"/>
      <c r="BV113" s="804">
        <v>481848</v>
      </c>
      <c r="BW113" s="804"/>
      <c r="BX113" s="804"/>
      <c r="BY113" s="804"/>
      <c r="BZ113" s="804"/>
      <c r="CA113" s="804">
        <v>421712</v>
      </c>
      <c r="CB113" s="804"/>
      <c r="CC113" s="804"/>
      <c r="CD113" s="804"/>
      <c r="CE113" s="804"/>
      <c r="CF113" s="862">
        <v>13.2</v>
      </c>
      <c r="CG113" s="863"/>
      <c r="CH113" s="863"/>
      <c r="CI113" s="863"/>
      <c r="CJ113" s="863"/>
      <c r="CK113" s="914"/>
      <c r="CL113" s="808"/>
      <c r="CM113" s="802" t="s">
        <v>447</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416</v>
      </c>
      <c r="DH113" s="767"/>
      <c r="DI113" s="767"/>
      <c r="DJ113" s="767"/>
      <c r="DK113" s="768"/>
      <c r="DL113" s="769" t="s">
        <v>416</v>
      </c>
      <c r="DM113" s="767"/>
      <c r="DN113" s="767"/>
      <c r="DO113" s="767"/>
      <c r="DP113" s="768"/>
      <c r="DQ113" s="769" t="s">
        <v>178</v>
      </c>
      <c r="DR113" s="767"/>
      <c r="DS113" s="767"/>
      <c r="DT113" s="767"/>
      <c r="DU113" s="768"/>
      <c r="DV113" s="811" t="s">
        <v>416</v>
      </c>
      <c r="DW113" s="812"/>
      <c r="DX113" s="812"/>
      <c r="DY113" s="812"/>
      <c r="DZ113" s="813"/>
    </row>
    <row r="114" spans="1:130" s="224" customFormat="1" ht="26.25" customHeight="1" x14ac:dyDescent="0.15">
      <c r="A114" s="901"/>
      <c r="B114" s="902"/>
      <c r="C114" s="739" t="s">
        <v>448</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54639</v>
      </c>
      <c r="AB114" s="767"/>
      <c r="AC114" s="767"/>
      <c r="AD114" s="767"/>
      <c r="AE114" s="768"/>
      <c r="AF114" s="769">
        <v>58428</v>
      </c>
      <c r="AG114" s="767"/>
      <c r="AH114" s="767"/>
      <c r="AI114" s="767"/>
      <c r="AJ114" s="768"/>
      <c r="AK114" s="769">
        <v>57046</v>
      </c>
      <c r="AL114" s="767"/>
      <c r="AM114" s="767"/>
      <c r="AN114" s="767"/>
      <c r="AO114" s="768"/>
      <c r="AP114" s="811">
        <v>1.8</v>
      </c>
      <c r="AQ114" s="812"/>
      <c r="AR114" s="812"/>
      <c r="AS114" s="812"/>
      <c r="AT114" s="813"/>
      <c r="AU114" s="919"/>
      <c r="AV114" s="920"/>
      <c r="AW114" s="920"/>
      <c r="AX114" s="920"/>
      <c r="AY114" s="920"/>
      <c r="AZ114" s="802" t="s">
        <v>449</v>
      </c>
      <c r="BA114" s="739"/>
      <c r="BB114" s="739"/>
      <c r="BC114" s="739"/>
      <c r="BD114" s="739"/>
      <c r="BE114" s="739"/>
      <c r="BF114" s="739"/>
      <c r="BG114" s="739"/>
      <c r="BH114" s="739"/>
      <c r="BI114" s="739"/>
      <c r="BJ114" s="739"/>
      <c r="BK114" s="739"/>
      <c r="BL114" s="739"/>
      <c r="BM114" s="739"/>
      <c r="BN114" s="739"/>
      <c r="BO114" s="739"/>
      <c r="BP114" s="740"/>
      <c r="BQ114" s="803">
        <v>1044360</v>
      </c>
      <c r="BR114" s="804"/>
      <c r="BS114" s="804"/>
      <c r="BT114" s="804"/>
      <c r="BU114" s="804"/>
      <c r="BV114" s="804">
        <v>1003776</v>
      </c>
      <c r="BW114" s="804"/>
      <c r="BX114" s="804"/>
      <c r="BY114" s="804"/>
      <c r="BZ114" s="804"/>
      <c r="CA114" s="804">
        <v>961073</v>
      </c>
      <c r="CB114" s="804"/>
      <c r="CC114" s="804"/>
      <c r="CD114" s="804"/>
      <c r="CE114" s="804"/>
      <c r="CF114" s="862">
        <v>30</v>
      </c>
      <c r="CG114" s="863"/>
      <c r="CH114" s="863"/>
      <c r="CI114" s="863"/>
      <c r="CJ114" s="863"/>
      <c r="CK114" s="914"/>
      <c r="CL114" s="808"/>
      <c r="CM114" s="802" t="s">
        <v>450</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416</v>
      </c>
      <c r="DH114" s="767"/>
      <c r="DI114" s="767"/>
      <c r="DJ114" s="767"/>
      <c r="DK114" s="768"/>
      <c r="DL114" s="769" t="s">
        <v>416</v>
      </c>
      <c r="DM114" s="767"/>
      <c r="DN114" s="767"/>
      <c r="DO114" s="767"/>
      <c r="DP114" s="768"/>
      <c r="DQ114" s="769" t="s">
        <v>416</v>
      </c>
      <c r="DR114" s="767"/>
      <c r="DS114" s="767"/>
      <c r="DT114" s="767"/>
      <c r="DU114" s="768"/>
      <c r="DV114" s="811" t="s">
        <v>416</v>
      </c>
      <c r="DW114" s="812"/>
      <c r="DX114" s="812"/>
      <c r="DY114" s="812"/>
      <c r="DZ114" s="813"/>
    </row>
    <row r="115" spans="1:130" s="224" customFormat="1" ht="26.25" customHeight="1" x14ac:dyDescent="0.15">
      <c r="A115" s="901"/>
      <c r="B115" s="902"/>
      <c r="C115" s="739" t="s">
        <v>451</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72552</v>
      </c>
      <c r="AB115" s="906"/>
      <c r="AC115" s="906"/>
      <c r="AD115" s="906"/>
      <c r="AE115" s="907"/>
      <c r="AF115" s="908">
        <v>72343</v>
      </c>
      <c r="AG115" s="906"/>
      <c r="AH115" s="906"/>
      <c r="AI115" s="906"/>
      <c r="AJ115" s="907"/>
      <c r="AK115" s="908">
        <v>71276</v>
      </c>
      <c r="AL115" s="906"/>
      <c r="AM115" s="906"/>
      <c r="AN115" s="906"/>
      <c r="AO115" s="907"/>
      <c r="AP115" s="909">
        <v>2.2000000000000002</v>
      </c>
      <c r="AQ115" s="910"/>
      <c r="AR115" s="910"/>
      <c r="AS115" s="910"/>
      <c r="AT115" s="911"/>
      <c r="AU115" s="919"/>
      <c r="AV115" s="920"/>
      <c r="AW115" s="920"/>
      <c r="AX115" s="920"/>
      <c r="AY115" s="920"/>
      <c r="AZ115" s="802" t="s">
        <v>452</v>
      </c>
      <c r="BA115" s="739"/>
      <c r="BB115" s="739"/>
      <c r="BC115" s="739"/>
      <c r="BD115" s="739"/>
      <c r="BE115" s="739"/>
      <c r="BF115" s="739"/>
      <c r="BG115" s="739"/>
      <c r="BH115" s="739"/>
      <c r="BI115" s="739"/>
      <c r="BJ115" s="739"/>
      <c r="BK115" s="739"/>
      <c r="BL115" s="739"/>
      <c r="BM115" s="739"/>
      <c r="BN115" s="739"/>
      <c r="BO115" s="739"/>
      <c r="BP115" s="740"/>
      <c r="BQ115" s="803" t="s">
        <v>416</v>
      </c>
      <c r="BR115" s="804"/>
      <c r="BS115" s="804"/>
      <c r="BT115" s="804"/>
      <c r="BU115" s="804"/>
      <c r="BV115" s="804" t="s">
        <v>416</v>
      </c>
      <c r="BW115" s="804"/>
      <c r="BX115" s="804"/>
      <c r="BY115" s="804"/>
      <c r="BZ115" s="804"/>
      <c r="CA115" s="804" t="s">
        <v>416</v>
      </c>
      <c r="CB115" s="804"/>
      <c r="CC115" s="804"/>
      <c r="CD115" s="804"/>
      <c r="CE115" s="804"/>
      <c r="CF115" s="862" t="s">
        <v>416</v>
      </c>
      <c r="CG115" s="863"/>
      <c r="CH115" s="863"/>
      <c r="CI115" s="863"/>
      <c r="CJ115" s="863"/>
      <c r="CK115" s="914"/>
      <c r="CL115" s="808"/>
      <c r="CM115" s="802" t="s">
        <v>453</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416</v>
      </c>
      <c r="DH115" s="767"/>
      <c r="DI115" s="767"/>
      <c r="DJ115" s="767"/>
      <c r="DK115" s="768"/>
      <c r="DL115" s="769" t="s">
        <v>416</v>
      </c>
      <c r="DM115" s="767"/>
      <c r="DN115" s="767"/>
      <c r="DO115" s="767"/>
      <c r="DP115" s="768"/>
      <c r="DQ115" s="769" t="s">
        <v>416</v>
      </c>
      <c r="DR115" s="767"/>
      <c r="DS115" s="767"/>
      <c r="DT115" s="767"/>
      <c r="DU115" s="768"/>
      <c r="DV115" s="811" t="s">
        <v>416</v>
      </c>
      <c r="DW115" s="812"/>
      <c r="DX115" s="812"/>
      <c r="DY115" s="812"/>
      <c r="DZ115" s="813"/>
    </row>
    <row r="116" spans="1:130" s="224" customFormat="1" ht="26.25" customHeight="1" x14ac:dyDescent="0.15">
      <c r="A116" s="903"/>
      <c r="B116" s="904"/>
      <c r="C116" s="826" t="s">
        <v>454</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416</v>
      </c>
      <c r="AB116" s="767"/>
      <c r="AC116" s="767"/>
      <c r="AD116" s="767"/>
      <c r="AE116" s="768"/>
      <c r="AF116" s="769">
        <v>267</v>
      </c>
      <c r="AG116" s="767"/>
      <c r="AH116" s="767"/>
      <c r="AI116" s="767"/>
      <c r="AJ116" s="768"/>
      <c r="AK116" s="769" t="s">
        <v>416</v>
      </c>
      <c r="AL116" s="767"/>
      <c r="AM116" s="767"/>
      <c r="AN116" s="767"/>
      <c r="AO116" s="768"/>
      <c r="AP116" s="811" t="s">
        <v>416</v>
      </c>
      <c r="AQ116" s="812"/>
      <c r="AR116" s="812"/>
      <c r="AS116" s="812"/>
      <c r="AT116" s="813"/>
      <c r="AU116" s="919"/>
      <c r="AV116" s="920"/>
      <c r="AW116" s="920"/>
      <c r="AX116" s="920"/>
      <c r="AY116" s="920"/>
      <c r="AZ116" s="896" t="s">
        <v>455</v>
      </c>
      <c r="BA116" s="897"/>
      <c r="BB116" s="897"/>
      <c r="BC116" s="897"/>
      <c r="BD116" s="897"/>
      <c r="BE116" s="897"/>
      <c r="BF116" s="897"/>
      <c r="BG116" s="897"/>
      <c r="BH116" s="897"/>
      <c r="BI116" s="897"/>
      <c r="BJ116" s="897"/>
      <c r="BK116" s="897"/>
      <c r="BL116" s="897"/>
      <c r="BM116" s="897"/>
      <c r="BN116" s="897"/>
      <c r="BO116" s="897"/>
      <c r="BP116" s="898"/>
      <c r="BQ116" s="803" t="s">
        <v>416</v>
      </c>
      <c r="BR116" s="804"/>
      <c r="BS116" s="804"/>
      <c r="BT116" s="804"/>
      <c r="BU116" s="804"/>
      <c r="BV116" s="804" t="s">
        <v>416</v>
      </c>
      <c r="BW116" s="804"/>
      <c r="BX116" s="804"/>
      <c r="BY116" s="804"/>
      <c r="BZ116" s="804"/>
      <c r="CA116" s="804" t="s">
        <v>416</v>
      </c>
      <c r="CB116" s="804"/>
      <c r="CC116" s="804"/>
      <c r="CD116" s="804"/>
      <c r="CE116" s="804"/>
      <c r="CF116" s="862" t="s">
        <v>416</v>
      </c>
      <c r="CG116" s="863"/>
      <c r="CH116" s="863"/>
      <c r="CI116" s="863"/>
      <c r="CJ116" s="863"/>
      <c r="CK116" s="914"/>
      <c r="CL116" s="808"/>
      <c r="CM116" s="802" t="s">
        <v>456</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v>193345</v>
      </c>
      <c r="DH116" s="767"/>
      <c r="DI116" s="767"/>
      <c r="DJ116" s="767"/>
      <c r="DK116" s="768"/>
      <c r="DL116" s="769">
        <v>175965</v>
      </c>
      <c r="DM116" s="767"/>
      <c r="DN116" s="767"/>
      <c r="DO116" s="767"/>
      <c r="DP116" s="768"/>
      <c r="DQ116" s="769">
        <v>160173</v>
      </c>
      <c r="DR116" s="767"/>
      <c r="DS116" s="767"/>
      <c r="DT116" s="767"/>
      <c r="DU116" s="768"/>
      <c r="DV116" s="811">
        <v>5</v>
      </c>
      <c r="DW116" s="812"/>
      <c r="DX116" s="812"/>
      <c r="DY116" s="812"/>
      <c r="DZ116" s="813"/>
    </row>
    <row r="117" spans="1:130" s="224" customFormat="1" ht="26.25" customHeight="1" x14ac:dyDescent="0.15">
      <c r="A117" s="882" t="s">
        <v>191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457</v>
      </c>
      <c r="Z117" s="884"/>
      <c r="AA117" s="889">
        <v>928493</v>
      </c>
      <c r="AB117" s="890"/>
      <c r="AC117" s="890"/>
      <c r="AD117" s="890"/>
      <c r="AE117" s="891"/>
      <c r="AF117" s="892">
        <v>945033</v>
      </c>
      <c r="AG117" s="890"/>
      <c r="AH117" s="890"/>
      <c r="AI117" s="890"/>
      <c r="AJ117" s="891"/>
      <c r="AK117" s="892">
        <v>959238</v>
      </c>
      <c r="AL117" s="890"/>
      <c r="AM117" s="890"/>
      <c r="AN117" s="890"/>
      <c r="AO117" s="891"/>
      <c r="AP117" s="893"/>
      <c r="AQ117" s="894"/>
      <c r="AR117" s="894"/>
      <c r="AS117" s="894"/>
      <c r="AT117" s="895"/>
      <c r="AU117" s="919"/>
      <c r="AV117" s="920"/>
      <c r="AW117" s="920"/>
      <c r="AX117" s="920"/>
      <c r="AY117" s="920"/>
      <c r="AZ117" s="850" t="s">
        <v>458</v>
      </c>
      <c r="BA117" s="851"/>
      <c r="BB117" s="851"/>
      <c r="BC117" s="851"/>
      <c r="BD117" s="851"/>
      <c r="BE117" s="851"/>
      <c r="BF117" s="851"/>
      <c r="BG117" s="851"/>
      <c r="BH117" s="851"/>
      <c r="BI117" s="851"/>
      <c r="BJ117" s="851"/>
      <c r="BK117" s="851"/>
      <c r="BL117" s="851"/>
      <c r="BM117" s="851"/>
      <c r="BN117" s="851"/>
      <c r="BO117" s="851"/>
      <c r="BP117" s="852"/>
      <c r="BQ117" s="803" t="s">
        <v>178</v>
      </c>
      <c r="BR117" s="804"/>
      <c r="BS117" s="804"/>
      <c r="BT117" s="804"/>
      <c r="BU117" s="804"/>
      <c r="BV117" s="804" t="s">
        <v>178</v>
      </c>
      <c r="BW117" s="804"/>
      <c r="BX117" s="804"/>
      <c r="BY117" s="804"/>
      <c r="BZ117" s="804"/>
      <c r="CA117" s="804" t="s">
        <v>178</v>
      </c>
      <c r="CB117" s="804"/>
      <c r="CC117" s="804"/>
      <c r="CD117" s="804"/>
      <c r="CE117" s="804"/>
      <c r="CF117" s="862" t="s">
        <v>178</v>
      </c>
      <c r="CG117" s="863"/>
      <c r="CH117" s="863"/>
      <c r="CI117" s="863"/>
      <c r="CJ117" s="863"/>
      <c r="CK117" s="914"/>
      <c r="CL117" s="808"/>
      <c r="CM117" s="802" t="s">
        <v>459</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178</v>
      </c>
      <c r="DH117" s="767"/>
      <c r="DI117" s="767"/>
      <c r="DJ117" s="767"/>
      <c r="DK117" s="768"/>
      <c r="DL117" s="769" t="s">
        <v>178</v>
      </c>
      <c r="DM117" s="767"/>
      <c r="DN117" s="767"/>
      <c r="DO117" s="767"/>
      <c r="DP117" s="768"/>
      <c r="DQ117" s="769" t="s">
        <v>178</v>
      </c>
      <c r="DR117" s="767"/>
      <c r="DS117" s="767"/>
      <c r="DT117" s="767"/>
      <c r="DU117" s="768"/>
      <c r="DV117" s="811" t="s">
        <v>178</v>
      </c>
      <c r="DW117" s="812"/>
      <c r="DX117" s="812"/>
      <c r="DY117" s="812"/>
      <c r="DZ117" s="813"/>
    </row>
    <row r="118" spans="1:130" s="224" customFormat="1" ht="26.25" customHeight="1" x14ac:dyDescent="0.15">
      <c r="A118" s="882" t="s">
        <v>432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429</v>
      </c>
      <c r="AB118" s="883"/>
      <c r="AC118" s="883"/>
      <c r="AD118" s="883"/>
      <c r="AE118" s="884"/>
      <c r="AF118" s="885" t="s">
        <v>430</v>
      </c>
      <c r="AG118" s="883"/>
      <c r="AH118" s="883"/>
      <c r="AI118" s="883"/>
      <c r="AJ118" s="884"/>
      <c r="AK118" s="885" t="s">
        <v>313</v>
      </c>
      <c r="AL118" s="883"/>
      <c r="AM118" s="883"/>
      <c r="AN118" s="883"/>
      <c r="AO118" s="884"/>
      <c r="AP118" s="886" t="s">
        <v>431</v>
      </c>
      <c r="AQ118" s="887"/>
      <c r="AR118" s="887"/>
      <c r="AS118" s="887"/>
      <c r="AT118" s="888"/>
      <c r="AU118" s="919"/>
      <c r="AV118" s="920"/>
      <c r="AW118" s="920"/>
      <c r="AX118" s="920"/>
      <c r="AY118" s="920"/>
      <c r="AZ118" s="825" t="s">
        <v>460</v>
      </c>
      <c r="BA118" s="826"/>
      <c r="BB118" s="826"/>
      <c r="BC118" s="826"/>
      <c r="BD118" s="826"/>
      <c r="BE118" s="826"/>
      <c r="BF118" s="826"/>
      <c r="BG118" s="826"/>
      <c r="BH118" s="826"/>
      <c r="BI118" s="826"/>
      <c r="BJ118" s="826"/>
      <c r="BK118" s="826"/>
      <c r="BL118" s="826"/>
      <c r="BM118" s="826"/>
      <c r="BN118" s="826"/>
      <c r="BO118" s="826"/>
      <c r="BP118" s="827"/>
      <c r="BQ118" s="866" t="s">
        <v>178</v>
      </c>
      <c r="BR118" s="832"/>
      <c r="BS118" s="832"/>
      <c r="BT118" s="832"/>
      <c r="BU118" s="832"/>
      <c r="BV118" s="832" t="s">
        <v>178</v>
      </c>
      <c r="BW118" s="832"/>
      <c r="BX118" s="832"/>
      <c r="BY118" s="832"/>
      <c r="BZ118" s="832"/>
      <c r="CA118" s="832" t="s">
        <v>461</v>
      </c>
      <c r="CB118" s="832"/>
      <c r="CC118" s="832"/>
      <c r="CD118" s="832"/>
      <c r="CE118" s="832"/>
      <c r="CF118" s="862" t="s">
        <v>178</v>
      </c>
      <c r="CG118" s="863"/>
      <c r="CH118" s="863"/>
      <c r="CI118" s="863"/>
      <c r="CJ118" s="863"/>
      <c r="CK118" s="914"/>
      <c r="CL118" s="808"/>
      <c r="CM118" s="802" t="s">
        <v>462</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178</v>
      </c>
      <c r="DH118" s="767"/>
      <c r="DI118" s="767"/>
      <c r="DJ118" s="767"/>
      <c r="DK118" s="768"/>
      <c r="DL118" s="769" t="s">
        <v>178</v>
      </c>
      <c r="DM118" s="767"/>
      <c r="DN118" s="767"/>
      <c r="DO118" s="767"/>
      <c r="DP118" s="768"/>
      <c r="DQ118" s="769" t="s">
        <v>178</v>
      </c>
      <c r="DR118" s="767"/>
      <c r="DS118" s="767"/>
      <c r="DT118" s="767"/>
      <c r="DU118" s="768"/>
      <c r="DV118" s="811" t="s">
        <v>178</v>
      </c>
      <c r="DW118" s="812"/>
      <c r="DX118" s="812"/>
      <c r="DY118" s="812"/>
      <c r="DZ118" s="813"/>
    </row>
    <row r="119" spans="1:130" s="224" customFormat="1" ht="26.25" customHeight="1" x14ac:dyDescent="0.15">
      <c r="A119" s="805" t="s">
        <v>435</v>
      </c>
      <c r="B119" s="806"/>
      <c r="C119" s="847" t="s">
        <v>436</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178</v>
      </c>
      <c r="AB119" s="876"/>
      <c r="AC119" s="876"/>
      <c r="AD119" s="876"/>
      <c r="AE119" s="877"/>
      <c r="AF119" s="878" t="s">
        <v>178</v>
      </c>
      <c r="AG119" s="876"/>
      <c r="AH119" s="876"/>
      <c r="AI119" s="876"/>
      <c r="AJ119" s="877"/>
      <c r="AK119" s="878" t="s">
        <v>178</v>
      </c>
      <c r="AL119" s="876"/>
      <c r="AM119" s="876"/>
      <c r="AN119" s="876"/>
      <c r="AO119" s="877"/>
      <c r="AP119" s="879" t="s">
        <v>178</v>
      </c>
      <c r="AQ119" s="880"/>
      <c r="AR119" s="880"/>
      <c r="AS119" s="880"/>
      <c r="AT119" s="881"/>
      <c r="AU119" s="921"/>
      <c r="AV119" s="922"/>
      <c r="AW119" s="922"/>
      <c r="AX119" s="922"/>
      <c r="AY119" s="922"/>
      <c r="AZ119" s="245" t="s">
        <v>191</v>
      </c>
      <c r="BA119" s="245"/>
      <c r="BB119" s="245"/>
      <c r="BC119" s="245"/>
      <c r="BD119" s="245"/>
      <c r="BE119" s="245"/>
      <c r="BF119" s="245"/>
      <c r="BG119" s="245"/>
      <c r="BH119" s="245"/>
      <c r="BI119" s="245"/>
      <c r="BJ119" s="245"/>
      <c r="BK119" s="245"/>
      <c r="BL119" s="245"/>
      <c r="BM119" s="245"/>
      <c r="BN119" s="245"/>
      <c r="BO119" s="864" t="s">
        <v>463</v>
      </c>
      <c r="BP119" s="865"/>
      <c r="BQ119" s="866">
        <v>10880973</v>
      </c>
      <c r="BR119" s="832"/>
      <c r="BS119" s="832"/>
      <c r="BT119" s="832"/>
      <c r="BU119" s="832"/>
      <c r="BV119" s="832">
        <v>11274425</v>
      </c>
      <c r="BW119" s="832"/>
      <c r="BX119" s="832"/>
      <c r="BY119" s="832"/>
      <c r="BZ119" s="832"/>
      <c r="CA119" s="832">
        <v>10900451</v>
      </c>
      <c r="CB119" s="832"/>
      <c r="CC119" s="832"/>
      <c r="CD119" s="832"/>
      <c r="CE119" s="832"/>
      <c r="CF119" s="735"/>
      <c r="CG119" s="736"/>
      <c r="CH119" s="736"/>
      <c r="CI119" s="736"/>
      <c r="CJ119" s="821"/>
      <c r="CK119" s="915"/>
      <c r="CL119" s="810"/>
      <c r="CM119" s="825" t="s">
        <v>464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329427</v>
      </c>
      <c r="DH119" s="751"/>
      <c r="DI119" s="751"/>
      <c r="DJ119" s="751"/>
      <c r="DK119" s="752"/>
      <c r="DL119" s="753">
        <v>291614</v>
      </c>
      <c r="DM119" s="751"/>
      <c r="DN119" s="751"/>
      <c r="DO119" s="751"/>
      <c r="DP119" s="752"/>
      <c r="DQ119" s="753">
        <v>253102</v>
      </c>
      <c r="DR119" s="751"/>
      <c r="DS119" s="751"/>
      <c r="DT119" s="751"/>
      <c r="DU119" s="752"/>
      <c r="DV119" s="835">
        <v>7.9</v>
      </c>
      <c r="DW119" s="836"/>
      <c r="DX119" s="836"/>
      <c r="DY119" s="836"/>
      <c r="DZ119" s="837"/>
    </row>
    <row r="120" spans="1:130" s="224" customFormat="1" ht="26.25" customHeight="1" x14ac:dyDescent="0.15">
      <c r="A120" s="807"/>
      <c r="B120" s="808"/>
      <c r="C120" s="802" t="s">
        <v>440</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178</v>
      </c>
      <c r="AB120" s="767"/>
      <c r="AC120" s="767"/>
      <c r="AD120" s="767"/>
      <c r="AE120" s="768"/>
      <c r="AF120" s="769" t="s">
        <v>178</v>
      </c>
      <c r="AG120" s="767"/>
      <c r="AH120" s="767"/>
      <c r="AI120" s="767"/>
      <c r="AJ120" s="768"/>
      <c r="AK120" s="769" t="s">
        <v>178</v>
      </c>
      <c r="AL120" s="767"/>
      <c r="AM120" s="767"/>
      <c r="AN120" s="767"/>
      <c r="AO120" s="768"/>
      <c r="AP120" s="811" t="s">
        <v>178</v>
      </c>
      <c r="AQ120" s="812"/>
      <c r="AR120" s="812"/>
      <c r="AS120" s="812"/>
      <c r="AT120" s="813"/>
      <c r="AU120" s="867" t="s">
        <v>465</v>
      </c>
      <c r="AV120" s="868"/>
      <c r="AW120" s="868"/>
      <c r="AX120" s="868"/>
      <c r="AY120" s="869"/>
      <c r="AZ120" s="847" t="s">
        <v>466</v>
      </c>
      <c r="BA120" s="795"/>
      <c r="BB120" s="795"/>
      <c r="BC120" s="795"/>
      <c r="BD120" s="795"/>
      <c r="BE120" s="795"/>
      <c r="BF120" s="795"/>
      <c r="BG120" s="795"/>
      <c r="BH120" s="795"/>
      <c r="BI120" s="795"/>
      <c r="BJ120" s="795"/>
      <c r="BK120" s="795"/>
      <c r="BL120" s="795"/>
      <c r="BM120" s="795"/>
      <c r="BN120" s="795"/>
      <c r="BO120" s="795"/>
      <c r="BP120" s="796"/>
      <c r="BQ120" s="848">
        <v>914560</v>
      </c>
      <c r="BR120" s="829"/>
      <c r="BS120" s="829"/>
      <c r="BT120" s="829"/>
      <c r="BU120" s="829"/>
      <c r="BV120" s="829">
        <v>1134792</v>
      </c>
      <c r="BW120" s="829"/>
      <c r="BX120" s="829"/>
      <c r="BY120" s="829"/>
      <c r="BZ120" s="829"/>
      <c r="CA120" s="829">
        <v>1157788</v>
      </c>
      <c r="CB120" s="829"/>
      <c r="CC120" s="829"/>
      <c r="CD120" s="829"/>
      <c r="CE120" s="829"/>
      <c r="CF120" s="853">
        <v>36.1</v>
      </c>
      <c r="CG120" s="854"/>
      <c r="CH120" s="854"/>
      <c r="CI120" s="854"/>
      <c r="CJ120" s="854"/>
      <c r="CK120" s="855" t="s">
        <v>467</v>
      </c>
      <c r="CL120" s="839"/>
      <c r="CM120" s="839"/>
      <c r="CN120" s="839"/>
      <c r="CO120" s="840"/>
      <c r="CP120" s="859" t="s">
        <v>468</v>
      </c>
      <c r="CQ120" s="860"/>
      <c r="CR120" s="860"/>
      <c r="CS120" s="860"/>
      <c r="CT120" s="860"/>
      <c r="CU120" s="860"/>
      <c r="CV120" s="860"/>
      <c r="CW120" s="860"/>
      <c r="CX120" s="860"/>
      <c r="CY120" s="860"/>
      <c r="CZ120" s="860"/>
      <c r="DA120" s="860"/>
      <c r="DB120" s="860"/>
      <c r="DC120" s="860"/>
      <c r="DD120" s="860"/>
      <c r="DE120" s="860"/>
      <c r="DF120" s="861"/>
      <c r="DG120" s="848">
        <v>3726773</v>
      </c>
      <c r="DH120" s="829"/>
      <c r="DI120" s="829"/>
      <c r="DJ120" s="829"/>
      <c r="DK120" s="829"/>
      <c r="DL120" s="829">
        <v>3623725</v>
      </c>
      <c r="DM120" s="829"/>
      <c r="DN120" s="829"/>
      <c r="DO120" s="829"/>
      <c r="DP120" s="829"/>
      <c r="DQ120" s="829">
        <v>3571499</v>
      </c>
      <c r="DR120" s="829"/>
      <c r="DS120" s="829"/>
      <c r="DT120" s="829"/>
      <c r="DU120" s="829"/>
      <c r="DV120" s="830">
        <v>111.5</v>
      </c>
      <c r="DW120" s="830"/>
      <c r="DX120" s="830"/>
      <c r="DY120" s="830"/>
      <c r="DZ120" s="831"/>
    </row>
    <row r="121" spans="1:130" s="224" customFormat="1" ht="26.25" customHeight="1" x14ac:dyDescent="0.15">
      <c r="A121" s="807"/>
      <c r="B121" s="808"/>
      <c r="C121" s="850" t="s">
        <v>469</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178</v>
      </c>
      <c r="AB121" s="767"/>
      <c r="AC121" s="767"/>
      <c r="AD121" s="767"/>
      <c r="AE121" s="768"/>
      <c r="AF121" s="769" t="s">
        <v>178</v>
      </c>
      <c r="AG121" s="767"/>
      <c r="AH121" s="767"/>
      <c r="AI121" s="767"/>
      <c r="AJ121" s="768"/>
      <c r="AK121" s="769" t="s">
        <v>178</v>
      </c>
      <c r="AL121" s="767"/>
      <c r="AM121" s="767"/>
      <c r="AN121" s="767"/>
      <c r="AO121" s="768"/>
      <c r="AP121" s="811" t="s">
        <v>178</v>
      </c>
      <c r="AQ121" s="812"/>
      <c r="AR121" s="812"/>
      <c r="AS121" s="812"/>
      <c r="AT121" s="813"/>
      <c r="AU121" s="870"/>
      <c r="AV121" s="871"/>
      <c r="AW121" s="871"/>
      <c r="AX121" s="871"/>
      <c r="AY121" s="872"/>
      <c r="AZ121" s="802" t="s">
        <v>470</v>
      </c>
      <c r="BA121" s="739"/>
      <c r="BB121" s="739"/>
      <c r="BC121" s="739"/>
      <c r="BD121" s="739"/>
      <c r="BE121" s="739"/>
      <c r="BF121" s="739"/>
      <c r="BG121" s="739"/>
      <c r="BH121" s="739"/>
      <c r="BI121" s="739"/>
      <c r="BJ121" s="739"/>
      <c r="BK121" s="739"/>
      <c r="BL121" s="739"/>
      <c r="BM121" s="739"/>
      <c r="BN121" s="739"/>
      <c r="BO121" s="739"/>
      <c r="BP121" s="740"/>
      <c r="BQ121" s="803">
        <v>114354</v>
      </c>
      <c r="BR121" s="804"/>
      <c r="BS121" s="804"/>
      <c r="BT121" s="804"/>
      <c r="BU121" s="804"/>
      <c r="BV121" s="804">
        <v>107424</v>
      </c>
      <c r="BW121" s="804"/>
      <c r="BX121" s="804"/>
      <c r="BY121" s="804"/>
      <c r="BZ121" s="804"/>
      <c r="CA121" s="804">
        <v>96011</v>
      </c>
      <c r="CB121" s="804"/>
      <c r="CC121" s="804"/>
      <c r="CD121" s="804"/>
      <c r="CE121" s="804"/>
      <c r="CF121" s="862">
        <v>3</v>
      </c>
      <c r="CG121" s="863"/>
      <c r="CH121" s="863"/>
      <c r="CI121" s="863"/>
      <c r="CJ121" s="863"/>
      <c r="CK121" s="856"/>
      <c r="CL121" s="842"/>
      <c r="CM121" s="842"/>
      <c r="CN121" s="842"/>
      <c r="CO121" s="843"/>
      <c r="CP121" s="822" t="s">
        <v>413</v>
      </c>
      <c r="CQ121" s="823"/>
      <c r="CR121" s="823"/>
      <c r="CS121" s="823"/>
      <c r="CT121" s="823"/>
      <c r="CU121" s="823"/>
      <c r="CV121" s="823"/>
      <c r="CW121" s="823"/>
      <c r="CX121" s="823"/>
      <c r="CY121" s="823"/>
      <c r="CZ121" s="823"/>
      <c r="DA121" s="823"/>
      <c r="DB121" s="823"/>
      <c r="DC121" s="823"/>
      <c r="DD121" s="823"/>
      <c r="DE121" s="823"/>
      <c r="DF121" s="824"/>
      <c r="DG121" s="803">
        <v>618216</v>
      </c>
      <c r="DH121" s="804"/>
      <c r="DI121" s="804"/>
      <c r="DJ121" s="804"/>
      <c r="DK121" s="804"/>
      <c r="DL121" s="804">
        <v>608442</v>
      </c>
      <c r="DM121" s="804"/>
      <c r="DN121" s="804"/>
      <c r="DO121" s="804"/>
      <c r="DP121" s="804"/>
      <c r="DQ121" s="804">
        <v>576711</v>
      </c>
      <c r="DR121" s="804"/>
      <c r="DS121" s="804"/>
      <c r="DT121" s="804"/>
      <c r="DU121" s="804"/>
      <c r="DV121" s="781">
        <v>18</v>
      </c>
      <c r="DW121" s="781"/>
      <c r="DX121" s="781"/>
      <c r="DY121" s="781"/>
      <c r="DZ121" s="782"/>
    </row>
    <row r="122" spans="1:130" s="224" customFormat="1" ht="26.25" customHeight="1" x14ac:dyDescent="0.15">
      <c r="A122" s="807"/>
      <c r="B122" s="808"/>
      <c r="C122" s="802" t="s">
        <v>450</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461</v>
      </c>
      <c r="AB122" s="767"/>
      <c r="AC122" s="767"/>
      <c r="AD122" s="767"/>
      <c r="AE122" s="768"/>
      <c r="AF122" s="769" t="s">
        <v>178</v>
      </c>
      <c r="AG122" s="767"/>
      <c r="AH122" s="767"/>
      <c r="AI122" s="767"/>
      <c r="AJ122" s="768"/>
      <c r="AK122" s="769" t="s">
        <v>178</v>
      </c>
      <c r="AL122" s="767"/>
      <c r="AM122" s="767"/>
      <c r="AN122" s="767"/>
      <c r="AO122" s="768"/>
      <c r="AP122" s="811" t="s">
        <v>178</v>
      </c>
      <c r="AQ122" s="812"/>
      <c r="AR122" s="812"/>
      <c r="AS122" s="812"/>
      <c r="AT122" s="813"/>
      <c r="AU122" s="870"/>
      <c r="AV122" s="871"/>
      <c r="AW122" s="871"/>
      <c r="AX122" s="871"/>
      <c r="AY122" s="872"/>
      <c r="AZ122" s="825" t="s">
        <v>471</v>
      </c>
      <c r="BA122" s="826"/>
      <c r="BB122" s="826"/>
      <c r="BC122" s="826"/>
      <c r="BD122" s="826"/>
      <c r="BE122" s="826"/>
      <c r="BF122" s="826"/>
      <c r="BG122" s="826"/>
      <c r="BH122" s="826"/>
      <c r="BI122" s="826"/>
      <c r="BJ122" s="826"/>
      <c r="BK122" s="826"/>
      <c r="BL122" s="826"/>
      <c r="BM122" s="826"/>
      <c r="BN122" s="826"/>
      <c r="BO122" s="826"/>
      <c r="BP122" s="827"/>
      <c r="BQ122" s="866">
        <v>5684272</v>
      </c>
      <c r="BR122" s="832"/>
      <c r="BS122" s="832"/>
      <c r="BT122" s="832"/>
      <c r="BU122" s="832"/>
      <c r="BV122" s="832">
        <v>6015443</v>
      </c>
      <c r="BW122" s="832"/>
      <c r="BX122" s="832"/>
      <c r="BY122" s="832"/>
      <c r="BZ122" s="832"/>
      <c r="CA122" s="832">
        <v>5859681</v>
      </c>
      <c r="CB122" s="832"/>
      <c r="CC122" s="832"/>
      <c r="CD122" s="832"/>
      <c r="CE122" s="832"/>
      <c r="CF122" s="833">
        <v>182.9</v>
      </c>
      <c r="CG122" s="834"/>
      <c r="CH122" s="834"/>
      <c r="CI122" s="834"/>
      <c r="CJ122" s="834"/>
      <c r="CK122" s="856"/>
      <c r="CL122" s="842"/>
      <c r="CM122" s="842"/>
      <c r="CN122" s="842"/>
      <c r="CO122" s="843"/>
      <c r="CP122" s="822" t="s">
        <v>409</v>
      </c>
      <c r="CQ122" s="823"/>
      <c r="CR122" s="823"/>
      <c r="CS122" s="823"/>
      <c r="CT122" s="823"/>
      <c r="CU122" s="823"/>
      <c r="CV122" s="823"/>
      <c r="CW122" s="823"/>
      <c r="CX122" s="823"/>
      <c r="CY122" s="823"/>
      <c r="CZ122" s="823"/>
      <c r="DA122" s="823"/>
      <c r="DB122" s="823"/>
      <c r="DC122" s="823"/>
      <c r="DD122" s="823"/>
      <c r="DE122" s="823"/>
      <c r="DF122" s="824"/>
      <c r="DG122" s="803" t="s">
        <v>178</v>
      </c>
      <c r="DH122" s="804"/>
      <c r="DI122" s="804"/>
      <c r="DJ122" s="804"/>
      <c r="DK122" s="804"/>
      <c r="DL122" s="804" t="s">
        <v>178</v>
      </c>
      <c r="DM122" s="804"/>
      <c r="DN122" s="804"/>
      <c r="DO122" s="804"/>
      <c r="DP122" s="804"/>
      <c r="DQ122" s="804" t="s">
        <v>178</v>
      </c>
      <c r="DR122" s="804"/>
      <c r="DS122" s="804"/>
      <c r="DT122" s="804"/>
      <c r="DU122" s="804"/>
      <c r="DV122" s="781" t="s">
        <v>178</v>
      </c>
      <c r="DW122" s="781"/>
      <c r="DX122" s="781"/>
      <c r="DY122" s="781"/>
      <c r="DZ122" s="782"/>
    </row>
    <row r="123" spans="1:130" s="224" customFormat="1" ht="26.25" customHeight="1" x14ac:dyDescent="0.15">
      <c r="A123" s="807"/>
      <c r="B123" s="808"/>
      <c r="C123" s="802" t="s">
        <v>456</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v>18787</v>
      </c>
      <c r="AB123" s="767"/>
      <c r="AC123" s="767"/>
      <c r="AD123" s="767"/>
      <c r="AE123" s="768"/>
      <c r="AF123" s="769">
        <v>18655</v>
      </c>
      <c r="AG123" s="767"/>
      <c r="AH123" s="767"/>
      <c r="AI123" s="767"/>
      <c r="AJ123" s="768"/>
      <c r="AK123" s="769">
        <v>16956</v>
      </c>
      <c r="AL123" s="767"/>
      <c r="AM123" s="767"/>
      <c r="AN123" s="767"/>
      <c r="AO123" s="768"/>
      <c r="AP123" s="811">
        <v>0.5</v>
      </c>
      <c r="AQ123" s="812"/>
      <c r="AR123" s="812"/>
      <c r="AS123" s="812"/>
      <c r="AT123" s="813"/>
      <c r="AU123" s="873"/>
      <c r="AV123" s="874"/>
      <c r="AW123" s="874"/>
      <c r="AX123" s="874"/>
      <c r="AY123" s="874"/>
      <c r="AZ123" s="245" t="s">
        <v>191</v>
      </c>
      <c r="BA123" s="245"/>
      <c r="BB123" s="245"/>
      <c r="BC123" s="245"/>
      <c r="BD123" s="245"/>
      <c r="BE123" s="245"/>
      <c r="BF123" s="245"/>
      <c r="BG123" s="245"/>
      <c r="BH123" s="245"/>
      <c r="BI123" s="245"/>
      <c r="BJ123" s="245"/>
      <c r="BK123" s="245"/>
      <c r="BL123" s="245"/>
      <c r="BM123" s="245"/>
      <c r="BN123" s="245"/>
      <c r="BO123" s="864" t="s">
        <v>472</v>
      </c>
      <c r="BP123" s="865"/>
      <c r="BQ123" s="819">
        <v>6713186</v>
      </c>
      <c r="BR123" s="820"/>
      <c r="BS123" s="820"/>
      <c r="BT123" s="820"/>
      <c r="BU123" s="820"/>
      <c r="BV123" s="820">
        <v>7257659</v>
      </c>
      <c r="BW123" s="820"/>
      <c r="BX123" s="820"/>
      <c r="BY123" s="820"/>
      <c r="BZ123" s="820"/>
      <c r="CA123" s="820">
        <v>7113480</v>
      </c>
      <c r="CB123" s="820"/>
      <c r="CC123" s="820"/>
      <c r="CD123" s="820"/>
      <c r="CE123" s="820"/>
      <c r="CF123" s="735"/>
      <c r="CG123" s="736"/>
      <c r="CH123" s="736"/>
      <c r="CI123" s="736"/>
      <c r="CJ123" s="821"/>
      <c r="CK123" s="856"/>
      <c r="CL123" s="842"/>
      <c r="CM123" s="842"/>
      <c r="CN123" s="842"/>
      <c r="CO123" s="843"/>
      <c r="CP123" s="822" t="s">
        <v>408</v>
      </c>
      <c r="CQ123" s="823"/>
      <c r="CR123" s="823"/>
      <c r="CS123" s="823"/>
      <c r="CT123" s="823"/>
      <c r="CU123" s="823"/>
      <c r="CV123" s="823"/>
      <c r="CW123" s="823"/>
      <c r="CX123" s="823"/>
      <c r="CY123" s="823"/>
      <c r="CZ123" s="823"/>
      <c r="DA123" s="823"/>
      <c r="DB123" s="823"/>
      <c r="DC123" s="823"/>
      <c r="DD123" s="823"/>
      <c r="DE123" s="823"/>
      <c r="DF123" s="824"/>
      <c r="DG123" s="766" t="s">
        <v>178</v>
      </c>
      <c r="DH123" s="767"/>
      <c r="DI123" s="767"/>
      <c r="DJ123" s="767"/>
      <c r="DK123" s="768"/>
      <c r="DL123" s="769" t="s">
        <v>178</v>
      </c>
      <c r="DM123" s="767"/>
      <c r="DN123" s="767"/>
      <c r="DO123" s="767"/>
      <c r="DP123" s="768"/>
      <c r="DQ123" s="769" t="s">
        <v>178</v>
      </c>
      <c r="DR123" s="767"/>
      <c r="DS123" s="767"/>
      <c r="DT123" s="767"/>
      <c r="DU123" s="768"/>
      <c r="DV123" s="811" t="s">
        <v>461</v>
      </c>
      <c r="DW123" s="812"/>
      <c r="DX123" s="812"/>
      <c r="DY123" s="812"/>
      <c r="DZ123" s="813"/>
    </row>
    <row r="124" spans="1:130" s="224" customFormat="1" ht="26.25" customHeight="1" thickBot="1" x14ac:dyDescent="0.2">
      <c r="A124" s="807"/>
      <c r="B124" s="808"/>
      <c r="C124" s="802" t="s">
        <v>459</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461</v>
      </c>
      <c r="AB124" s="767"/>
      <c r="AC124" s="767"/>
      <c r="AD124" s="767"/>
      <c r="AE124" s="768"/>
      <c r="AF124" s="769" t="s">
        <v>178</v>
      </c>
      <c r="AG124" s="767"/>
      <c r="AH124" s="767"/>
      <c r="AI124" s="767"/>
      <c r="AJ124" s="768"/>
      <c r="AK124" s="769" t="s">
        <v>178</v>
      </c>
      <c r="AL124" s="767"/>
      <c r="AM124" s="767"/>
      <c r="AN124" s="767"/>
      <c r="AO124" s="768"/>
      <c r="AP124" s="811" t="s">
        <v>178</v>
      </c>
      <c r="AQ124" s="812"/>
      <c r="AR124" s="812"/>
      <c r="AS124" s="812"/>
      <c r="AT124" s="813"/>
      <c r="AU124" s="814" t="s">
        <v>473</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136.6</v>
      </c>
      <c r="BR124" s="818"/>
      <c r="BS124" s="818"/>
      <c r="BT124" s="818"/>
      <c r="BU124" s="818"/>
      <c r="BV124" s="818">
        <v>121.6</v>
      </c>
      <c r="BW124" s="818"/>
      <c r="BX124" s="818"/>
      <c r="BY124" s="818"/>
      <c r="BZ124" s="818"/>
      <c r="CA124" s="818">
        <v>118.1</v>
      </c>
      <c r="CB124" s="818"/>
      <c r="CC124" s="818"/>
      <c r="CD124" s="818"/>
      <c r="CE124" s="818"/>
      <c r="CF124" s="713"/>
      <c r="CG124" s="714"/>
      <c r="CH124" s="714"/>
      <c r="CI124" s="714"/>
      <c r="CJ124" s="849"/>
      <c r="CK124" s="857"/>
      <c r="CL124" s="857"/>
      <c r="CM124" s="857"/>
      <c r="CN124" s="857"/>
      <c r="CO124" s="858"/>
      <c r="CP124" s="822" t="s">
        <v>474</v>
      </c>
      <c r="CQ124" s="823"/>
      <c r="CR124" s="823"/>
      <c r="CS124" s="823"/>
      <c r="CT124" s="823"/>
      <c r="CU124" s="823"/>
      <c r="CV124" s="823"/>
      <c r="CW124" s="823"/>
      <c r="CX124" s="823"/>
      <c r="CY124" s="823"/>
      <c r="CZ124" s="823"/>
      <c r="DA124" s="823"/>
      <c r="DB124" s="823"/>
      <c r="DC124" s="823"/>
      <c r="DD124" s="823"/>
      <c r="DE124" s="823"/>
      <c r="DF124" s="824"/>
      <c r="DG124" s="750" t="s">
        <v>178</v>
      </c>
      <c r="DH124" s="751"/>
      <c r="DI124" s="751"/>
      <c r="DJ124" s="751"/>
      <c r="DK124" s="752"/>
      <c r="DL124" s="753" t="s">
        <v>178</v>
      </c>
      <c r="DM124" s="751"/>
      <c r="DN124" s="751"/>
      <c r="DO124" s="751"/>
      <c r="DP124" s="752"/>
      <c r="DQ124" s="753" t="s">
        <v>178</v>
      </c>
      <c r="DR124" s="751"/>
      <c r="DS124" s="751"/>
      <c r="DT124" s="751"/>
      <c r="DU124" s="752"/>
      <c r="DV124" s="835" t="s">
        <v>178</v>
      </c>
      <c r="DW124" s="836"/>
      <c r="DX124" s="836"/>
      <c r="DY124" s="836"/>
      <c r="DZ124" s="837"/>
    </row>
    <row r="125" spans="1:130" s="224" customFormat="1" ht="26.25" customHeight="1" x14ac:dyDescent="0.15">
      <c r="A125" s="807"/>
      <c r="B125" s="808"/>
      <c r="C125" s="802" t="s">
        <v>462</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178</v>
      </c>
      <c r="AB125" s="767"/>
      <c r="AC125" s="767"/>
      <c r="AD125" s="767"/>
      <c r="AE125" s="768"/>
      <c r="AF125" s="769" t="s">
        <v>178</v>
      </c>
      <c r="AG125" s="767"/>
      <c r="AH125" s="767"/>
      <c r="AI125" s="767"/>
      <c r="AJ125" s="768"/>
      <c r="AK125" s="769" t="s">
        <v>178</v>
      </c>
      <c r="AL125" s="767"/>
      <c r="AM125" s="767"/>
      <c r="AN125" s="767"/>
      <c r="AO125" s="768"/>
      <c r="AP125" s="811" t="s">
        <v>178</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475</v>
      </c>
      <c r="CL125" s="839"/>
      <c r="CM125" s="839"/>
      <c r="CN125" s="839"/>
      <c r="CO125" s="840"/>
      <c r="CP125" s="847" t="s">
        <v>476</v>
      </c>
      <c r="CQ125" s="795"/>
      <c r="CR125" s="795"/>
      <c r="CS125" s="795"/>
      <c r="CT125" s="795"/>
      <c r="CU125" s="795"/>
      <c r="CV125" s="795"/>
      <c r="CW125" s="795"/>
      <c r="CX125" s="795"/>
      <c r="CY125" s="795"/>
      <c r="CZ125" s="795"/>
      <c r="DA125" s="795"/>
      <c r="DB125" s="795"/>
      <c r="DC125" s="795"/>
      <c r="DD125" s="795"/>
      <c r="DE125" s="795"/>
      <c r="DF125" s="796"/>
      <c r="DG125" s="848" t="s">
        <v>178</v>
      </c>
      <c r="DH125" s="829"/>
      <c r="DI125" s="829"/>
      <c r="DJ125" s="829"/>
      <c r="DK125" s="829"/>
      <c r="DL125" s="829" t="s">
        <v>178</v>
      </c>
      <c r="DM125" s="829"/>
      <c r="DN125" s="829"/>
      <c r="DO125" s="829"/>
      <c r="DP125" s="829"/>
      <c r="DQ125" s="829" t="s">
        <v>178</v>
      </c>
      <c r="DR125" s="829"/>
      <c r="DS125" s="829"/>
      <c r="DT125" s="829"/>
      <c r="DU125" s="829"/>
      <c r="DV125" s="830" t="s">
        <v>178</v>
      </c>
      <c r="DW125" s="830"/>
      <c r="DX125" s="830"/>
      <c r="DY125" s="830"/>
      <c r="DZ125" s="831"/>
    </row>
    <row r="126" spans="1:130" s="224" customFormat="1" ht="26.25" customHeight="1" thickBot="1" x14ac:dyDescent="0.2">
      <c r="A126" s="807"/>
      <c r="B126" s="808"/>
      <c r="C126" s="802" t="s">
        <v>464</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53765</v>
      </c>
      <c r="AB126" s="767"/>
      <c r="AC126" s="767"/>
      <c r="AD126" s="767"/>
      <c r="AE126" s="768"/>
      <c r="AF126" s="769">
        <v>53688</v>
      </c>
      <c r="AG126" s="767"/>
      <c r="AH126" s="767"/>
      <c r="AI126" s="767"/>
      <c r="AJ126" s="768"/>
      <c r="AK126" s="769">
        <v>54320</v>
      </c>
      <c r="AL126" s="767"/>
      <c r="AM126" s="767"/>
      <c r="AN126" s="767"/>
      <c r="AO126" s="768"/>
      <c r="AP126" s="811">
        <v>1.7</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477</v>
      </c>
      <c r="CQ126" s="739"/>
      <c r="CR126" s="739"/>
      <c r="CS126" s="739"/>
      <c r="CT126" s="739"/>
      <c r="CU126" s="739"/>
      <c r="CV126" s="739"/>
      <c r="CW126" s="739"/>
      <c r="CX126" s="739"/>
      <c r="CY126" s="739"/>
      <c r="CZ126" s="739"/>
      <c r="DA126" s="739"/>
      <c r="DB126" s="739"/>
      <c r="DC126" s="739"/>
      <c r="DD126" s="739"/>
      <c r="DE126" s="739"/>
      <c r="DF126" s="740"/>
      <c r="DG126" s="803" t="s">
        <v>178</v>
      </c>
      <c r="DH126" s="804"/>
      <c r="DI126" s="804"/>
      <c r="DJ126" s="804"/>
      <c r="DK126" s="804"/>
      <c r="DL126" s="804" t="s">
        <v>178</v>
      </c>
      <c r="DM126" s="804"/>
      <c r="DN126" s="804"/>
      <c r="DO126" s="804"/>
      <c r="DP126" s="804"/>
      <c r="DQ126" s="804" t="s">
        <v>178</v>
      </c>
      <c r="DR126" s="804"/>
      <c r="DS126" s="804"/>
      <c r="DT126" s="804"/>
      <c r="DU126" s="804"/>
      <c r="DV126" s="781" t="s">
        <v>178</v>
      </c>
      <c r="DW126" s="781"/>
      <c r="DX126" s="781"/>
      <c r="DY126" s="781"/>
      <c r="DZ126" s="782"/>
    </row>
    <row r="127" spans="1:130" s="224" customFormat="1" ht="26.25" customHeight="1" x14ac:dyDescent="0.15">
      <c r="A127" s="809"/>
      <c r="B127" s="810"/>
      <c r="C127" s="825" t="s">
        <v>478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178</v>
      </c>
      <c r="AB127" s="767"/>
      <c r="AC127" s="767"/>
      <c r="AD127" s="767"/>
      <c r="AE127" s="768"/>
      <c r="AF127" s="769" t="s">
        <v>178</v>
      </c>
      <c r="AG127" s="767"/>
      <c r="AH127" s="767"/>
      <c r="AI127" s="767"/>
      <c r="AJ127" s="768"/>
      <c r="AK127" s="769" t="s">
        <v>178</v>
      </c>
      <c r="AL127" s="767"/>
      <c r="AM127" s="767"/>
      <c r="AN127" s="767"/>
      <c r="AO127" s="768"/>
      <c r="AP127" s="811" t="s">
        <v>178</v>
      </c>
      <c r="AQ127" s="812"/>
      <c r="AR127" s="812"/>
      <c r="AS127" s="812"/>
      <c r="AT127" s="813"/>
      <c r="AU127" s="226"/>
      <c r="AV127" s="226"/>
      <c r="AW127" s="226"/>
      <c r="AX127" s="828" t="s">
        <v>479</v>
      </c>
      <c r="AY127" s="799"/>
      <c r="AZ127" s="799"/>
      <c r="BA127" s="799"/>
      <c r="BB127" s="799"/>
      <c r="BC127" s="799"/>
      <c r="BD127" s="799"/>
      <c r="BE127" s="800"/>
      <c r="BF127" s="798" t="s">
        <v>480</v>
      </c>
      <c r="BG127" s="799"/>
      <c r="BH127" s="799"/>
      <c r="BI127" s="799"/>
      <c r="BJ127" s="799"/>
      <c r="BK127" s="799"/>
      <c r="BL127" s="800"/>
      <c r="BM127" s="798" t="s">
        <v>481</v>
      </c>
      <c r="BN127" s="799"/>
      <c r="BO127" s="799"/>
      <c r="BP127" s="799"/>
      <c r="BQ127" s="799"/>
      <c r="BR127" s="799"/>
      <c r="BS127" s="800"/>
      <c r="BT127" s="798" t="s">
        <v>482</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483</v>
      </c>
      <c r="CQ127" s="739"/>
      <c r="CR127" s="739"/>
      <c r="CS127" s="739"/>
      <c r="CT127" s="739"/>
      <c r="CU127" s="739"/>
      <c r="CV127" s="739"/>
      <c r="CW127" s="739"/>
      <c r="CX127" s="739"/>
      <c r="CY127" s="739"/>
      <c r="CZ127" s="739"/>
      <c r="DA127" s="739"/>
      <c r="DB127" s="739"/>
      <c r="DC127" s="739"/>
      <c r="DD127" s="739"/>
      <c r="DE127" s="739"/>
      <c r="DF127" s="740"/>
      <c r="DG127" s="803" t="s">
        <v>178</v>
      </c>
      <c r="DH127" s="804"/>
      <c r="DI127" s="804"/>
      <c r="DJ127" s="804"/>
      <c r="DK127" s="804"/>
      <c r="DL127" s="804" t="s">
        <v>178</v>
      </c>
      <c r="DM127" s="804"/>
      <c r="DN127" s="804"/>
      <c r="DO127" s="804"/>
      <c r="DP127" s="804"/>
      <c r="DQ127" s="804" t="s">
        <v>461</v>
      </c>
      <c r="DR127" s="804"/>
      <c r="DS127" s="804"/>
      <c r="DT127" s="804"/>
      <c r="DU127" s="804"/>
      <c r="DV127" s="781" t="s">
        <v>461</v>
      </c>
      <c r="DW127" s="781"/>
      <c r="DX127" s="781"/>
      <c r="DY127" s="781"/>
      <c r="DZ127" s="782"/>
    </row>
    <row r="128" spans="1:130" s="224" customFormat="1" ht="26.25" customHeight="1" thickBot="1" x14ac:dyDescent="0.2">
      <c r="A128" s="783" t="s">
        <v>484</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485</v>
      </c>
      <c r="X128" s="785"/>
      <c r="Y128" s="785"/>
      <c r="Z128" s="786"/>
      <c r="AA128" s="787">
        <v>21680</v>
      </c>
      <c r="AB128" s="788"/>
      <c r="AC128" s="788"/>
      <c r="AD128" s="788"/>
      <c r="AE128" s="789"/>
      <c r="AF128" s="790">
        <v>24340</v>
      </c>
      <c r="AG128" s="788"/>
      <c r="AH128" s="788"/>
      <c r="AI128" s="788"/>
      <c r="AJ128" s="789"/>
      <c r="AK128" s="790">
        <v>24812</v>
      </c>
      <c r="AL128" s="788"/>
      <c r="AM128" s="788"/>
      <c r="AN128" s="788"/>
      <c r="AO128" s="789"/>
      <c r="AP128" s="791"/>
      <c r="AQ128" s="792"/>
      <c r="AR128" s="792"/>
      <c r="AS128" s="792"/>
      <c r="AT128" s="793"/>
      <c r="AU128" s="226"/>
      <c r="AV128" s="226"/>
      <c r="AW128" s="226"/>
      <c r="AX128" s="794" t="s">
        <v>486</v>
      </c>
      <c r="AY128" s="795"/>
      <c r="AZ128" s="795"/>
      <c r="BA128" s="795"/>
      <c r="BB128" s="795"/>
      <c r="BC128" s="795"/>
      <c r="BD128" s="795"/>
      <c r="BE128" s="796"/>
      <c r="BF128" s="773" t="s">
        <v>178</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487</v>
      </c>
      <c r="CQ128" s="717"/>
      <c r="CR128" s="717"/>
      <c r="CS128" s="717"/>
      <c r="CT128" s="717"/>
      <c r="CU128" s="717"/>
      <c r="CV128" s="717"/>
      <c r="CW128" s="717"/>
      <c r="CX128" s="717"/>
      <c r="CY128" s="717"/>
      <c r="CZ128" s="717"/>
      <c r="DA128" s="717"/>
      <c r="DB128" s="717"/>
      <c r="DC128" s="717"/>
      <c r="DD128" s="717"/>
      <c r="DE128" s="717"/>
      <c r="DF128" s="718"/>
      <c r="DG128" s="777" t="s">
        <v>178</v>
      </c>
      <c r="DH128" s="778"/>
      <c r="DI128" s="778"/>
      <c r="DJ128" s="778"/>
      <c r="DK128" s="778"/>
      <c r="DL128" s="778" t="s">
        <v>178</v>
      </c>
      <c r="DM128" s="778"/>
      <c r="DN128" s="778"/>
      <c r="DO128" s="778"/>
      <c r="DP128" s="778"/>
      <c r="DQ128" s="778" t="s">
        <v>178</v>
      </c>
      <c r="DR128" s="778"/>
      <c r="DS128" s="778"/>
      <c r="DT128" s="778"/>
      <c r="DU128" s="778"/>
      <c r="DV128" s="779" t="s">
        <v>178</v>
      </c>
      <c r="DW128" s="779"/>
      <c r="DX128" s="779"/>
      <c r="DY128" s="779"/>
      <c r="DZ128" s="780"/>
    </row>
    <row r="129" spans="1:131" s="224" customFormat="1" ht="26.25" customHeight="1" x14ac:dyDescent="0.15">
      <c r="A129" s="761" t="s">
        <v>107</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488</v>
      </c>
      <c r="X129" s="764"/>
      <c r="Y129" s="764"/>
      <c r="Z129" s="765"/>
      <c r="AA129" s="766">
        <v>3570645</v>
      </c>
      <c r="AB129" s="767"/>
      <c r="AC129" s="767"/>
      <c r="AD129" s="767"/>
      <c r="AE129" s="768"/>
      <c r="AF129" s="769">
        <v>3817294</v>
      </c>
      <c r="AG129" s="767"/>
      <c r="AH129" s="767"/>
      <c r="AI129" s="767"/>
      <c r="AJ129" s="768"/>
      <c r="AK129" s="769">
        <v>3713967</v>
      </c>
      <c r="AL129" s="767"/>
      <c r="AM129" s="767"/>
      <c r="AN129" s="767"/>
      <c r="AO129" s="768"/>
      <c r="AP129" s="770"/>
      <c r="AQ129" s="771"/>
      <c r="AR129" s="771"/>
      <c r="AS129" s="771"/>
      <c r="AT129" s="772"/>
      <c r="AU129" s="227"/>
      <c r="AV129" s="227"/>
      <c r="AW129" s="227"/>
      <c r="AX129" s="738" t="s">
        <v>489</v>
      </c>
      <c r="AY129" s="739"/>
      <c r="AZ129" s="739"/>
      <c r="BA129" s="739"/>
      <c r="BB129" s="739"/>
      <c r="BC129" s="739"/>
      <c r="BD129" s="739"/>
      <c r="BE129" s="740"/>
      <c r="BF129" s="757" t="s">
        <v>178</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490</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491</v>
      </c>
      <c r="X130" s="764"/>
      <c r="Y130" s="764"/>
      <c r="Z130" s="765"/>
      <c r="AA130" s="766">
        <v>520743</v>
      </c>
      <c r="AB130" s="767"/>
      <c r="AC130" s="767"/>
      <c r="AD130" s="767"/>
      <c r="AE130" s="768"/>
      <c r="AF130" s="769">
        <v>514815</v>
      </c>
      <c r="AG130" s="767"/>
      <c r="AH130" s="767"/>
      <c r="AI130" s="767"/>
      <c r="AJ130" s="768"/>
      <c r="AK130" s="769">
        <v>509899</v>
      </c>
      <c r="AL130" s="767"/>
      <c r="AM130" s="767"/>
      <c r="AN130" s="767"/>
      <c r="AO130" s="768"/>
      <c r="AP130" s="770"/>
      <c r="AQ130" s="771"/>
      <c r="AR130" s="771"/>
      <c r="AS130" s="771"/>
      <c r="AT130" s="772"/>
      <c r="AU130" s="227"/>
      <c r="AV130" s="227"/>
      <c r="AW130" s="227"/>
      <c r="AX130" s="738" t="s">
        <v>492</v>
      </c>
      <c r="AY130" s="739"/>
      <c r="AZ130" s="739"/>
      <c r="BA130" s="739"/>
      <c r="BB130" s="739"/>
      <c r="BC130" s="739"/>
      <c r="BD130" s="739"/>
      <c r="BE130" s="740"/>
      <c r="BF130" s="741">
        <v>12.7</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493</v>
      </c>
      <c r="X131" s="748"/>
      <c r="Y131" s="748"/>
      <c r="Z131" s="749"/>
      <c r="AA131" s="750">
        <v>3049902</v>
      </c>
      <c r="AB131" s="751"/>
      <c r="AC131" s="751"/>
      <c r="AD131" s="751"/>
      <c r="AE131" s="752"/>
      <c r="AF131" s="753">
        <v>3302479</v>
      </c>
      <c r="AG131" s="751"/>
      <c r="AH131" s="751"/>
      <c r="AI131" s="751"/>
      <c r="AJ131" s="752"/>
      <c r="AK131" s="753">
        <v>3204068</v>
      </c>
      <c r="AL131" s="751"/>
      <c r="AM131" s="751"/>
      <c r="AN131" s="751"/>
      <c r="AO131" s="752"/>
      <c r="AP131" s="754"/>
      <c r="AQ131" s="755"/>
      <c r="AR131" s="755"/>
      <c r="AS131" s="755"/>
      <c r="AT131" s="756"/>
      <c r="AU131" s="227"/>
      <c r="AV131" s="227"/>
      <c r="AW131" s="227"/>
      <c r="AX131" s="716" t="s">
        <v>494</v>
      </c>
      <c r="AY131" s="717"/>
      <c r="AZ131" s="717"/>
      <c r="BA131" s="717"/>
      <c r="BB131" s="717"/>
      <c r="BC131" s="717"/>
      <c r="BD131" s="717"/>
      <c r="BE131" s="718"/>
      <c r="BF131" s="719">
        <v>118.1</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495</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496</v>
      </c>
      <c r="W132" s="729"/>
      <c r="X132" s="729"/>
      <c r="Y132" s="729"/>
      <c r="Z132" s="730"/>
      <c r="AA132" s="731">
        <v>12.65843952</v>
      </c>
      <c r="AB132" s="732"/>
      <c r="AC132" s="732"/>
      <c r="AD132" s="732"/>
      <c r="AE132" s="733"/>
      <c r="AF132" s="734">
        <v>12.290100860000001</v>
      </c>
      <c r="AG132" s="732"/>
      <c r="AH132" s="732"/>
      <c r="AI132" s="732"/>
      <c r="AJ132" s="733"/>
      <c r="AK132" s="734">
        <v>13.249625160000001</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497</v>
      </c>
      <c r="W133" s="708"/>
      <c r="X133" s="708"/>
      <c r="Y133" s="708"/>
      <c r="Z133" s="709"/>
      <c r="AA133" s="710">
        <v>12.5</v>
      </c>
      <c r="AB133" s="711"/>
      <c r="AC133" s="711"/>
      <c r="AD133" s="711"/>
      <c r="AE133" s="712"/>
      <c r="AF133" s="710">
        <v>12.5</v>
      </c>
      <c r="AG133" s="711"/>
      <c r="AH133" s="711"/>
      <c r="AI133" s="711"/>
      <c r="AJ133" s="712"/>
      <c r="AK133" s="710">
        <v>12.7</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sqZkIHk6LnPzfe60O982X2ZnIH8ttinlvxkdGFBNHSQCvyOSXrYmjFluFULoRpVpyDLOguWET65IcEiccwk/UA==" saltValue="J+tmtmB5VspUbjcX9q+d8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25A02-0C30-4524-94B7-F9C56449D4CE}">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498</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tckjdTpqqIic8LFaRaIzj0/iTd7a5JjSBdPZHTqTJdup5sc4jSduc+SbgvIct740pEvbK7sCDBde5P69C+MrQ==" saltValue="/xrdguQD2cgK5BKE+9vaZ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ft20xZEN6zWku9zQGgASA+g6dUwU8FO6dmnTi5MIY5eml2OTFFcVcA7qoPCq2e+AOcGPW5WC4h/G/nmvQ6Sw==" saltValue="SF/YnrQ5W2GRnkXVkFz3r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499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500</v>
      </c>
      <c r="AL6" s="260"/>
      <c r="AM6" s="260"/>
      <c r="AN6" s="260"/>
    </row>
    <row r="7" spans="1:46" ht="13.5" customHeight="1" x14ac:dyDescent="0.15">
      <c r="A7" s="259"/>
      <c r="AK7" s="262"/>
      <c r="AL7" s="263"/>
      <c r="AM7" s="263"/>
      <c r="AN7" s="264"/>
      <c r="AO7" s="1105" t="s">
        <v>501</v>
      </c>
      <c r="AP7" s="265"/>
      <c r="AQ7" s="266" t="s">
        <v>502</v>
      </c>
      <c r="AR7" s="267"/>
    </row>
    <row r="8" spans="1:46" x14ac:dyDescent="0.15">
      <c r="A8" s="259"/>
      <c r="AK8" s="268"/>
      <c r="AL8" s="269"/>
      <c r="AM8" s="269"/>
      <c r="AN8" s="270"/>
      <c r="AO8" s="1106"/>
      <c r="AP8" s="271" t="s">
        <v>503</v>
      </c>
      <c r="AQ8" s="272" t="s">
        <v>504</v>
      </c>
      <c r="AR8" s="273" t="s">
        <v>505</v>
      </c>
    </row>
    <row r="9" spans="1:46" x14ac:dyDescent="0.15">
      <c r="A9" s="259"/>
      <c r="AK9" s="1117" t="s">
        <v>506</v>
      </c>
      <c r="AL9" s="1118"/>
      <c r="AM9" s="1118"/>
      <c r="AN9" s="1119"/>
      <c r="AO9" s="274">
        <v>1107247</v>
      </c>
      <c r="AP9" s="274">
        <v>99358</v>
      </c>
      <c r="AQ9" s="275">
        <v>108757</v>
      </c>
      <c r="AR9" s="276">
        <v>-8.6</v>
      </c>
    </row>
    <row r="10" spans="1:46" ht="13.5" customHeight="1" x14ac:dyDescent="0.15">
      <c r="A10" s="259"/>
      <c r="AK10" s="1117" t="s">
        <v>507</v>
      </c>
      <c r="AL10" s="1118"/>
      <c r="AM10" s="1118"/>
      <c r="AN10" s="1119"/>
      <c r="AO10" s="277">
        <v>236378</v>
      </c>
      <c r="AP10" s="277">
        <v>21211</v>
      </c>
      <c r="AQ10" s="278">
        <v>15108</v>
      </c>
      <c r="AR10" s="279">
        <v>40.4</v>
      </c>
    </row>
    <row r="11" spans="1:46" ht="13.5" customHeight="1" x14ac:dyDescent="0.15">
      <c r="A11" s="259"/>
      <c r="AK11" s="1117" t="s">
        <v>508</v>
      </c>
      <c r="AL11" s="1118"/>
      <c r="AM11" s="1118"/>
      <c r="AN11" s="1119"/>
      <c r="AO11" s="277" t="s">
        <v>509</v>
      </c>
      <c r="AP11" s="277" t="s">
        <v>509</v>
      </c>
      <c r="AQ11" s="278">
        <v>1414</v>
      </c>
      <c r="AR11" s="279" t="s">
        <v>509</v>
      </c>
    </row>
    <row r="12" spans="1:46" ht="13.5" customHeight="1" x14ac:dyDescent="0.15">
      <c r="A12" s="259"/>
      <c r="AK12" s="1117" t="s">
        <v>510</v>
      </c>
      <c r="AL12" s="1118"/>
      <c r="AM12" s="1118"/>
      <c r="AN12" s="1119"/>
      <c r="AO12" s="277" t="s">
        <v>509</v>
      </c>
      <c r="AP12" s="277" t="s">
        <v>509</v>
      </c>
      <c r="AQ12" s="278">
        <v>40</v>
      </c>
      <c r="AR12" s="279" t="s">
        <v>509</v>
      </c>
    </row>
    <row r="13" spans="1:46" ht="13.5" customHeight="1" x14ac:dyDescent="0.15">
      <c r="A13" s="259"/>
      <c r="AK13" s="1117" t="s">
        <v>511</v>
      </c>
      <c r="AL13" s="1118"/>
      <c r="AM13" s="1118"/>
      <c r="AN13" s="1119"/>
      <c r="AO13" s="277">
        <v>70641</v>
      </c>
      <c r="AP13" s="277">
        <v>6339</v>
      </c>
      <c r="AQ13" s="278">
        <v>4611</v>
      </c>
      <c r="AR13" s="279">
        <v>37.5</v>
      </c>
    </row>
    <row r="14" spans="1:46" ht="13.5" customHeight="1" x14ac:dyDescent="0.15">
      <c r="A14" s="259"/>
      <c r="AK14" s="1117" t="s">
        <v>512</v>
      </c>
      <c r="AL14" s="1118"/>
      <c r="AM14" s="1118"/>
      <c r="AN14" s="1119"/>
      <c r="AO14" s="277">
        <v>19920</v>
      </c>
      <c r="AP14" s="277">
        <v>1788</v>
      </c>
      <c r="AQ14" s="278">
        <v>2427</v>
      </c>
      <c r="AR14" s="279">
        <v>-26.3</v>
      </c>
    </row>
    <row r="15" spans="1:46" ht="13.5" customHeight="1" x14ac:dyDescent="0.15">
      <c r="A15" s="259"/>
      <c r="AK15" s="1120" t="s">
        <v>513</v>
      </c>
      <c r="AL15" s="1121"/>
      <c r="AM15" s="1121"/>
      <c r="AN15" s="1122"/>
      <c r="AO15" s="277">
        <v>-99044</v>
      </c>
      <c r="AP15" s="277">
        <v>-8888</v>
      </c>
      <c r="AQ15" s="278">
        <v>-7785</v>
      </c>
      <c r="AR15" s="279">
        <v>14.2</v>
      </c>
    </row>
    <row r="16" spans="1:46" x14ac:dyDescent="0.15">
      <c r="A16" s="259"/>
      <c r="AK16" s="1120" t="s">
        <v>191</v>
      </c>
      <c r="AL16" s="1121"/>
      <c r="AM16" s="1121"/>
      <c r="AN16" s="1122"/>
      <c r="AO16" s="277">
        <v>1335142</v>
      </c>
      <c r="AP16" s="277">
        <v>119808</v>
      </c>
      <c r="AQ16" s="278">
        <v>124572</v>
      </c>
      <c r="AR16" s="279">
        <v>-3.8</v>
      </c>
    </row>
    <row r="17" spans="1:46" x14ac:dyDescent="0.15">
      <c r="A17" s="259"/>
    </row>
    <row r="18" spans="1:46" x14ac:dyDescent="0.15">
      <c r="A18" s="259"/>
      <c r="AQ18" s="280"/>
      <c r="AR18" s="280"/>
    </row>
    <row r="19" spans="1:46" x14ac:dyDescent="0.15">
      <c r="A19" s="259"/>
      <c r="AK19" s="255" t="s">
        <v>514</v>
      </c>
    </row>
    <row r="20" spans="1:46" x14ac:dyDescent="0.15">
      <c r="A20" s="259"/>
      <c r="AK20" s="281"/>
      <c r="AL20" s="282"/>
      <c r="AM20" s="282"/>
      <c r="AN20" s="283"/>
      <c r="AO20" s="284" t="s">
        <v>515</v>
      </c>
      <c r="AP20" s="285" t="s">
        <v>516</v>
      </c>
      <c r="AQ20" s="286" t="s">
        <v>517</v>
      </c>
      <c r="AR20" s="287"/>
    </row>
    <row r="21" spans="1:46" s="260" customFormat="1" x14ac:dyDescent="0.15">
      <c r="A21" s="288"/>
      <c r="AK21" s="1123" t="s">
        <v>518</v>
      </c>
      <c r="AL21" s="1124"/>
      <c r="AM21" s="1124"/>
      <c r="AN21" s="1125"/>
      <c r="AO21" s="289">
        <v>9.7799999999999994</v>
      </c>
      <c r="AP21" s="290">
        <v>10.78</v>
      </c>
      <c r="AQ21" s="291">
        <v>-1</v>
      </c>
      <c r="AS21" s="292"/>
      <c r="AT21" s="288"/>
    </row>
    <row r="22" spans="1:46" s="260" customFormat="1" x14ac:dyDescent="0.15">
      <c r="A22" s="288"/>
      <c r="AK22" s="1123" t="s">
        <v>519</v>
      </c>
      <c r="AL22" s="1124"/>
      <c r="AM22" s="1124"/>
      <c r="AN22" s="1125"/>
      <c r="AO22" s="293">
        <v>94.8</v>
      </c>
      <c r="AP22" s="294">
        <v>96.3</v>
      </c>
      <c r="AQ22" s="295">
        <v>-1.5</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520</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521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522</v>
      </c>
      <c r="AL29" s="260"/>
      <c r="AM29" s="260"/>
      <c r="AN29" s="260"/>
      <c r="AS29" s="302"/>
    </row>
    <row r="30" spans="1:46" ht="13.5" customHeight="1" x14ac:dyDescent="0.15">
      <c r="A30" s="259"/>
      <c r="AK30" s="262"/>
      <c r="AL30" s="263"/>
      <c r="AM30" s="263"/>
      <c r="AN30" s="264"/>
      <c r="AO30" s="1105" t="s">
        <v>501</v>
      </c>
      <c r="AP30" s="265"/>
      <c r="AQ30" s="266" t="s">
        <v>502</v>
      </c>
      <c r="AR30" s="267"/>
    </row>
    <row r="31" spans="1:46" x14ac:dyDescent="0.15">
      <c r="A31" s="259"/>
      <c r="AK31" s="268"/>
      <c r="AL31" s="269"/>
      <c r="AM31" s="269"/>
      <c r="AN31" s="270"/>
      <c r="AO31" s="1106"/>
      <c r="AP31" s="271" t="s">
        <v>503</v>
      </c>
      <c r="AQ31" s="272" t="s">
        <v>504</v>
      </c>
      <c r="AR31" s="273" t="s">
        <v>505</v>
      </c>
    </row>
    <row r="32" spans="1:46" ht="27" customHeight="1" x14ac:dyDescent="0.15">
      <c r="A32" s="259"/>
      <c r="AK32" s="1107" t="s">
        <v>523</v>
      </c>
      <c r="AL32" s="1108"/>
      <c r="AM32" s="1108"/>
      <c r="AN32" s="1109"/>
      <c r="AO32" s="303">
        <v>500708</v>
      </c>
      <c r="AP32" s="303">
        <v>44931</v>
      </c>
      <c r="AQ32" s="304">
        <v>62543</v>
      </c>
      <c r="AR32" s="305">
        <v>-28.2</v>
      </c>
    </row>
    <row r="33" spans="1:46" ht="13.5" customHeight="1" x14ac:dyDescent="0.15">
      <c r="A33" s="259"/>
      <c r="AK33" s="1107" t="s">
        <v>524</v>
      </c>
      <c r="AL33" s="1108"/>
      <c r="AM33" s="1108"/>
      <c r="AN33" s="1109"/>
      <c r="AO33" s="303" t="s">
        <v>509</v>
      </c>
      <c r="AP33" s="303" t="s">
        <v>509</v>
      </c>
      <c r="AQ33" s="304" t="s">
        <v>509</v>
      </c>
      <c r="AR33" s="305" t="s">
        <v>509</v>
      </c>
    </row>
    <row r="34" spans="1:46" ht="27" customHeight="1" x14ac:dyDescent="0.15">
      <c r="A34" s="259"/>
      <c r="AK34" s="1107" t="s">
        <v>525</v>
      </c>
      <c r="AL34" s="1108"/>
      <c r="AM34" s="1108"/>
      <c r="AN34" s="1109"/>
      <c r="AO34" s="303" t="s">
        <v>509</v>
      </c>
      <c r="AP34" s="303" t="s">
        <v>509</v>
      </c>
      <c r="AQ34" s="304" t="s">
        <v>509</v>
      </c>
      <c r="AR34" s="305" t="s">
        <v>509</v>
      </c>
    </row>
    <row r="35" spans="1:46" ht="27" customHeight="1" x14ac:dyDescent="0.15">
      <c r="A35" s="259"/>
      <c r="AK35" s="1107" t="s">
        <v>526</v>
      </c>
      <c r="AL35" s="1108"/>
      <c r="AM35" s="1108"/>
      <c r="AN35" s="1109"/>
      <c r="AO35" s="303">
        <v>330208</v>
      </c>
      <c r="AP35" s="303">
        <v>29631</v>
      </c>
      <c r="AQ35" s="304">
        <v>16620</v>
      </c>
      <c r="AR35" s="305">
        <v>78.3</v>
      </c>
    </row>
    <row r="36" spans="1:46" ht="27" customHeight="1" x14ac:dyDescent="0.15">
      <c r="A36" s="259"/>
      <c r="AK36" s="1107" t="s">
        <v>527</v>
      </c>
      <c r="AL36" s="1108"/>
      <c r="AM36" s="1108"/>
      <c r="AN36" s="1109"/>
      <c r="AO36" s="303">
        <v>57046</v>
      </c>
      <c r="AP36" s="303">
        <v>5119</v>
      </c>
      <c r="AQ36" s="304">
        <v>3562</v>
      </c>
      <c r="AR36" s="305">
        <v>43.7</v>
      </c>
    </row>
    <row r="37" spans="1:46" ht="13.5" customHeight="1" x14ac:dyDescent="0.15">
      <c r="A37" s="259"/>
      <c r="AK37" s="1107" t="s">
        <v>528</v>
      </c>
      <c r="AL37" s="1108"/>
      <c r="AM37" s="1108"/>
      <c r="AN37" s="1109"/>
      <c r="AO37" s="303">
        <v>71276</v>
      </c>
      <c r="AP37" s="303">
        <v>6396</v>
      </c>
      <c r="AQ37" s="304">
        <v>625</v>
      </c>
      <c r="AR37" s="305">
        <v>923.4</v>
      </c>
    </row>
    <row r="38" spans="1:46" ht="27" customHeight="1" x14ac:dyDescent="0.15">
      <c r="A38" s="259"/>
      <c r="AK38" s="1110" t="s">
        <v>529</v>
      </c>
      <c r="AL38" s="1111"/>
      <c r="AM38" s="1111"/>
      <c r="AN38" s="1112"/>
      <c r="AO38" s="306" t="s">
        <v>509</v>
      </c>
      <c r="AP38" s="306" t="s">
        <v>509</v>
      </c>
      <c r="AQ38" s="307">
        <v>3</v>
      </c>
      <c r="AR38" s="295" t="s">
        <v>509</v>
      </c>
      <c r="AS38" s="302"/>
    </row>
    <row r="39" spans="1:46" x14ac:dyDescent="0.15">
      <c r="A39" s="259"/>
      <c r="AK39" s="1110" t="s">
        <v>530</v>
      </c>
      <c r="AL39" s="1111"/>
      <c r="AM39" s="1111"/>
      <c r="AN39" s="1112"/>
      <c r="AO39" s="303">
        <v>-24812</v>
      </c>
      <c r="AP39" s="303">
        <v>-2226</v>
      </c>
      <c r="AQ39" s="304">
        <v>-2822</v>
      </c>
      <c r="AR39" s="305">
        <v>-21.1</v>
      </c>
      <c r="AS39" s="302"/>
    </row>
    <row r="40" spans="1:46" ht="27" customHeight="1" x14ac:dyDescent="0.15">
      <c r="A40" s="259"/>
      <c r="AK40" s="1107" t="s">
        <v>531</v>
      </c>
      <c r="AL40" s="1108"/>
      <c r="AM40" s="1108"/>
      <c r="AN40" s="1109"/>
      <c r="AO40" s="303">
        <v>-509899</v>
      </c>
      <c r="AP40" s="303">
        <v>-45755</v>
      </c>
      <c r="AQ40" s="304">
        <v>-53912</v>
      </c>
      <c r="AR40" s="305">
        <v>-15.1</v>
      </c>
      <c r="AS40" s="302"/>
    </row>
    <row r="41" spans="1:46" x14ac:dyDescent="0.15">
      <c r="A41" s="259"/>
      <c r="AK41" s="1113" t="s">
        <v>306</v>
      </c>
      <c r="AL41" s="1114"/>
      <c r="AM41" s="1114"/>
      <c r="AN41" s="1115"/>
      <c r="AO41" s="303">
        <v>424527</v>
      </c>
      <c r="AP41" s="303">
        <v>38095</v>
      </c>
      <c r="AQ41" s="304">
        <v>26618</v>
      </c>
      <c r="AR41" s="305">
        <v>43.1</v>
      </c>
      <c r="AS41" s="302"/>
    </row>
    <row r="42" spans="1:46" x14ac:dyDescent="0.15">
      <c r="A42" s="259"/>
      <c r="AK42" s="308" t="s">
        <v>532</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533</v>
      </c>
    </row>
    <row r="48" spans="1:46" x14ac:dyDescent="0.15">
      <c r="A48" s="259"/>
      <c r="AK48" s="313" t="s">
        <v>534</v>
      </c>
      <c r="AL48" s="313"/>
      <c r="AM48" s="313"/>
      <c r="AN48" s="313"/>
      <c r="AO48" s="313"/>
      <c r="AP48" s="313"/>
      <c r="AQ48" s="314"/>
      <c r="AR48" s="313"/>
    </row>
    <row r="49" spans="1:44" ht="13.5" customHeight="1" x14ac:dyDescent="0.15">
      <c r="A49" s="259"/>
      <c r="AK49" s="315"/>
      <c r="AL49" s="316"/>
      <c r="AM49" s="1100" t="s">
        <v>501</v>
      </c>
      <c r="AN49" s="1102" t="s">
        <v>535</v>
      </c>
      <c r="AO49" s="1103"/>
      <c r="AP49" s="1103"/>
      <c r="AQ49" s="1103"/>
      <c r="AR49" s="1104"/>
    </row>
    <row r="50" spans="1:44" x14ac:dyDescent="0.15">
      <c r="A50" s="259"/>
      <c r="AK50" s="317"/>
      <c r="AL50" s="318"/>
      <c r="AM50" s="1101"/>
      <c r="AN50" s="319" t="s">
        <v>536</v>
      </c>
      <c r="AO50" s="320" t="s">
        <v>537</v>
      </c>
      <c r="AP50" s="321" t="s">
        <v>538</v>
      </c>
      <c r="AQ50" s="322" t="s">
        <v>539</v>
      </c>
      <c r="AR50" s="323" t="s">
        <v>540</v>
      </c>
    </row>
    <row r="51" spans="1:44" x14ac:dyDescent="0.15">
      <c r="A51" s="259"/>
      <c r="AK51" s="315" t="s">
        <v>541</v>
      </c>
      <c r="AL51" s="316"/>
      <c r="AM51" s="324">
        <v>208164</v>
      </c>
      <c r="AN51" s="325">
        <v>17466</v>
      </c>
      <c r="AO51" s="326">
        <v>-15.5</v>
      </c>
      <c r="AP51" s="327">
        <v>88328</v>
      </c>
      <c r="AQ51" s="328">
        <v>-1.9</v>
      </c>
      <c r="AR51" s="329">
        <v>-13.6</v>
      </c>
    </row>
    <row r="52" spans="1:44" x14ac:dyDescent="0.15">
      <c r="A52" s="259"/>
      <c r="AK52" s="330"/>
      <c r="AL52" s="331" t="s">
        <v>542</v>
      </c>
      <c r="AM52" s="332">
        <v>91255</v>
      </c>
      <c r="AN52" s="333">
        <v>7657</v>
      </c>
      <c r="AO52" s="334">
        <v>-32.5</v>
      </c>
      <c r="AP52" s="335">
        <v>49013</v>
      </c>
      <c r="AQ52" s="336">
        <v>6.4</v>
      </c>
      <c r="AR52" s="337">
        <v>-38.9</v>
      </c>
    </row>
    <row r="53" spans="1:44" x14ac:dyDescent="0.15">
      <c r="A53" s="259"/>
      <c r="AK53" s="315" t="s">
        <v>543</v>
      </c>
      <c r="AL53" s="316"/>
      <c r="AM53" s="324">
        <v>178254</v>
      </c>
      <c r="AN53" s="325">
        <v>15113</v>
      </c>
      <c r="AO53" s="326">
        <v>-13.5</v>
      </c>
      <c r="AP53" s="327">
        <v>103390</v>
      </c>
      <c r="AQ53" s="328">
        <v>17.100000000000001</v>
      </c>
      <c r="AR53" s="329">
        <v>-30.6</v>
      </c>
    </row>
    <row r="54" spans="1:44" x14ac:dyDescent="0.15">
      <c r="A54" s="259"/>
      <c r="AK54" s="330"/>
      <c r="AL54" s="331" t="s">
        <v>542</v>
      </c>
      <c r="AM54" s="332">
        <v>131692</v>
      </c>
      <c r="AN54" s="333">
        <v>11165</v>
      </c>
      <c r="AO54" s="334">
        <v>45.8</v>
      </c>
      <c r="AP54" s="335">
        <v>51269</v>
      </c>
      <c r="AQ54" s="336">
        <v>4.5999999999999996</v>
      </c>
      <c r="AR54" s="337">
        <v>41.2</v>
      </c>
    </row>
    <row r="55" spans="1:44" x14ac:dyDescent="0.15">
      <c r="A55" s="259"/>
      <c r="AK55" s="315" t="s">
        <v>544</v>
      </c>
      <c r="AL55" s="316"/>
      <c r="AM55" s="324">
        <v>336413</v>
      </c>
      <c r="AN55" s="325">
        <v>29001</v>
      </c>
      <c r="AO55" s="326">
        <v>91.9</v>
      </c>
      <c r="AP55" s="327">
        <v>117234</v>
      </c>
      <c r="AQ55" s="328">
        <v>13.4</v>
      </c>
      <c r="AR55" s="329">
        <v>78.5</v>
      </c>
    </row>
    <row r="56" spans="1:44" x14ac:dyDescent="0.15">
      <c r="A56" s="259"/>
      <c r="AK56" s="330"/>
      <c r="AL56" s="331" t="s">
        <v>542</v>
      </c>
      <c r="AM56" s="332">
        <v>238877</v>
      </c>
      <c r="AN56" s="333">
        <v>20593</v>
      </c>
      <c r="AO56" s="334">
        <v>84.4</v>
      </c>
      <c r="AP56" s="335">
        <v>59796</v>
      </c>
      <c r="AQ56" s="336">
        <v>16.600000000000001</v>
      </c>
      <c r="AR56" s="337">
        <v>67.8</v>
      </c>
    </row>
    <row r="57" spans="1:44" x14ac:dyDescent="0.15">
      <c r="A57" s="259"/>
      <c r="AK57" s="315" t="s">
        <v>545</v>
      </c>
      <c r="AL57" s="316"/>
      <c r="AM57" s="324">
        <v>1346431</v>
      </c>
      <c r="AN57" s="325">
        <v>118264</v>
      </c>
      <c r="AO57" s="326">
        <v>307.8</v>
      </c>
      <c r="AP57" s="327">
        <v>97758</v>
      </c>
      <c r="AQ57" s="328">
        <v>-16.600000000000001</v>
      </c>
      <c r="AR57" s="329">
        <v>324.39999999999998</v>
      </c>
    </row>
    <row r="58" spans="1:44" x14ac:dyDescent="0.15">
      <c r="A58" s="259"/>
      <c r="AK58" s="330"/>
      <c r="AL58" s="331" t="s">
        <v>542</v>
      </c>
      <c r="AM58" s="332">
        <v>1145071</v>
      </c>
      <c r="AN58" s="333">
        <v>100577</v>
      </c>
      <c r="AO58" s="334">
        <v>388.4</v>
      </c>
      <c r="AP58" s="335">
        <v>45946</v>
      </c>
      <c r="AQ58" s="336">
        <v>-23.2</v>
      </c>
      <c r="AR58" s="337">
        <v>411.6</v>
      </c>
    </row>
    <row r="59" spans="1:44" x14ac:dyDescent="0.15">
      <c r="A59" s="259"/>
      <c r="AK59" s="315" t="s">
        <v>546</v>
      </c>
      <c r="AL59" s="316"/>
      <c r="AM59" s="324">
        <v>553189</v>
      </c>
      <c r="AN59" s="325">
        <v>49640</v>
      </c>
      <c r="AO59" s="326">
        <v>-58</v>
      </c>
      <c r="AP59" s="327">
        <v>91338</v>
      </c>
      <c r="AQ59" s="328">
        <v>-6.6</v>
      </c>
      <c r="AR59" s="329">
        <v>-51.4</v>
      </c>
    </row>
    <row r="60" spans="1:44" x14ac:dyDescent="0.15">
      <c r="A60" s="259"/>
      <c r="AK60" s="330"/>
      <c r="AL60" s="331" t="s">
        <v>542</v>
      </c>
      <c r="AM60" s="332">
        <v>366889</v>
      </c>
      <c r="AN60" s="333">
        <v>32923</v>
      </c>
      <c r="AO60" s="334">
        <v>-67.3</v>
      </c>
      <c r="AP60" s="335">
        <v>43989</v>
      </c>
      <c r="AQ60" s="336">
        <v>-4.3</v>
      </c>
      <c r="AR60" s="337">
        <v>-63</v>
      </c>
    </row>
    <row r="61" spans="1:44" x14ac:dyDescent="0.15">
      <c r="A61" s="259"/>
      <c r="AK61" s="315" t="s">
        <v>547</v>
      </c>
      <c r="AL61" s="338"/>
      <c r="AM61" s="324">
        <v>524490</v>
      </c>
      <c r="AN61" s="325">
        <v>45897</v>
      </c>
      <c r="AO61" s="326">
        <v>62.5</v>
      </c>
      <c r="AP61" s="327">
        <v>99610</v>
      </c>
      <c r="AQ61" s="339">
        <v>1.1000000000000001</v>
      </c>
      <c r="AR61" s="329">
        <v>61.4</v>
      </c>
    </row>
    <row r="62" spans="1:44" x14ac:dyDescent="0.15">
      <c r="A62" s="259"/>
      <c r="AK62" s="330"/>
      <c r="AL62" s="331" t="s">
        <v>542</v>
      </c>
      <c r="AM62" s="332">
        <v>394757</v>
      </c>
      <c r="AN62" s="333">
        <v>34583</v>
      </c>
      <c r="AO62" s="334">
        <v>83.8</v>
      </c>
      <c r="AP62" s="335">
        <v>50003</v>
      </c>
      <c r="AQ62" s="336">
        <v>0</v>
      </c>
      <c r="AR62" s="337">
        <v>83.8</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0cANJhy6q2Q/xHqzv4lw/ooKFAHdUpVGBSqTxKAZDgJZZWkhnDeVcT7klNruyMuhjjrOuFNkU6m6NRsNrAWKIg==" saltValue="zcz6M+a9z5HgQVksT2nWw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549</v>
      </c>
    </row>
    <row r="121" spans="125:125" ht="13.5" hidden="1" customHeight="1" x14ac:dyDescent="0.15">
      <c r="DU121" s="253"/>
    </row>
  </sheetData>
  <sheetProtection algorithmName="SHA-512" hashValue="GrsXCqnKM4lALmQeX2+mpxlaEWACS9HBHtc3OUiuBYJisHiqRlD1ABwwqbpB1BTLYIReYvx4sJ26NGYhm3P3OA==" saltValue="jFBNfXB1S9suGUK/4COON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550</v>
      </c>
    </row>
  </sheetData>
  <sheetProtection algorithmName="SHA-512" hashValue="UExW9loe/dPC8bu4MY/BObf1SvpoyeCBoOpSoB3/hfDDUx/s3sB39oUqTyOCElVqoZXps2ppbe25uZ7vrUgAsw==" saltValue="EFqY7xiyEY4WcMPc9pYud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26" t="s">
        <v>3</v>
      </c>
      <c r="D47" s="1126"/>
      <c r="E47" s="1127"/>
      <c r="F47" s="11">
        <v>12.22</v>
      </c>
      <c r="G47" s="12">
        <v>14.19</v>
      </c>
      <c r="H47" s="12">
        <v>10.27</v>
      </c>
      <c r="I47" s="12">
        <v>16.63</v>
      </c>
      <c r="J47" s="13">
        <v>18.89</v>
      </c>
    </row>
    <row r="48" spans="2:10" ht="57.75" customHeight="1" x14ac:dyDescent="0.15">
      <c r="B48" s="14"/>
      <c r="C48" s="1128" t="s">
        <v>4</v>
      </c>
      <c r="D48" s="1128"/>
      <c r="E48" s="1129"/>
      <c r="F48" s="15">
        <v>4.57</v>
      </c>
      <c r="G48" s="16">
        <v>3.94</v>
      </c>
      <c r="H48" s="16">
        <v>2.97</v>
      </c>
      <c r="I48" s="16">
        <v>5.45</v>
      </c>
      <c r="J48" s="17">
        <v>5.82</v>
      </c>
    </row>
    <row r="49" spans="2:10" ht="57.75" customHeight="1" thickBot="1" x14ac:dyDescent="0.2">
      <c r="B49" s="18"/>
      <c r="C49" s="1130" t="s">
        <v>5</v>
      </c>
      <c r="D49" s="1130"/>
      <c r="E49" s="1131"/>
      <c r="F49" s="19" t="s">
        <v>556</v>
      </c>
      <c r="G49" s="20">
        <v>1.25</v>
      </c>
      <c r="H49" s="20" t="s">
        <v>557</v>
      </c>
      <c r="I49" s="20">
        <v>9.6999999999999993</v>
      </c>
      <c r="J49" s="21">
        <v>2.0099999999999998</v>
      </c>
    </row>
    <row r="50" spans="2:10" x14ac:dyDescent="0.15"/>
  </sheetData>
  <sheetProtection algorithmName="SHA-512" hashValue="5sbDQ1OeM3BiYg38ZIRgQBaOUmWLI/IuKDu0aMA6M8vcqIkWB25mwbrD0ZoBZOaDzeRIEWQ9uZ5lzR/7+05t/g==" saltValue="nN79TvULahWIcEqDDF3j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吉田　正憲</cp:lastModifiedBy>
  <cp:lastPrinted>2024-03-11T03:07:23Z</cp:lastPrinted>
  <dcterms:created xsi:type="dcterms:W3CDTF">2024-02-05T02:58:31Z</dcterms:created>
  <dcterms:modified xsi:type="dcterms:W3CDTF">2024-03-18T06:52:18Z</dcterms:modified>
  <cp:category/>
</cp:coreProperties>
</file>