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P:\財政\復旧中_20150213バックアップ\1 財政共有\2 決算\5 財政状況資料集\R4年度分\10　ストック以外\40　修正依頼\依頼（最終）\回答\"/>
    </mc:Choice>
  </mc:AlternateContent>
  <xr:revisionPtr revIDLastSave="0" documentId="13_ncr:1_{AF0AF3E7-8CE6-4E53-AAEC-FE00C8DF3464}" xr6:coauthVersionLast="36" xr6:coauthVersionMax="47"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BW36" i="10"/>
  <c r="BW37" i="10" s="1"/>
  <c r="BW38" i="10" s="1"/>
  <c r="BW39" i="10" s="1"/>
  <c r="BW40" i="10" s="1"/>
  <c r="BW41" i="10" s="1"/>
  <c r="BW42" i="10" s="1"/>
  <c r="BW43" i="10" s="1"/>
  <c r="BE36" i="10"/>
  <c r="C36" i="10"/>
  <c r="BE35" i="10"/>
  <c r="C35" i="10"/>
  <c r="BW34" i="10"/>
  <c r="BW35" i="10" s="1"/>
  <c r="BE34" i="10"/>
  <c r="U34" i="10"/>
  <c r="C34" i="10"/>
  <c r="CO34" i="10" l="1"/>
  <c r="CO35" i="10" s="1"/>
  <c r="CO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<sst xmlns="http://schemas.openxmlformats.org/spreadsheetml/2006/main" count="1076" uniqueCount="597">
  <si>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</si>
  <si>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</si>
  <si>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</si>
  <si>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</si>
  <si>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</si>
  <si>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</si>
  <si>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</si>
  <si>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</si>
  <si>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</si>
  <si>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</si>
  <si>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</si>
  <si>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</si>
  <si>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</si>
  <si>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</si>
  <si>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</si>
  <si>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</si>
  <si>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</si>
  <si>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</si>
  <si>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</si>
  <si>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</si>
  <si>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</si>
  <si>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</si>
  <si>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</si>
  <si>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</si>
  <si>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</si>
  <si>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</si>
  <si>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</si>
  <si>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</si>
  <si>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</si>
  <si>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</si>
  <si>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</si>
  <si>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</si>
  <si>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</si>
  <si>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</si>
  <si>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</si>
  <si>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</si>
  <si>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</si>
  <si>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</si>
  <si>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</si>
  <si>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</si>
  <si>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</si>
  <si>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</si>
  <si>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</si>
  <si>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</si>
  <si>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</si>
  <si>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</si>
  <si>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</si>
  <si>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</si>
  <si>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</si>
  <si>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</si>
  <si>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</si>
  <si>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</si>
  <si>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</si>
  <si>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</si>
  <si>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</si>
  <si>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</si>
  <si>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</si>
  <si>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</si>
  <si>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</si>
  <si>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</si>
  <si>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</si>
  <si>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</si>
  <si>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</si>
  <si>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</si>
  <si>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</si>
  <si>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</si>
  <si>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</si>
  <si>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</si>
  <si>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</si>
  <si>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</si>
  <si>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</si>
  <si>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</si>
  <si>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</si>
  <si>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</si>
  <si>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</si>
  <si>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</si>
  <si>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</si>
  <si>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</si>
  <si>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</si>
  <si>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</si>
  <si>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</si>
  <si>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</si>
  <si>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</si>
  <si>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</si>
  <si>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</si>
  <si>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</si>
  <si>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</si>
  <si>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</si>
  <si>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</si>
  <si>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</si>
  <si>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</si>
  <si>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</si>
  <si>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</si>
  <si>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</si>
  <si>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</si>
  <si>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</si>
  <si>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</si>
  <si>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</si>
  <si>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</si>
  <si>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</si>
  <si>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光市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</si>
  <si>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</si>
  <si>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</si>
  <si>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</si>
  <si>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</si>
  <si>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</si>
  <si>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</si>
  <si>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</si>
  <si>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</si>
  <si>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</si>
  <si>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</si>
  <si>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</si>
  <si>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</si>
  <si>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</si>
  <si>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</si>
  <si>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</si>
  <si>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</si>
  <si>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</si>
  <si>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</si>
  <si>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</si>
  <si>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</si>
  <si>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</si>
  <si>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</si>
  <si>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</si>
  <si>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</si>
  <si>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</si>
  <si>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</si>
  <si>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</si>
  <si>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</si>
  <si>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</si>
  <si>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</si>
  <si>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</si>
  <si>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</si>
  <si>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</si>
  <si>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</si>
  <si>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</si>
  <si>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</si>
  <si>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</si>
  <si>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</si>
  <si>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</si>
  <si>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</si>
  <si>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</si>
  <si>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</si>
  <si>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</si>
  <si>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</si>
  <si>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</si>
  <si>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</si>
  <si>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</si>
  <si>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</si>
  <si>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</si>
  <si>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</si>
  <si>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</si>
  <si>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</si>
  <si>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</si>
  <si>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</si>
  <si>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</si>
  <si>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</si>
  <si>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</si>
  <si>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</si>
  <si>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</si>
  <si>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</si>
  <si>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</si>
  <si>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</si>
  <si>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</si>
  <si>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</si>
  <si>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</si>
  <si>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</si>
  <si>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</si>
  <si>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</si>
  <si>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</si>
  <si>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</si>
  <si>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</si>
  <si>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</si>
  <si>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</si>
  <si>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</si>
  <si>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</si>
  <si>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</si>
  <si>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</si>
  <si>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</si>
  <si>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</si>
  <si>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</si>
  <si>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</si>
  <si>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</si>
  <si>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</si>
  <si>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</si>
  <si>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</si>
  <si>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</si>
  <si>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</si>
  <si>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</si>
  <si>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</si>
  <si>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</si>
  <si>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</si>
  <si>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</si>
  <si>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</si>
  <si>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</si>
  <si>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</si>
  <si>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</si>
  <si>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</si>
  <si>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</si>
  <si>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</si>
  <si>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</si>
  <si>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</si>
  <si>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</si>
  <si>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</si>
  <si>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</si>
  <si>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</si>
  <si>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</si>
  <si>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</si>
  <si>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</si>
  <si>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</si>
  <si>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</si>
  <si>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</si>
  <si>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</si>
  <si>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</si>
  <si>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</si>
  <si>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</si>
  <si>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</si>
  <si>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</si>
  <si>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</si>
  <si>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</si>
  <si>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</si>
  <si>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</si>
  <si>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</si>
  <si>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</si>
  <si>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</si>
  <si>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</si>
  <si>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</si>
  <si>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</si>
  <si>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</si>
  <si>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</si>
  <si>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</si>
  <si>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</si>
  <si>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</si>
  <si>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</si>
  <si>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</si>
  <si>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</si>
  <si>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</si>
  <si>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</si>
  <si>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</si>
  <si>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</si>
  <si>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</si>
  <si>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</si>
  <si>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</si>
  <si>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</si>
  <si>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</si>
  <si>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</si>
  <si>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</si>
  <si>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</si>
  <si>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</si>
  <si>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</si>
  <si>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</si>
  <si>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</si>
  <si>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</si>
  <si>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</si>
  <si>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</si>
  <si>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</si>
  <si>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</si>
  <si>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</si>
  <si>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</si>
  <si>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</si>
  <si>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</si>
  <si>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</si>
  <si>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</si>
  <si>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</si>
  <si>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</si>
  <si>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</si>
  <si>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</si>
  <si>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</si>
  <si>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</si>
  <si>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</si>
  <si>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</si>
  <si>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</si>
  <si>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</si>
  <si>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</si>
  <si>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</si>
  <si>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</si>
  <si>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</si>
  <si>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</si>
  <si>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</si>
  <si>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</si>
  <si>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</si>
  <si>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</si>
  <si>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</si>
  <si>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</si>
  <si>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</si>
  <si>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</si>
  <si>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</si>
  <si>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</si>
  <si>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</si>
  <si>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</si>
  <si>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</si>
  <si>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</si>
  <si>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</si>
  <si>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</si>
  <si>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</si>
  <si>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</si>
  <si>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</si>
  <si>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</si>
  <si>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</si>
  <si>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</si>
  <si>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</si>
  <si>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</si>
  <si>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</si>
  <si>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</si>
  <si>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</si>
  <si>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</si>
  <si>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</si>
  <si>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</si>
  <si>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</si>
  <si>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</si>
  <si>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</si>
  <si>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</si>
  <si>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</si>
  <si>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</si>
  <si>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</si>
  <si>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</si>
  <si>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</si>
  <si>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</si>
  <si>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</si>
  <si>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</si>
  <si>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</si>
  <si>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</si>
  <si>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</si>
  <si>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</si>
  <si>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</si>
  <si>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</si>
  <si>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</si>
  <si>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</si>
  <si>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</si>
  <si>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</si>
  <si>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</si>
  <si>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</si>
  <si>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</si>
  <si>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</si>
  <si>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</si>
  <si>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</si>
  <si>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</si>
  <si>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</si>
  <si>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</si>
  <si>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</si>
  <si>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</si>
  <si>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</si>
  <si>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</si>
  <si>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</si>
  <si>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</si>
  <si>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</si>
  <si>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</si>
  <si>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</si>
  <si>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</si>
  <si>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</si>
  <si>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</si>
  <si>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</si>
  <si>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</si>
  <si>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</si>
  <si>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</si>
  <si>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</si>
  <si>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</si>
  <si>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</si>
  <si>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</si>
  <si>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</si>
  <si>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</si>
  <si>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</si>
  <si>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</si>
  <si>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</si>
  <si>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</si>
  <si>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</si>
  <si>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</si>
  <si>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</si>
  <si>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</si>
  <si>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</si>
  <si>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</si>
  <si>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</si>
  <si>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</si>
  <si>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</si>
  <si>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</si>
  <si>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</si>
  <si>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</si>
  <si>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</si>
  <si>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</si>
  <si>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</si>
  <si>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</si>
  <si>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</si>
  <si>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</si>
  <si>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</si>
  <si>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</si>
  <si>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</si>
  <si>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</si>
  <si>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</si>
  <si>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</si>
  <si>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</si>
  <si>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</si>
  <si>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</si>
  <si>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</si>
  <si>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</si>
  <si>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</si>
  <si>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</si>
  <si>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</si>
  <si>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</si>
  <si>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</si>
  <si>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</si>
  <si>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</si>
  <si>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</si>
  <si>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</si>
  <si>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</si>
  <si>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</si>
  <si>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</si>
  <si>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</si>
  <si>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</si>
  <si>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</si>
  <si>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</si>
  <si>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</si>
  <si>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</si>
  <si>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</si>
  <si>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</si>
  <si>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</si>
  <si>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</si>
  <si>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</si>
  <si>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</si>
  <si>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</si>
  <si>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</si>
  <si>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</si>
  <si>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</si>
  <si>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</si>
  <si>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</si>
  <si>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</si>
  <si>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</si>
  <si>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</si>
  <si>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</si>
  <si>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</si>
  <si>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</si>
  <si>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</si>
  <si>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</si>
  <si>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</si>
  <si>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</si>
  <si>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</si>
  <si>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</si>
  <si>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</si>
  <si>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</si>
  <si>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</si>
  <si>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</si>
  <si>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</si>
  <si>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</si>
  <si>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</si>
  <si>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</si>
  <si>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</si>
  <si>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</si>
  <si>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</si>
  <si>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</si>
  <si>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</si>
  <si>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</si>
  <si>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</si>
  <si>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</si>
  <si>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</si>
  <si>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</si>
  <si>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</si>
  <si>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</si>
  <si>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</si>
  <si>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</si>
  <si>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</si>
  <si>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</si>
  <si>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</si>
  <si>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</si>
  <si>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</si>
  <si>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</si>
  <si>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</si>
  <si>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</si>
  <si>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</si>
  <si>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</si>
  <si>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</si>
  <si>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</si>
  <si>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</si>
  <si>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</si>
  <si>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</si>
  <si>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</si>
  <si>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</si>
  <si>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</si>
  <si>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</si>
  <si>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</si>
  <si>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</si>
  <si>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</si>
  <si>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</si>
  <si>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</si>
  <si>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</si>
  <si>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</si>
  <si>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</si>
  <si>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</si>
  <si>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</si>
  <si>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</si>
  <si>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</si>
  <si>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</si>
  <si>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</si>
  <si>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</si>
  <si>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</si>
  <si>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</si>
  <si>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</si>
  <si>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</si>
  <si>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</si>
  <si>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</si>
  <si>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</si>
  <si>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</si>
  <si>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</si>
  <si>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</si>
  <si>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</si>
  <si>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</si>
  <si>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</si>
  <si>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</si>
  <si>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</si>
  <si>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</si>
  <si>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</si>
  <si>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</si>
  <si>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</si>
  <si>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</si>
  <si>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</si>
  <si>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</si>
  <si>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</si>
  <si>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</si>
  <si>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</si>
  <si>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</si>
  <si>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</si>
  <si>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</si>
  <si>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</si>
  <si>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</si>
  <si>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</si>
  <si>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</si>
  <si>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</si>
  <si>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</si>
  <si>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</si>
  <si>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</si>
  <si>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</si>
  <si>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</si>
  <si>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</si>
  <si>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</si>
  <si>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</si>
  <si>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</si>
  <si>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</si>
  <si>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</si>
  <si>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</si>
  <si>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</si>
  <si>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</si>
  <si>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</si>
  <si>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</si>
  <si>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</si>
  <si>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</si>
  <si>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</si>
  <si>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</si>
  <si>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</si>
  <si>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</si>
  <si>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</si>
  <si>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</si>
  <si>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</si>
  <si>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</si>
  <si>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</si>
  <si>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</si>
  <si>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</si>
  <si>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</si>
  <si>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</si>
  <si>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</si>
  <si>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</si>
  <si>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</si>
  <si>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</si>
  <si>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</si>
  <si>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</si>
  <si>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水道事業会計</t>
  </si>
  <si>
    <t>一般会計</t>
  </si>
  <si>
    <t>下水道事業会計</t>
  </si>
  <si>
    <t>介護保険特別会計</t>
  </si>
  <si>
    <t>国民健康保険特別会計</t>
  </si>
  <si>
    <t>介護老人保健施設事業会計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</si>
  <si>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</si>
  <si>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</si>
  <si>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</si>
  <si>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</si>
  <si>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</si>
  <si>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</si>
  <si>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</si>
  <si>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</si>
  <si>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</si>
  <si>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</si>
  <si>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光地区消防組合一般会計</t>
    <phoneticPr fontId="2"/>
  </si>
  <si>
    <t>周南地区衛生施設組合一般会計</t>
    <phoneticPr fontId="2"/>
  </si>
  <si>
    <t>周南東部環境施設組合一般会計</t>
    <phoneticPr fontId="2"/>
  </si>
  <si>
    <t>山口県市町総合事務組合一般会計</t>
    <phoneticPr fontId="2"/>
  </si>
  <si>
    <t>山口県市町総合事務組合非常勤職員公務災害補償特別会計</t>
    <phoneticPr fontId="2"/>
  </si>
  <si>
    <t>山口県市町総合事務組合山口県市町公平委員会特別会計</t>
    <phoneticPr fontId="2"/>
  </si>
  <si>
    <t>山口県市町総合事務組合交通災害共済特別会計</t>
    <phoneticPr fontId="2"/>
  </si>
  <si>
    <t>山口県後期高齢者医療広域連合一般会計</t>
    <phoneticPr fontId="2"/>
  </si>
  <si>
    <t>山口県市町総合事務組合山口県自治会館管理特別会計</t>
    <phoneticPr fontId="2"/>
  </si>
  <si>
    <t>山口県後期高齢者医療広域連合後期高齢者医療特別会計</t>
    <phoneticPr fontId="2"/>
  </si>
  <si>
    <t>牛島海運</t>
    <rPh sb="0" eb="2">
      <t>ウシマ</t>
    </rPh>
    <rPh sb="2" eb="4">
      <t>カイウン</t>
    </rPh>
    <phoneticPr fontId="2"/>
  </si>
  <si>
    <t>光市スポーツ振興会</t>
    <rPh sb="0" eb="2">
      <t>ヒカリシ</t>
    </rPh>
    <rPh sb="6" eb="8">
      <t>シンコウ</t>
    </rPh>
    <rPh sb="8" eb="9">
      <t>カイ</t>
    </rPh>
    <phoneticPr fontId="2"/>
  </si>
  <si>
    <t>光市文化振興財団</t>
    <rPh sb="0" eb="2">
      <t>ヒカリシ</t>
    </rPh>
    <rPh sb="2" eb="4">
      <t>ブンカ</t>
    </rPh>
    <rPh sb="4" eb="6">
      <t>シンコウ</t>
    </rPh>
    <rPh sb="6" eb="8">
      <t>ザイダン</t>
    </rPh>
    <phoneticPr fontId="2"/>
  </si>
  <si>
    <t>光市未来創造基金</t>
    <rPh sb="0" eb="2">
      <t>ヒカリシ</t>
    </rPh>
    <rPh sb="2" eb="4">
      <t>ミライ</t>
    </rPh>
    <rPh sb="4" eb="6">
      <t>ソウゾウ</t>
    </rPh>
    <rPh sb="6" eb="8">
      <t>キキン</t>
    </rPh>
    <phoneticPr fontId="5"/>
  </si>
  <si>
    <t>光市公共施設等整備基金</t>
    <rPh sb="0" eb="2">
      <t>ヒカリシ</t>
    </rPh>
    <rPh sb="2" eb="4">
      <t>コウキョウ</t>
    </rPh>
    <rPh sb="4" eb="6">
      <t>シセツ</t>
    </rPh>
    <rPh sb="6" eb="7">
      <t>ナド</t>
    </rPh>
    <rPh sb="7" eb="9">
      <t>セイビ</t>
    </rPh>
    <rPh sb="9" eb="11">
      <t>キキン</t>
    </rPh>
    <phoneticPr fontId="2"/>
  </si>
  <si>
    <t>光市漁業振興基金</t>
    <rPh sb="0" eb="2">
      <t>ヒカリシ</t>
    </rPh>
    <rPh sb="2" eb="4">
      <t>ギョギョウ</t>
    </rPh>
    <rPh sb="4" eb="6">
      <t>シンコウ</t>
    </rPh>
    <rPh sb="6" eb="8">
      <t>キキン</t>
    </rPh>
    <phoneticPr fontId="2"/>
  </si>
  <si>
    <t>光市スポーツ振興基金</t>
    <rPh sb="0" eb="2">
      <t>ヒカリシ</t>
    </rPh>
    <rPh sb="6" eb="8">
      <t>シンコウ</t>
    </rPh>
    <rPh sb="8" eb="10">
      <t>キキン</t>
    </rPh>
    <phoneticPr fontId="2"/>
  </si>
  <si>
    <t>光市森林環境基金</t>
    <rPh sb="0" eb="2">
      <t>ヒカリシ</t>
    </rPh>
    <rPh sb="2" eb="4">
      <t>シンリン</t>
    </rPh>
    <rPh sb="4" eb="6">
      <t>カンキョウ</t>
    </rPh>
    <rPh sb="6" eb="8">
      <t>キキン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</si>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</sst>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76347</c:v>
                </c:pt>
                <c:pt idx="3">
                  <c:v>69604</c:v>
                </c:pt>
                <c:pt idx="4">
                  <c:v>68410</c:v>
                </c:pt>
              </c:numCache>
            </c:numRef>
          </c:val>
          <c:smooth val="0"/>
          <c:extLst>
            <c:ext xmlns:c16="http://schemas.microsoft.com/office/drawing/2014/chart" uri="{C3380CC4-5D6E-409C-BE32-E72D297353CC}">
              <c16:uniqueId val="{00000000-481F-4DC4-BA7E-D1DC1C805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26323</c:v>
                </c:pt>
                <c:pt idx="1">
                  <c:v>35642</c:v>
                </c:pt>
                <c:pt idx="2">
                  <c:v>30042</c:v>
                </c:pt>
                <c:pt idx="3">
                  <c:v>26182</c:v>
                </c:pt>
                <c:pt idx="4">
                  <c:v>38276</c:v>
                </c:pt>
              </c:numCache>
            </c:numRef>
          </c:val>
          <c:smooth val="0"/>
          <c:extLst>
            <c:ext xmlns:c16="http://schemas.microsoft.com/office/drawing/2014/chart" uri="{C3380CC4-5D6E-409C-BE32-E72D297353CC}">
              <c16:uniqueId val="{00000001-481F-4DC4-BA7E-D1DC1C805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5.57</c:v>
                </c:pt>
                <c:pt idx="1">
                  <c:v>6.24</c:v>
                </c:pt>
                <c:pt idx="2">
                  <c:v>5.91</c:v>
                </c:pt>
                <c:pt idx="3">
                  <c:v>6.91</c:v>
                </c:pt>
                <c:pt idx="4">
                  <c:v>7.83</c:v>
                </c:pt>
              </c:numCache>
            </c:numRef>
          </c:val>
          <c:extLst>
            <c:ext xmlns:c16="http://schemas.microsoft.com/office/drawing/2014/chart" uri="{C3380CC4-5D6E-409C-BE32-E72D297353CC}">
              <c16:uniqueId val="{00000000-8CD1-4913-8331-C73F40A1E9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14.01</c:v>
                </c:pt>
                <c:pt idx="1">
                  <c:v>16.899999999999999</c:v>
                </c:pt>
                <c:pt idx="2">
                  <c:v>18.170000000000002</c:v>
                </c:pt>
                <c:pt idx="3">
                  <c:v>21.08</c:v>
                </c:pt>
                <c:pt idx="4">
                  <c:v>22.54</c:v>
                </c:pt>
              </c:numCache>
            </c:numRef>
          </c:val>
          <c:extLst>
            <c:ext xmlns:c16="http://schemas.microsoft.com/office/drawing/2014/chart" uri="{C3380CC4-5D6E-409C-BE32-E72D297353CC}">
              <c16:uniqueId val="{00000001-8CD1-4913-8331-C73F40A1E9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2.2200000000000002</c:v>
                </c:pt>
                <c:pt idx="1">
                  <c:v>3.5</c:v>
                </c:pt>
                <c:pt idx="2">
                  <c:v>1.55</c:v>
                </c:pt>
                <c:pt idx="3">
                  <c:v>5.15</c:v>
                </c:pt>
                <c:pt idx="4">
                  <c:v>1.55</c:v>
                </c:pt>
              </c:numCache>
            </c:numRef>
          </c:val>
          <c:smooth val="0"/>
          <c:extLst>
            <c:ext xmlns:c16="http://schemas.microsoft.com/office/drawing/2014/chart" uri="{C3380CC4-5D6E-409C-BE32-E72D297353CC}">
              <c16:uniqueId val="{00000002-8CD1-4913-8331-C73F40A1E9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0.16</c:v>
                </c:pt>
                <c:pt idx="4">
                  <c:v>0</c:v>
                </c:pt>
                <c:pt idx="5">
                  <c:v>0</c:v>
                </c:pt>
                <c:pt idx="6">
                  <c:v>0</c:v>
                </c:pt>
                <c:pt idx="7">
                  <c:v>0</c:v>
                </c:pt>
                <c:pt idx="8">
                  <c:v>0</c:v>
                </c:pt>
                <c:pt idx="9">
                  <c:v>0</c:v>
                </c:pt>
              </c:numCache>
            </c:numRef>
          </c:val>
          <c:extLst>
            <c:ext xmlns:c16="http://schemas.microsoft.com/office/drawing/2014/chart" uri="{C3380CC4-5D6E-409C-BE32-E72D297353CC}">
              <c16:uniqueId val="{00000000-FF99-4CFA-959F-83D1D2DB07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99-4CFA-959F-83D1D2DB07A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FF99-4CFA-959F-83D1D2DB07A1}"/>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1.82</c:v>
                </c:pt>
                <c:pt idx="2">
                  <c:v>#N/A</c:v>
                </c:pt>
                <c:pt idx="3">
                  <c:v>1.44</c:v>
                </c:pt>
                <c:pt idx="4">
                  <c:v>#N/A</c:v>
                </c:pt>
                <c:pt idx="5">
                  <c:v>0.93</c:v>
                </c:pt>
                <c:pt idx="6">
                  <c:v>#N/A</c:v>
                </c:pt>
                <c:pt idx="7">
                  <c:v>0.42</c:v>
                </c:pt>
                <c:pt idx="8">
                  <c:v>#N/A</c:v>
                </c:pt>
                <c:pt idx="9">
                  <c:v>0.54</c:v>
                </c:pt>
              </c:numCache>
            </c:numRef>
          </c:val>
          <c:extLst>
            <c:ext xmlns:c16="http://schemas.microsoft.com/office/drawing/2014/chart" uri="{C3380CC4-5D6E-409C-BE32-E72D297353CC}">
              <c16:uniqueId val="{00000003-FF99-4CFA-959F-83D1D2DB07A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1.6</c:v>
                </c:pt>
                <c:pt idx="2">
                  <c:v>#N/A</c:v>
                </c:pt>
                <c:pt idx="3">
                  <c:v>1.46</c:v>
                </c:pt>
                <c:pt idx="4">
                  <c:v>#N/A</c:v>
                </c:pt>
                <c:pt idx="5">
                  <c:v>2.1800000000000002</c:v>
                </c:pt>
                <c:pt idx="6">
                  <c:v>#N/A</c:v>
                </c:pt>
                <c:pt idx="7">
                  <c:v>1.5</c:v>
                </c:pt>
                <c:pt idx="8">
                  <c:v>#N/A</c:v>
                </c:pt>
                <c:pt idx="9">
                  <c:v>1.06</c:v>
                </c:pt>
              </c:numCache>
            </c:numRef>
          </c:val>
          <c:extLst>
            <c:ext xmlns:c16="http://schemas.microsoft.com/office/drawing/2014/chart" uri="{C3380CC4-5D6E-409C-BE32-E72D297353CC}">
              <c16:uniqueId val="{00000004-FF99-4CFA-959F-83D1D2DB07A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1.22</c:v>
                </c:pt>
                <c:pt idx="2">
                  <c:v>#N/A</c:v>
                </c:pt>
                <c:pt idx="3">
                  <c:v>1</c:v>
                </c:pt>
                <c:pt idx="4">
                  <c:v>#N/A</c:v>
                </c:pt>
                <c:pt idx="5">
                  <c:v>1.32</c:v>
                </c:pt>
                <c:pt idx="6">
                  <c:v>#N/A</c:v>
                </c:pt>
                <c:pt idx="7">
                  <c:v>1.75</c:v>
                </c:pt>
                <c:pt idx="8">
                  <c:v>#N/A</c:v>
                </c:pt>
                <c:pt idx="9">
                  <c:v>2.15</c:v>
                </c:pt>
              </c:numCache>
            </c:numRef>
          </c:val>
          <c:extLst>
            <c:ext xmlns:c16="http://schemas.microsoft.com/office/drawing/2014/chart" uri="{C3380CC4-5D6E-409C-BE32-E72D297353CC}">
              <c16:uniqueId val="{00000005-FF99-4CFA-959F-83D1D2DB07A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1.49</c:v>
                </c:pt>
                <c:pt idx="6">
                  <c:v>#N/A</c:v>
                </c:pt>
                <c:pt idx="7">
                  <c:v>1.86</c:v>
                </c:pt>
                <c:pt idx="8">
                  <c:v>#N/A</c:v>
                </c:pt>
                <c:pt idx="9">
                  <c:v>2.5299999999999998</c:v>
                </c:pt>
              </c:numCache>
            </c:numRef>
          </c:val>
          <c:extLst>
            <c:ext xmlns:c16="http://schemas.microsoft.com/office/drawing/2014/chart" uri="{C3380CC4-5D6E-409C-BE32-E72D297353CC}">
              <c16:uniqueId val="{00000006-FF99-4CFA-959F-83D1D2DB07A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5.56</c:v>
                </c:pt>
                <c:pt idx="2">
                  <c:v>#N/A</c:v>
                </c:pt>
                <c:pt idx="3">
                  <c:v>6.24</c:v>
                </c:pt>
                <c:pt idx="4">
                  <c:v>#N/A</c:v>
                </c:pt>
                <c:pt idx="5">
                  <c:v>5.91</c:v>
                </c:pt>
                <c:pt idx="6">
                  <c:v>#N/A</c:v>
                </c:pt>
                <c:pt idx="7">
                  <c:v>6.9</c:v>
                </c:pt>
                <c:pt idx="8">
                  <c:v>#N/A</c:v>
                </c:pt>
                <c:pt idx="9">
                  <c:v>7.82</c:v>
                </c:pt>
              </c:numCache>
            </c:numRef>
          </c:val>
          <c:extLst>
            <c:ext xmlns:c16="http://schemas.microsoft.com/office/drawing/2014/chart" uri="{C3380CC4-5D6E-409C-BE32-E72D297353CC}">
              <c16:uniqueId val="{00000007-FF99-4CFA-959F-83D1D2DB07A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9.66</c:v>
                </c:pt>
                <c:pt idx="2">
                  <c:v>#N/A</c:v>
                </c:pt>
                <c:pt idx="3">
                  <c:v>10.89</c:v>
                </c:pt>
                <c:pt idx="4">
                  <c:v>#N/A</c:v>
                </c:pt>
                <c:pt idx="5">
                  <c:v>11.82</c:v>
                </c:pt>
                <c:pt idx="6">
                  <c:v>#N/A</c:v>
                </c:pt>
                <c:pt idx="7">
                  <c:v>12.41</c:v>
                </c:pt>
                <c:pt idx="8">
                  <c:v>#N/A</c:v>
                </c:pt>
                <c:pt idx="9">
                  <c:v>13.12</c:v>
                </c:pt>
              </c:numCache>
            </c:numRef>
          </c:val>
          <c:extLst>
            <c:ext xmlns:c16="http://schemas.microsoft.com/office/drawing/2014/chart" uri="{C3380CC4-5D6E-409C-BE32-E72D297353CC}">
              <c16:uniqueId val="{00000008-FF99-4CFA-959F-83D1D2DB07A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33.89</c:v>
                </c:pt>
                <c:pt idx="2">
                  <c:v>#N/A</c:v>
                </c:pt>
                <c:pt idx="3">
                  <c:v>29.86</c:v>
                </c:pt>
                <c:pt idx="4">
                  <c:v>#N/A</c:v>
                </c:pt>
                <c:pt idx="5">
                  <c:v>29.87</c:v>
                </c:pt>
                <c:pt idx="6">
                  <c:v>#N/A</c:v>
                </c:pt>
                <c:pt idx="7">
                  <c:v>33.42</c:v>
                </c:pt>
                <c:pt idx="8">
                  <c:v>#N/A</c:v>
                </c:pt>
                <c:pt idx="9">
                  <c:v>35.770000000000003</c:v>
                </c:pt>
              </c:numCache>
            </c:numRef>
          </c:val>
          <c:extLst>
            <c:ext xmlns:c16="http://schemas.microsoft.com/office/drawing/2014/chart" uri="{C3380CC4-5D6E-409C-BE32-E72D297353CC}">
              <c16:uniqueId val="{00000009-FF99-4CFA-959F-83D1D2DB07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2388</c:v>
                </c:pt>
                <c:pt idx="5">
                  <c:v>2553</c:v>
                </c:pt>
                <c:pt idx="8">
                  <c:v>2448</c:v>
                </c:pt>
                <c:pt idx="11">
                  <c:v>2519</c:v>
                </c:pt>
                <c:pt idx="14">
                  <c:v>2506</c:v>
                </c:pt>
              </c:numCache>
            </c:numRef>
          </c:val>
          <c:extLst>
            <c:ext xmlns:c16="http://schemas.microsoft.com/office/drawing/2014/chart" uri="{C3380CC4-5D6E-409C-BE32-E72D297353CC}">
              <c16:uniqueId val="{00000000-798C-4D83-A69D-67B97866B2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8C-4D83-A69D-67B97866B2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c:v>
                </c:pt>
                <c:pt idx="3">
                  <c:v>10</c:v>
                </c:pt>
                <c:pt idx="6">
                  <c:v>2</c:v>
                </c:pt>
                <c:pt idx="9">
                  <c:v>1</c:v>
                </c:pt>
                <c:pt idx="12">
                  <c:v>1</c:v>
                </c:pt>
              </c:numCache>
            </c:numRef>
          </c:val>
          <c:extLst>
            <c:ext xmlns:c16="http://schemas.microsoft.com/office/drawing/2014/chart" uri="{C3380CC4-5D6E-409C-BE32-E72D297353CC}">
              <c16:uniqueId val="{00000002-798C-4D83-A69D-67B97866B2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179</c:v>
                </c:pt>
                <c:pt idx="3">
                  <c:v>221</c:v>
                </c:pt>
                <c:pt idx="6">
                  <c:v>230</c:v>
                </c:pt>
                <c:pt idx="9">
                  <c:v>220</c:v>
                </c:pt>
                <c:pt idx="12">
                  <c:v>200</c:v>
                </c:pt>
              </c:numCache>
            </c:numRef>
          </c:val>
          <c:extLst>
            <c:ext xmlns:c16="http://schemas.microsoft.com/office/drawing/2014/chart" uri="{C3380CC4-5D6E-409C-BE32-E72D297353CC}">
              <c16:uniqueId val="{00000003-798C-4D83-A69D-67B97866B2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1010</c:v>
                </c:pt>
                <c:pt idx="3">
                  <c:v>816</c:v>
                </c:pt>
                <c:pt idx="6">
                  <c:v>673</c:v>
                </c:pt>
                <c:pt idx="9">
                  <c:v>635</c:v>
                </c:pt>
                <c:pt idx="12">
                  <c:v>570</c:v>
                </c:pt>
              </c:numCache>
            </c:numRef>
          </c:val>
          <c:extLst>
            <c:ext xmlns:c16="http://schemas.microsoft.com/office/drawing/2014/chart" uri="{C3380CC4-5D6E-409C-BE32-E72D297353CC}">
              <c16:uniqueId val="{00000004-798C-4D83-A69D-67B97866B2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8C-4D83-A69D-67B97866B2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8C-4D83-A69D-67B97866B2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2147</c:v>
                </c:pt>
                <c:pt idx="3">
                  <c:v>2127</c:v>
                </c:pt>
                <c:pt idx="6">
                  <c:v>2217</c:v>
                </c:pt>
                <c:pt idx="9">
                  <c:v>2355</c:v>
                </c:pt>
                <c:pt idx="12">
                  <c:v>2402</c:v>
                </c:pt>
              </c:numCache>
            </c:numRef>
          </c:val>
          <c:extLst>
            <c:ext xmlns:c16="http://schemas.microsoft.com/office/drawing/2014/chart" uri="{C3380CC4-5D6E-409C-BE32-E72D297353CC}">
              <c16:uniqueId val="{00000007-798C-4D83-A69D-67B97866B2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959</c:v>
                </c:pt>
                <c:pt idx="2">
                  <c:v>#N/A</c:v>
                </c:pt>
                <c:pt idx="3">
                  <c:v>#N/A</c:v>
                </c:pt>
                <c:pt idx="4">
                  <c:v>621</c:v>
                </c:pt>
                <c:pt idx="5">
                  <c:v>#N/A</c:v>
                </c:pt>
                <c:pt idx="6">
                  <c:v>#N/A</c:v>
                </c:pt>
                <c:pt idx="7">
                  <c:v>674</c:v>
                </c:pt>
                <c:pt idx="8">
                  <c:v>#N/A</c:v>
                </c:pt>
                <c:pt idx="9">
                  <c:v>#N/A</c:v>
                </c:pt>
                <c:pt idx="10">
                  <c:v>692</c:v>
                </c:pt>
                <c:pt idx="11">
                  <c:v>#N/A</c:v>
                </c:pt>
                <c:pt idx="12">
                  <c:v>#N/A</c:v>
                </c:pt>
                <c:pt idx="13">
                  <c:v>667</c:v>
                </c:pt>
                <c:pt idx="14">
                  <c:v>#N/A</c:v>
                </c:pt>
              </c:numCache>
            </c:numRef>
          </c:val>
          <c:smooth val="0"/>
          <c:extLst>
            <c:ext xmlns:c16="http://schemas.microsoft.com/office/drawing/2014/chart" uri="{C3380CC4-5D6E-409C-BE32-E72D297353CC}">
              <c16:uniqueId val="{00000008-798C-4D83-A69D-67B97866B2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25215</c:v>
                </c:pt>
                <c:pt idx="5">
                  <c:v>24745</c:v>
                </c:pt>
                <c:pt idx="8">
                  <c:v>24135</c:v>
                </c:pt>
                <c:pt idx="11">
                  <c:v>23201</c:v>
                </c:pt>
                <c:pt idx="14">
                  <c:v>21984</c:v>
                </c:pt>
              </c:numCache>
            </c:numRef>
          </c:val>
          <c:extLst>
            <c:ext xmlns:c16="http://schemas.microsoft.com/office/drawing/2014/chart" uri="{C3380CC4-5D6E-409C-BE32-E72D297353CC}">
              <c16:uniqueId val="{00000000-AA3D-4721-BBC2-02FCB77168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3121</c:v>
                </c:pt>
                <c:pt idx="5">
                  <c:v>3553</c:v>
                </c:pt>
                <c:pt idx="8">
                  <c:v>3628</c:v>
                </c:pt>
                <c:pt idx="11">
                  <c:v>3458</c:v>
                </c:pt>
                <c:pt idx="14">
                  <c:v>3038</c:v>
                </c:pt>
              </c:numCache>
            </c:numRef>
          </c:val>
          <c:extLst>
            <c:ext xmlns:c16="http://schemas.microsoft.com/office/drawing/2014/chart" uri="{C3380CC4-5D6E-409C-BE32-E72D297353CC}">
              <c16:uniqueId val="{00000001-AA3D-4721-BBC2-02FCB77168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4441</c:v>
                </c:pt>
                <c:pt idx="5">
                  <c:v>4703</c:v>
                </c:pt>
                <c:pt idx="8">
                  <c:v>4896</c:v>
                </c:pt>
                <c:pt idx="11">
                  <c:v>6189</c:v>
                </c:pt>
                <c:pt idx="14">
                  <c:v>7690</c:v>
                </c:pt>
              </c:numCache>
            </c:numRef>
          </c:val>
          <c:extLst>
            <c:ext xmlns:c16="http://schemas.microsoft.com/office/drawing/2014/chart" uri="{C3380CC4-5D6E-409C-BE32-E72D297353CC}">
              <c16:uniqueId val="{00000002-AA3D-4721-BBC2-02FCB77168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3D-4721-BBC2-02FCB77168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3D-4721-BBC2-02FCB77168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15</c:v>
                </c:pt>
                <c:pt idx="6">
                  <c:v>10</c:v>
                </c:pt>
                <c:pt idx="9">
                  <c:v>20</c:v>
                </c:pt>
                <c:pt idx="12">
                  <c:v>25</c:v>
                </c:pt>
              </c:numCache>
            </c:numRef>
          </c:val>
          <c:extLst>
            <c:ext xmlns:c16="http://schemas.microsoft.com/office/drawing/2014/chart" uri="{C3380CC4-5D6E-409C-BE32-E72D297353CC}">
              <c16:uniqueId val="{00000005-AA3D-4721-BBC2-02FCB77168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2580</c:v>
                </c:pt>
                <c:pt idx="3">
                  <c:v>2485</c:v>
                </c:pt>
                <c:pt idx="6">
                  <c:v>2445</c:v>
                </c:pt>
                <c:pt idx="9">
                  <c:v>2408</c:v>
                </c:pt>
                <c:pt idx="12">
                  <c:v>2431</c:v>
                </c:pt>
              </c:numCache>
            </c:numRef>
          </c:val>
          <c:extLst>
            <c:ext xmlns:c16="http://schemas.microsoft.com/office/drawing/2014/chart" uri="{C3380CC4-5D6E-409C-BE32-E72D297353CC}">
              <c16:uniqueId val="{00000006-AA3D-4721-BBC2-02FCB77168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1565</c:v>
                </c:pt>
                <c:pt idx="3">
                  <c:v>1365</c:v>
                </c:pt>
                <c:pt idx="6">
                  <c:v>1184</c:v>
                </c:pt>
                <c:pt idx="9">
                  <c:v>985</c:v>
                </c:pt>
                <c:pt idx="12">
                  <c:v>800</c:v>
                </c:pt>
              </c:numCache>
            </c:numRef>
          </c:val>
          <c:extLst>
            <c:ext xmlns:c16="http://schemas.microsoft.com/office/drawing/2014/chart" uri="{C3380CC4-5D6E-409C-BE32-E72D297353CC}">
              <c16:uniqueId val="{00000007-AA3D-4721-BBC2-02FCB77168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11480</c:v>
                </c:pt>
                <c:pt idx="3">
                  <c:v>10294</c:v>
                </c:pt>
                <c:pt idx="6">
                  <c:v>9090</c:v>
                </c:pt>
                <c:pt idx="9">
                  <c:v>8000</c:v>
                </c:pt>
                <c:pt idx="12">
                  <c:v>7304</c:v>
                </c:pt>
              </c:numCache>
            </c:numRef>
          </c:val>
          <c:extLst>
            <c:ext xmlns:c16="http://schemas.microsoft.com/office/drawing/2014/chart" uri="{C3380CC4-5D6E-409C-BE32-E72D297353CC}">
              <c16:uniqueId val="{00000008-AA3D-4721-BBC2-02FCB77168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4</c:v>
                </c:pt>
                <c:pt idx="6">
                  <c:v>2</c:v>
                </c:pt>
                <c:pt idx="9">
                  <c:v>1</c:v>
                </c:pt>
                <c:pt idx="12">
                  <c:v>0</c:v>
                </c:pt>
              </c:numCache>
            </c:numRef>
          </c:val>
          <c:extLst>
            <c:ext xmlns:c16="http://schemas.microsoft.com/office/drawing/2014/chart" uri="{C3380CC4-5D6E-409C-BE32-E72D297353CC}">
              <c16:uniqueId val="{00000009-AA3D-4721-BBC2-02FCB77168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24172</c:v>
                </c:pt>
                <c:pt idx="3">
                  <c:v>24196</c:v>
                </c:pt>
                <c:pt idx="6">
                  <c:v>23764</c:v>
                </c:pt>
                <c:pt idx="9">
                  <c:v>22906</c:v>
                </c:pt>
                <c:pt idx="12">
                  <c:v>21628</c:v>
                </c:pt>
              </c:numCache>
            </c:numRef>
          </c:val>
          <c:extLst>
            <c:ext xmlns:c16="http://schemas.microsoft.com/office/drawing/2014/chart" uri="{C3380CC4-5D6E-409C-BE32-E72D297353CC}">
              <c16:uniqueId val="{0000000A-AA3D-4721-BBC2-02FCB77168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7051</c:v>
                </c:pt>
                <c:pt idx="2">
                  <c:v>#N/A</c:v>
                </c:pt>
                <c:pt idx="3">
                  <c:v>#N/A</c:v>
                </c:pt>
                <c:pt idx="4">
                  <c:v>5359</c:v>
                </c:pt>
                <c:pt idx="5">
                  <c:v>#N/A</c:v>
                </c:pt>
                <c:pt idx="6">
                  <c:v>#N/A</c:v>
                </c:pt>
                <c:pt idx="7">
                  <c:v>3837</c:v>
                </c:pt>
                <c:pt idx="8">
                  <c:v>#N/A</c:v>
                </c:pt>
                <c:pt idx="9">
                  <c:v>#N/A</c:v>
                </c:pt>
                <c:pt idx="10">
                  <c:v>1471</c:v>
                </c:pt>
                <c:pt idx="11">
                  <c:v>#N/A</c:v>
                </c:pt>
                <c:pt idx="12">
                  <c:v>#N/A</c:v>
                </c:pt>
                <c:pt idx="13">
                  <c:v>0</c:v>
                </c:pt>
                <c:pt idx="14">
                  <c:v>#N/A</c:v>
                </c:pt>
              </c:numCache>
            </c:numRef>
          </c:val>
          <c:smooth val="0"/>
          <c:extLst>
            <c:ext xmlns:c16="http://schemas.microsoft.com/office/drawing/2014/chart" uri="{C3380CC4-5D6E-409C-BE32-E72D297353CC}">
              <c16:uniqueId val="{0000000B-AA3D-4721-BBC2-02FCB77168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2353</c:v>
                </c:pt>
                <c:pt idx="1">
                  <c:v>2878</c:v>
                </c:pt>
                <c:pt idx="2">
                  <c:v>2989</c:v>
                </c:pt>
              </c:numCache>
            </c:numRef>
          </c:val>
          <c:extLst>
            <c:ext xmlns:c16="http://schemas.microsoft.com/office/drawing/2014/chart" uri="{C3380CC4-5D6E-409C-BE32-E72D297353CC}">
              <c16:uniqueId val="{00000000-DD6E-4378-A0A2-6352D23B3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176</c:v>
                </c:pt>
                <c:pt idx="1">
                  <c:v>527</c:v>
                </c:pt>
                <c:pt idx="2">
                  <c:v>1057</c:v>
                </c:pt>
              </c:numCache>
            </c:numRef>
          </c:val>
          <c:extLst>
            <c:ext xmlns:c16="http://schemas.microsoft.com/office/drawing/2014/chart" uri="{C3380CC4-5D6E-409C-BE32-E72D297353CC}">
              <c16:uniqueId val="{00000001-DD6E-4378-A0A2-6352D23B3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2292</c:v>
                </c:pt>
                <c:pt idx="1">
                  <c:v>2515</c:v>
                </c:pt>
                <c:pt idx="2">
                  <c:v>2690</c:v>
                </c:pt>
              </c:numCache>
            </c:numRef>
          </c:val>
          <c:extLst>
            <c:ext xmlns:c16="http://schemas.microsoft.com/office/drawing/2014/chart" uri="{C3380CC4-5D6E-409C-BE32-E72D297353CC}">
              <c16:uniqueId val="{00000002-DD6E-4378-A0A2-6352D23B37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元利償還金等の額については、公営企業債の元利償還金に対する繰入金の減などにより、前年度と比べて</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算入公債費等については、特定財源の額の減少により、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引き続き、起債充当事業を厳選し、さらに合併特例債等の交付税算入率の有利な起債を活用し、実質公債費比率の改善に努める。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企業債償還の進行による公営企業債等繰入見込額の減などにより、将来負担額は前年度と比べて</a:t>
          </a:r>
          <a:r>
            <a:rPr kumimoji="1" lang="en-US" altLang="ja-JP" sz="1400">
              <a:latin typeface="ＭＳ ゴシック" pitchFamily="49" charset="-128"/>
              <a:ea typeface="ＭＳ ゴシック" pitchFamily="49" charset="-128"/>
            </a:rPr>
            <a:t>2,131</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一方、充当可能財源等は、都市計画税の減により、前年度と比べて</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百万円減少した。これにより、将来負担比率の分子は</a:t>
          </a:r>
          <a:r>
            <a:rPr kumimoji="1" lang="en-US" altLang="ja-JP" sz="1400">
              <a:latin typeface="ＭＳ ゴシック" pitchFamily="49" charset="-128"/>
              <a:ea typeface="ＭＳ ゴシック" pitchFamily="49" charset="-128"/>
            </a:rPr>
            <a:t>1,996</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525</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今後も起債充当事業を厳選し、地方債の発行額を抑制すること等により、将来負担比率の上昇抑制に努める。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減債基金等の基金が増加したことにより、前年度と比べて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計画的かつ安定的な財政運営を図るため、光市行財政構造改革推進プランに基づき一定規模の基金を確保し年度間の財源調整に備える。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・光市未来創造基金：市民の連帯の強化及び地域の振興に資する事業の推進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・光市公共施設等整備基金：市の公共施設等の整備等に必要な経費の財源に充てる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・光市漁業振興基金：水産業を振興し、漁業者の経営安定を図る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・光市スポーツ振興基金：スポーツを振興し、市民生活の向上を図る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・光市森林環境基金：市の森林整備及びその促進に関する経費の財源に充てる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光市森林環境基金：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光市公共施設等整備基金：光市公共施設等総合管理計画の期間である令和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年度末までの累計積立額として、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昨年同様、新型コロナウイルス感染症対策の財源として取崩額が生じたが、普通交付税補正額や決算剰余金の積立の実施により、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今後の社会経済情勢の変動に柔軟に対応できるよう、基金残高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億円の確保を目標とした財政運営に努める。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地方債の償還に備えることで計画的かつ安定的な財政運営を図るため、今後も適切に積立を行う。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FB2B5F6-3C39-4E65-A97E-691EA5DDBD5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7289851-EDAF-476A-A1C2-EB928799A74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B7FB66C-561D-40E9-AC71-A128E4DCCAE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343E9AF-4054-46D6-AB31-0FF730D7687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E6F00B4-425B-47CF-BA66-963C8FBC605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23312D-0D8D-42A3-B306-A91285F6EC5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9E01FC8-DD43-43C2-BDB5-E42845083D8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CEAFB8-1969-4AFA-A7A2-0ED7C9A30FF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7FA996C-87C9-41C1-A6F1-BC3647347F1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D8D85A0-4D48-472D-B90E-3716FB9115A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49,461
49,005
92.13
24,275,563
23,183,022
1,038,242
13,260,870
21,546,855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B63CC3A-0B28-4C68-BB49-FFB60595931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6E8BC0F-507D-45D6-B2BA-866630CA85D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CB5F6D9-30FF-4BA3-82B0-54A9AC9D65E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26177EA-F8C0-40CF-803C-43CFECC113F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2A83FAB-B189-4BDC-A97B-8396AAB6D3C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5652846-7616-4EA3-A1A6-7587FCFB4BC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CFBDF7-9102-4828-9627-D4E8CD4F7C2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5EF5DF8-56BF-46AE-BE08-FC2C956FFE8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DD041E0-0EF0-4F1D-BCF1-A83D26B1970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0038E28-AB44-478E-AE9D-722D114D48C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2B95324-6489-48A1-8980-6130DE10055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2CB244-DF63-4FE2-B33F-182DBA5F486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4A015A-6DC4-4ADF-8CBB-222A88999AD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78E085-2A19-4FF9-B59E-5F55F264BC1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E719359-D0B4-4717-8E64-8A28BAAA22C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A07744A-476F-49B9-AECF-100C7F48F5D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3C0B98C-5A8F-4C59-987D-65619064A82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6A82165-2C51-4DA8-8902-5B45EA30615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B66A5D6-F40C-41EC-BA81-B052AA91731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B9823CE-5B9D-46D2-923D-0DE2EDA29FC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C6F1314-D35C-48EF-8F44-7074B456F61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0A6D1A1-909E-4861-BB69-143BE0E7143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C9D7746-742C-4A73-A0C9-B7EBC5B01FA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05ED6B9-3A7C-44C7-8114-F8632A15955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EA11D4F-C02B-4062-9BBB-C7899BD8F45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D819AB1-2EF0-4E7A-9667-7129EA8E6A0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FB3869E-5451-451F-8B2E-584C42F7572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AE86A85-D180-4C99-BF5B-E6465AC88A0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E1CFE2D-CE5F-4FF9-AFEB-6E5354EEA17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3CDC5DF-F82C-41A5-BC27-4FD97B94D62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FACFB3D-A32D-477A-91BA-CCF5B3D07C0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48E851E-DCC5-43E2-B5AE-DB79DC2F85D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FD76B0A-B491-4C96-A5B2-895C5C5F1DC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E366D70-BF42-4584-98DA-2013D546DD1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463EA5C-BDFD-426E-B5BD-2B8B3BEA3C0F}"/>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AF4A45E-F3AB-40F4-BCE1-98FC00FDAA0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9E9BAC1-4032-48CF-956B-BAC43723B3A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法人市民税法人税割の増などにより基準財政収入額が増加したものの、臨財債振替相当額の増などにより基準財政需要額も増加したため、財政力指数は前年度と比べて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となった。全国平均及び山口県平均、類似団体平均のいずれよりも高い水準にあるため、今後も、安定した財政運営のため、引き続き税収の確保に努める。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FCDBC41-0FD6-4058-8EC3-962734BE5DF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FD7EA3B-0EE6-4203-870B-2DAE427BE24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92E0961-FD04-490B-B701-51ECDC2EE9A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A783BAB-05BD-4402-87B2-10C93B6B326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EB259A8-1539-46A6-96BC-556F04E8351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ACBBA21-C7F6-4608-8B4F-C3B3F124326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AB56ACC-4130-469E-AB10-9DF3AD96CA0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9F20B73-123E-46B2-8DA3-D67D12F5F22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B3B1973-1878-458A-81D8-8D66D09FA9AD}"/>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A31C6D0-E005-4727-9509-E9063840BE5F}"/>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52D3310-F50F-43CE-A73A-9EA93AD250D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8FFC7B3-BE63-4347-885B-874C6C970B0C}"/>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78D54CF-F3C2-4D9B-B93B-10697CB92A0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57AE02E-6ACB-4A1E-8C8E-0ED71DEE1DA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A295D33-CCA6-49A5-8CEE-6CDD8C00050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8F3DB619-D8CB-4B9C-868C-76E49DF52D46}"/>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69800A1B-06BD-4FB3-8BE5-586B7BFD80A7}"/>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856C4F15-92BD-4C21-9BBA-5EF27970DE78}"/>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649ED70-078C-4E6F-82B6-E76E7F5C5F76}"/>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784113DE-8B90-4921-8AF7-7E7D80C0B55B}"/>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1B9670C5-80CB-42D7-8653-3FC79A6FEB87}"/>
            </a:ext>
          </a:extLst>
        </xdr:cNvPr>
        <xdr:cNvCxnSpPr/>
      </xdr:nvCxnSpPr>
      <xdr:spPr>
        <a:xfrm>
          <a:off x="4114800" y="68844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56E77C81-664B-4EF1-99E6-A0BD98ACA4D1}"/>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ED4ED507-148C-4FB4-B187-4BD3A54C0ACC}"/>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885F0A5D-26AF-4158-8389-2830EC1E43CA}"/>
            </a:ext>
          </a:extLst>
        </xdr:cNvPr>
        <xdr:cNvCxnSpPr/>
      </xdr:nvCxnSpPr>
      <xdr:spPr>
        <a:xfrm>
          <a:off x="3225800" y="68241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1E2C8547-F880-43A1-B950-E6BE32206E2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5D1494CE-73E1-4530-B62C-E9696C2C5B78}"/>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78409BDA-2CA9-412B-AB30-BADB9CD98823}"/>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D4C6ED2A-78DE-4DEB-A794-4F3C1D27073A}"/>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83F7D8B9-24EB-4EEC-AF93-5EF802792584}"/>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4DC78082-4D90-465D-AD00-D28AE59C1F1A}"/>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157692</xdr:rowOff>
    </xdr:from>
    <xdr:to>
      <xdr:col>11</xdr:col>
      <xdr:colOff>82550</xdr:colOff>
      <xdr:row>39</xdr:row>
      <xdr:rowOff>87842</xdr:rowOff>
    </xdr:to>
    <xdr:sp macro="" textlink="">
      <xdr:nvSpPr>
        <xdr:cNvPr id="79" name="フローチャート: 判断 78">
          <a:extLst>
            <a:ext uri="{FF2B5EF4-FFF2-40B4-BE49-F238E27FC236}">
              <a16:creationId xmlns:a16="http://schemas.microsoft.com/office/drawing/2014/main" id="{BB2D39FA-905F-4A96-80F0-E3CE0C438524}"/>
            </a:ext>
          </a:extLst>
        </xdr:cNvPr>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80" name="テキスト ボックス 79">
          <a:extLst>
            <a:ext uri="{FF2B5EF4-FFF2-40B4-BE49-F238E27FC236}">
              <a16:creationId xmlns:a16="http://schemas.microsoft.com/office/drawing/2014/main" id="{18A46601-23F7-4872-90B7-0F6CBE0040FA}"/>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A8B2722-F3C0-4844-8152-F69EDAFF4B72}"/>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BA6E5B4E-CB67-4E19-8C70-9F59BDD7BB96}"/>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E77A988-4F27-47F8-BB73-3B9D0685584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B0AD79B-C7E8-4761-B1FF-BCB423D643E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065E149-6D1F-4089-A82B-E9D051C0A1A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D3E4220-DC70-4AE2-BF8F-4376CC55212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16D562D-224B-4039-ADD4-9901BC7840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E62FDF3B-3266-46AF-8885-8507A234FD25}"/>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911A94B3-B174-4008-9389-C1B8617E91E6}"/>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B2AD5E6B-6FF6-4A31-A5A1-1B2BE3997091}"/>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67ECAFD7-A499-4561-A81D-1589B1AAEE55}"/>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518B6D5F-415A-4D2B-90CC-3C5413C5A06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C8424C8C-E018-4F38-A8C4-A34A39B25EDB}"/>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D7B45F8F-C5B4-4113-931F-80D5BC7CE9BA}"/>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1710</xdr:rowOff>
    </xdr:from>
    <xdr:ext cx="762000" cy="259045"/>
    <xdr:sp macro="" textlink="">
      <xdr:nvSpPr>
        <xdr:cNvPr id="95" name="テキスト ボックス 94">
          <a:extLst>
            <a:ext uri="{FF2B5EF4-FFF2-40B4-BE49-F238E27FC236}">
              <a16:creationId xmlns:a16="http://schemas.microsoft.com/office/drawing/2014/main" id="{0914D9ED-C34C-4237-9C85-13B0E48A67B2}"/>
            </a:ext>
          </a:extLst>
        </xdr:cNvPr>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BC3DC912-2C1C-43B2-A6A6-3151C5D6DE8C}"/>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1710</xdr:rowOff>
    </xdr:from>
    <xdr:ext cx="762000" cy="259045"/>
    <xdr:sp macro="" textlink="">
      <xdr:nvSpPr>
        <xdr:cNvPr id="97" name="テキスト ボックス 96">
          <a:extLst>
            <a:ext uri="{FF2B5EF4-FFF2-40B4-BE49-F238E27FC236}">
              <a16:creationId xmlns:a16="http://schemas.microsoft.com/office/drawing/2014/main" id="{4287CCAC-6E94-404D-B0DF-EB301B110F82}"/>
            </a:ext>
          </a:extLst>
        </xdr:cNvPr>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9877B66-FA46-4254-A4FB-13E8AE16A8F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699B460-9E07-4140-8F2D-BB6E13EC744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3042535-0D8D-4D10-A526-3D6336A6D32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CE6AEEA-D844-4390-A30B-AA55527E3EE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67F8CA8-A3F4-40E1-AFEF-3F1119BCA38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C5D68D2-F5A9-4222-91D1-E412E09F4B3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0D2F6CB-AF82-4519-BCEB-674F6C4A218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47038BA-E7FC-46CC-83D3-BDE1E06C2A5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AECD342-4E16-43F6-B2FE-283CCD76A53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C78AAC4-2EE2-44E5-8E47-BDFBD9F52CA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6B78FC0A-FFAB-490B-BE69-43B3474CC78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6C2A9B9-D75A-4DF0-9528-474DECAA899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C74569B-F086-4F7D-86A4-F2426AF5064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経常経費充当一般財源は、人件費や補助費等の減により、前年度と比べて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％減少した。一方、経常一般財源歳入額は地方税の増などにより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％増加したため、経常収支比率は前年度と比べて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全国平均及び山口県平均、類似団体平均を下回っており、今後も公債費や需要費などの抑制に努め、引き続き財政構造の硬直化の改善を図る。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973A237-833F-42B1-975D-578BC3317E2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03D8A9C-BE80-4A24-B6C9-29B52AE8BC7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EE12955-E36A-4DB6-8606-4C9AF07AF28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5FE3337-8F63-4C06-B956-F17120B44AE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0FF4809-9A59-45E4-98B4-79EA491F094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E4AFC92-5027-421B-94A7-A8B4AB4F2809}"/>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65997692-CA3D-47B6-BD9F-38D3CC2B471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5E67089-4A75-4616-93BA-05789930820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BC5D1696-3964-4739-A157-CF1E77BE5D4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ABC86E9-7E16-4034-814A-90D4074EBDF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4461296-D139-4D33-9F3D-BC1810EA018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A58D067-8A43-41C3-9964-DF4B0C56F35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531D9B5-DA0F-4CBE-9844-1CD943785FC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99BC8E0-D529-4DD6-8114-EB4597B8607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F643E0E-70A7-449B-A9BF-8CC37A08410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F216D9D-476D-4ED1-A1BC-AAD1F6D6BBF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6EA4CD1-E45D-4BD4-9E0A-67E2208FD0D5}"/>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7F5FC689-FAED-489B-8B6C-11E05DFB1742}"/>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49EC59AA-7354-4F48-9ED6-F861A7EBA154}"/>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E7302604-8E9B-432C-B083-8169EA51991D}"/>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204155E9-B06F-4F0D-9160-BE5080935EFB}"/>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74083</xdr:rowOff>
    </xdr:to>
    <xdr:cxnSp macro="">
      <xdr:nvCxnSpPr>
        <xdr:cNvPr id="132" name="直線コネクタ 131">
          <a:extLst>
            <a:ext uri="{FF2B5EF4-FFF2-40B4-BE49-F238E27FC236}">
              <a16:creationId xmlns:a16="http://schemas.microsoft.com/office/drawing/2014/main" id="{BE0F4F39-E3FF-4323-B4C6-1BE601742759}"/>
            </a:ext>
          </a:extLst>
        </xdr:cNvPr>
        <xdr:cNvCxnSpPr/>
      </xdr:nvCxnSpPr>
      <xdr:spPr>
        <a:xfrm flipV="1">
          <a:off x="4114800" y="1076282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57197FC2-4F22-4B51-ADD0-9753A88FA07C}"/>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F60E9B6F-EB05-4013-A290-4FAB3D96670E}"/>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66</xdr:row>
      <xdr:rowOff>58420</xdr:rowOff>
    </xdr:to>
    <xdr:cxnSp macro="">
      <xdr:nvCxnSpPr>
        <xdr:cNvPr id="135" name="直線コネクタ 134">
          <a:extLst>
            <a:ext uri="{FF2B5EF4-FFF2-40B4-BE49-F238E27FC236}">
              <a16:creationId xmlns:a16="http://schemas.microsoft.com/office/drawing/2014/main" id="{058536EC-16E8-4D83-9788-D3FDB02DDD47}"/>
            </a:ext>
          </a:extLst>
        </xdr:cNvPr>
        <xdr:cNvCxnSpPr/>
      </xdr:nvCxnSpPr>
      <xdr:spPr>
        <a:xfrm flipV="1">
          <a:off x="3225800" y="1087543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F6083785-163B-47DA-B01F-939F106BB5ED}"/>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FF02D056-3DF2-45A7-BCB5-A7EE56340B5F}"/>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58420</xdr:rowOff>
    </xdr:to>
    <xdr:cxnSp macro="">
      <xdr:nvCxnSpPr>
        <xdr:cNvPr id="138" name="直線コネクタ 137">
          <a:extLst>
            <a:ext uri="{FF2B5EF4-FFF2-40B4-BE49-F238E27FC236}">
              <a16:creationId xmlns:a16="http://schemas.microsoft.com/office/drawing/2014/main" id="{B8608215-4F4A-4C58-AD0D-08D89208CCBC}"/>
            </a:ext>
          </a:extLst>
        </xdr:cNvPr>
        <xdr:cNvCxnSpPr/>
      </xdr:nvCxnSpPr>
      <xdr:spPr>
        <a:xfrm>
          <a:off x="2336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C2906208-90C9-4ECA-825E-FEFCAF214597}"/>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2B8351BE-F75F-4C89-BE92-5210EA9AE60D}"/>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B53E4763-52F5-4E67-9195-49BB4378F8E0}"/>
            </a:ext>
          </a:extLst>
        </xdr:cNvPr>
        <xdr:cNvCxnSpPr/>
      </xdr:nvCxnSpPr>
      <xdr:spPr>
        <a:xfrm>
          <a:off x="1447800" y="112132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a:extLst>
            <a:ext uri="{FF2B5EF4-FFF2-40B4-BE49-F238E27FC236}">
              <a16:creationId xmlns:a16="http://schemas.microsoft.com/office/drawing/2014/main" id="{EA8AB838-EC2D-4452-BDF3-31E7837805F8}"/>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4CA24D04-3EF3-4885-9FF2-D207991621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a:extLst>
            <a:ext uri="{FF2B5EF4-FFF2-40B4-BE49-F238E27FC236}">
              <a16:creationId xmlns:a16="http://schemas.microsoft.com/office/drawing/2014/main" id="{52D41A7C-D58E-4BE0-88EA-457B958965A0}"/>
            </a:ext>
          </a:extLst>
        </xdr:cNvPr>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a:extLst>
            <a:ext uri="{FF2B5EF4-FFF2-40B4-BE49-F238E27FC236}">
              <a16:creationId xmlns:a16="http://schemas.microsoft.com/office/drawing/2014/main" id="{92DFEA5D-DDD3-4CDC-A18D-B6F67CDAB6DD}"/>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DA8A61E-A4A5-4291-B1CF-2F3F3908748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1F31C24-42F5-41DC-8B7C-7523B86C9D2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0C5F57C-8893-49B6-87DB-97C9658FA08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EB1132C-280D-44FD-82B8-50845685B21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2F852A6-214B-440D-840A-23B0A3F50A4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a:extLst>
            <a:ext uri="{FF2B5EF4-FFF2-40B4-BE49-F238E27FC236}">
              <a16:creationId xmlns:a16="http://schemas.microsoft.com/office/drawing/2014/main" id="{54461627-73A0-4ED7-B677-D33EE504C52E}"/>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a:extLst>
            <a:ext uri="{FF2B5EF4-FFF2-40B4-BE49-F238E27FC236}">
              <a16:creationId xmlns:a16="http://schemas.microsoft.com/office/drawing/2014/main" id="{5DAFFEF8-6472-49A5-B301-D3A09F42338F}"/>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AC0AD1BB-1F4B-454F-938D-26BFDCAECFB6}"/>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321CC4FC-6914-4C8D-B710-54A86849C246}"/>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5" name="楕円 154">
          <a:extLst>
            <a:ext uri="{FF2B5EF4-FFF2-40B4-BE49-F238E27FC236}">
              <a16:creationId xmlns:a16="http://schemas.microsoft.com/office/drawing/2014/main" id="{E8AECDE1-27C2-4D2A-8662-1DF4AD8A4506}"/>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6" name="テキスト ボックス 155">
          <a:extLst>
            <a:ext uri="{FF2B5EF4-FFF2-40B4-BE49-F238E27FC236}">
              <a16:creationId xmlns:a16="http://schemas.microsoft.com/office/drawing/2014/main" id="{93226DDB-9CD9-4E96-A1AA-E3DCE5739962}"/>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E2BCA219-630A-4E6D-85AE-3B3937336394}"/>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547E63ED-5413-4B9F-87AE-C125542314F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59" name="楕円 158">
          <a:extLst>
            <a:ext uri="{FF2B5EF4-FFF2-40B4-BE49-F238E27FC236}">
              <a16:creationId xmlns:a16="http://schemas.microsoft.com/office/drawing/2014/main" id="{45C6AC31-5FA1-4E68-9CB1-E7B50CAEA344}"/>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60" name="テキスト ボックス 159">
          <a:extLst>
            <a:ext uri="{FF2B5EF4-FFF2-40B4-BE49-F238E27FC236}">
              <a16:creationId xmlns:a16="http://schemas.microsoft.com/office/drawing/2014/main" id="{AF3C8830-5350-4CAC-B996-7027393E6834}"/>
            </a:ext>
          </a:extLst>
        </xdr:cNvPr>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2137568-2A02-48F5-A0D8-27319F38CEA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A771203-D42F-4C95-B087-41F3F1487AD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3CD47E1-2D53-45CB-B708-770A47441A1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BB7E661-CFB3-4816-B0A4-3C10701ADE1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AF98EE5-E9AA-42B2-A85A-FC064018153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0F9DB41-6C99-4868-8B55-C7D387C6675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4B1FA2B3-5E62-49E5-9769-26E19B9F7A1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D137963-2D6E-4854-930C-BC088BD666D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ED20D3B-301D-40DA-B6DF-9D6F65FE0B7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0343C0E-CBAA-470E-B982-9219C83DEA2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E30A65E-7804-4981-8125-889E6FC7132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F4E8EEF3-606D-4E2A-8B50-E0D7CF1695A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9900DEC-90E0-47F7-9392-070D00D1F194}"/>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コロナ克福商品券発行事業の実施に伴う物件費の増などにより、前年度比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円の増加となったものの、全国平均及び山口県平均、類似団体平均のいずれも下回っている。引き続き、内部事務経費等の縮減に努める。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E86A299-6F69-4625-BEDB-BF10A4465AA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EFA209A-5275-4451-83AF-2A11782468E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1350A82-4888-4CC8-9C90-BA9AB4B032E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AF08DF9-636E-497D-9219-5E179B52E40F}"/>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ED31539A-8281-4497-B2AC-8CD6E02B4F1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160F0069-6240-447A-8C80-CFE018BE4AC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1BE45244-E430-4F59-B905-5EEA0C88F2D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150610B4-E6A2-4144-AE2F-C1422A1BD464}"/>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94CA7D7C-89E5-439A-860A-318719A0B87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9351FBA-2285-4B7D-AFBD-A9DE2508B109}"/>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6A3C39FE-6B24-4670-A2AC-6AA827CADBC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A39C9584-3366-49BA-B942-422B3045FEA8}"/>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51E9E09C-00A2-4BF4-A276-AC7325ACB7B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912DA968-FC05-4709-B4D4-BA9961B50FB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EE9C9DE3-14FB-47ED-BCA5-17F9E3546F7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9B05A9A2-01BE-4E94-825A-3DF386CC6AE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E44BAD1C-6170-4B96-98A8-F5B6A6F807C7}"/>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CB1D4B20-2E86-4326-BB0B-D848FBE21F22}"/>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4443462C-652F-434A-B537-0B268CEE5216}"/>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1D65471B-2B4E-4342-A5FC-4E19B9326762}"/>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583992D7-BC60-444C-B250-35876EC3AA5B}"/>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132229</xdr:rowOff>
    </xdr:from>
    <xdr:to>
      <xdr:col>23</xdr:col>
      <xdr:colOff>133350</xdr:colOff>
      <xdr:row>82</xdr:row>
      <xdr:rowOff>78952</xdr:rowOff>
    </xdr:to>
    <xdr:cxnSp macro="">
      <xdr:nvCxnSpPr>
        <xdr:cNvPr id="195" name="直線コネクタ 194">
          <a:extLst>
            <a:ext uri="{FF2B5EF4-FFF2-40B4-BE49-F238E27FC236}">
              <a16:creationId xmlns:a16="http://schemas.microsoft.com/office/drawing/2014/main" id="{12237979-36D0-46D5-B2E7-785436248C2B}"/>
            </a:ext>
          </a:extLst>
        </xdr:cNvPr>
        <xdr:cNvCxnSpPr/>
      </xdr:nvCxnSpPr>
      <xdr:spPr>
        <a:xfrm>
          <a:off x="4114800" y="14019679"/>
          <a:ext cx="838200" cy="1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181A522C-C015-4C98-B032-4739076312A3}"/>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78B31373-5D17-404B-BC74-020AB3CE61F4}"/>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76899</xdr:rowOff>
    </xdr:from>
    <xdr:to>
      <xdr:col>19</xdr:col>
      <xdr:colOff>133350</xdr:colOff>
      <xdr:row>81</xdr:row>
      <xdr:rowOff>132229</xdr:rowOff>
    </xdr:to>
    <xdr:cxnSp macro="">
      <xdr:nvCxnSpPr>
        <xdr:cNvPr id="198" name="直線コネクタ 197">
          <a:extLst>
            <a:ext uri="{FF2B5EF4-FFF2-40B4-BE49-F238E27FC236}">
              <a16:creationId xmlns:a16="http://schemas.microsoft.com/office/drawing/2014/main" id="{36E05F83-809F-4C37-A94B-055D98D9D604}"/>
            </a:ext>
          </a:extLst>
        </xdr:cNvPr>
        <xdr:cNvCxnSpPr/>
      </xdr:nvCxnSpPr>
      <xdr:spPr>
        <a:xfrm>
          <a:off x="3225800" y="13964349"/>
          <a:ext cx="889000" cy="5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18DFEDD8-F136-46B4-9045-F3E83EEC804B}"/>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17A7AA7B-0C54-45A4-B623-B2853F83C2C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17788</xdr:rowOff>
    </xdr:from>
    <xdr:to>
      <xdr:col>15</xdr:col>
      <xdr:colOff>82550</xdr:colOff>
      <xdr:row>81</xdr:row>
      <xdr:rowOff>76899</xdr:rowOff>
    </xdr:to>
    <xdr:cxnSp macro="">
      <xdr:nvCxnSpPr>
        <xdr:cNvPr id="201" name="直線コネクタ 200">
          <a:extLst>
            <a:ext uri="{FF2B5EF4-FFF2-40B4-BE49-F238E27FC236}">
              <a16:creationId xmlns:a16="http://schemas.microsoft.com/office/drawing/2014/main" id="{4CB137B2-0078-4B08-B7DD-B7D26ECC8A3A}"/>
            </a:ext>
          </a:extLst>
        </xdr:cNvPr>
        <xdr:cNvCxnSpPr/>
      </xdr:nvCxnSpPr>
      <xdr:spPr>
        <a:xfrm>
          <a:off x="2336800" y="13905238"/>
          <a:ext cx="889000" cy="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9BE7C61D-6094-4B95-BF84-0D2679CF06AA}"/>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7F129140-EBD6-412B-BB7B-5A0CB243FE12}"/>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154797</xdr:rowOff>
    </xdr:from>
    <xdr:to>
      <xdr:col>11</xdr:col>
      <xdr:colOff>31750</xdr:colOff>
      <xdr:row>81</xdr:row>
      <xdr:rowOff>17788</xdr:rowOff>
    </xdr:to>
    <xdr:cxnSp macro="">
      <xdr:nvCxnSpPr>
        <xdr:cNvPr id="204" name="直線コネクタ 203">
          <a:extLst>
            <a:ext uri="{FF2B5EF4-FFF2-40B4-BE49-F238E27FC236}">
              <a16:creationId xmlns:a16="http://schemas.microsoft.com/office/drawing/2014/main" id="{588F0464-B519-417B-A37C-4C164CD69ABB}"/>
            </a:ext>
          </a:extLst>
        </xdr:cNvPr>
        <xdr:cNvCxnSpPr/>
      </xdr:nvCxnSpPr>
      <xdr:spPr>
        <a:xfrm>
          <a:off x="1447800" y="13870797"/>
          <a:ext cx="889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5" name="フローチャート: 判断 204">
          <a:extLst>
            <a:ext uri="{FF2B5EF4-FFF2-40B4-BE49-F238E27FC236}">
              <a16:creationId xmlns:a16="http://schemas.microsoft.com/office/drawing/2014/main" id="{A2C9B8BD-A529-4D7A-B84F-A762D61A0FA4}"/>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6" name="テキスト ボックス 205">
          <a:extLst>
            <a:ext uri="{FF2B5EF4-FFF2-40B4-BE49-F238E27FC236}">
              <a16:creationId xmlns:a16="http://schemas.microsoft.com/office/drawing/2014/main" id="{A4BD2EB4-D761-4326-99E9-870B21947CA1}"/>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7" name="フローチャート: 判断 206">
          <a:extLst>
            <a:ext uri="{FF2B5EF4-FFF2-40B4-BE49-F238E27FC236}">
              <a16:creationId xmlns:a16="http://schemas.microsoft.com/office/drawing/2014/main" id="{8E6BF673-5D11-44CA-B3AE-5EF42090AD17}"/>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8" name="テキスト ボックス 207">
          <a:extLst>
            <a:ext uri="{FF2B5EF4-FFF2-40B4-BE49-F238E27FC236}">
              <a16:creationId xmlns:a16="http://schemas.microsoft.com/office/drawing/2014/main" id="{5C7A9916-3A1E-4AC0-9B85-6C327EBA7F78}"/>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07FCCF-0807-4033-B8D9-245A91CA650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B4BE6A7-7227-4D54-AEC1-9F43D454659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6150C09-8BF3-447E-9522-982151CB082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BBD5BCA-A5C7-4726-9E0B-DC27ACB70FA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C47DDC1-EC03-4BE3-B2F4-15FB3F463E1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28152</xdr:rowOff>
    </xdr:from>
    <xdr:to>
      <xdr:col>23</xdr:col>
      <xdr:colOff>184150</xdr:colOff>
      <xdr:row>82</xdr:row>
      <xdr:rowOff>129752</xdr:rowOff>
    </xdr:to>
    <xdr:sp macro="" textlink="">
      <xdr:nvSpPr>
        <xdr:cNvPr id="214" name="楕円 213">
          <a:extLst>
            <a:ext uri="{FF2B5EF4-FFF2-40B4-BE49-F238E27FC236}">
              <a16:creationId xmlns:a16="http://schemas.microsoft.com/office/drawing/2014/main" id="{3D880C10-8B30-4C83-ABAD-05FF884D61F4}"/>
            </a:ext>
          </a:extLst>
        </xdr:cNvPr>
        <xdr:cNvSpPr/>
      </xdr:nvSpPr>
      <xdr:spPr>
        <a:xfrm>
          <a:off x="4902200" y="140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44679</xdr:rowOff>
    </xdr:from>
    <xdr:ext cx="762000" cy="259045"/>
    <xdr:sp macro="" textlink="">
      <xdr:nvSpPr>
        <xdr:cNvPr id="215" name="人件費・物件費等の状況該当値テキスト">
          <a:extLst>
            <a:ext uri="{FF2B5EF4-FFF2-40B4-BE49-F238E27FC236}">
              <a16:creationId xmlns:a16="http://schemas.microsoft.com/office/drawing/2014/main" id="{FC3F5175-0CDA-46D4-AEF8-6BD243BED517}"/>
            </a:ext>
          </a:extLst>
        </xdr:cNvPr>
        <xdr:cNvSpPr txBox="1"/>
      </xdr:nvSpPr>
      <xdr:spPr>
        <a:xfrm>
          <a:off x="5041900" y="139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81429</xdr:rowOff>
    </xdr:from>
    <xdr:to>
      <xdr:col>19</xdr:col>
      <xdr:colOff>184150</xdr:colOff>
      <xdr:row>82</xdr:row>
      <xdr:rowOff>11579</xdr:rowOff>
    </xdr:to>
    <xdr:sp macro="" textlink="">
      <xdr:nvSpPr>
        <xdr:cNvPr id="216" name="楕円 215">
          <a:extLst>
            <a:ext uri="{FF2B5EF4-FFF2-40B4-BE49-F238E27FC236}">
              <a16:creationId xmlns:a16="http://schemas.microsoft.com/office/drawing/2014/main" id="{422B3D92-E6AE-4803-A212-35BEAC796E99}"/>
            </a:ext>
          </a:extLst>
        </xdr:cNvPr>
        <xdr:cNvSpPr/>
      </xdr:nvSpPr>
      <xdr:spPr>
        <a:xfrm>
          <a:off x="4064000" y="139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21756</xdr:rowOff>
    </xdr:from>
    <xdr:ext cx="736600" cy="259045"/>
    <xdr:sp macro="" textlink="">
      <xdr:nvSpPr>
        <xdr:cNvPr id="217" name="テキスト ボックス 216">
          <a:extLst>
            <a:ext uri="{FF2B5EF4-FFF2-40B4-BE49-F238E27FC236}">
              <a16:creationId xmlns:a16="http://schemas.microsoft.com/office/drawing/2014/main" id="{4E07BAAE-160B-4197-AE6B-1DAB36B6DC4B}"/>
            </a:ext>
          </a:extLst>
        </xdr:cNvPr>
        <xdr:cNvSpPr txBox="1"/>
      </xdr:nvSpPr>
      <xdr:spPr>
        <a:xfrm>
          <a:off x="3733800" y="1373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26099</xdr:rowOff>
    </xdr:from>
    <xdr:to>
      <xdr:col>15</xdr:col>
      <xdr:colOff>133350</xdr:colOff>
      <xdr:row>81</xdr:row>
      <xdr:rowOff>127699</xdr:rowOff>
    </xdr:to>
    <xdr:sp macro="" textlink="">
      <xdr:nvSpPr>
        <xdr:cNvPr id="218" name="楕円 217">
          <a:extLst>
            <a:ext uri="{FF2B5EF4-FFF2-40B4-BE49-F238E27FC236}">
              <a16:creationId xmlns:a16="http://schemas.microsoft.com/office/drawing/2014/main" id="{2C279927-A787-45FE-9BA5-51834D9B217B}"/>
            </a:ext>
          </a:extLst>
        </xdr:cNvPr>
        <xdr:cNvSpPr/>
      </xdr:nvSpPr>
      <xdr:spPr>
        <a:xfrm>
          <a:off x="3175000" y="139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137876</xdr:rowOff>
    </xdr:from>
    <xdr:ext cx="762000" cy="259045"/>
    <xdr:sp macro="" textlink="">
      <xdr:nvSpPr>
        <xdr:cNvPr id="219" name="テキスト ボックス 218">
          <a:extLst>
            <a:ext uri="{FF2B5EF4-FFF2-40B4-BE49-F238E27FC236}">
              <a16:creationId xmlns:a16="http://schemas.microsoft.com/office/drawing/2014/main" id="{C9005629-4882-4234-BF81-B5EE1F1E99B0}"/>
            </a:ext>
          </a:extLst>
        </xdr:cNvPr>
        <xdr:cNvSpPr txBox="1"/>
      </xdr:nvSpPr>
      <xdr:spPr>
        <a:xfrm>
          <a:off x="2844800" y="1368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138438</xdr:rowOff>
    </xdr:from>
    <xdr:to>
      <xdr:col>11</xdr:col>
      <xdr:colOff>82550</xdr:colOff>
      <xdr:row>81</xdr:row>
      <xdr:rowOff>68588</xdr:rowOff>
    </xdr:to>
    <xdr:sp macro="" textlink="">
      <xdr:nvSpPr>
        <xdr:cNvPr id="220" name="楕円 219">
          <a:extLst>
            <a:ext uri="{FF2B5EF4-FFF2-40B4-BE49-F238E27FC236}">
              <a16:creationId xmlns:a16="http://schemas.microsoft.com/office/drawing/2014/main" id="{A60F52E5-E079-4C0F-A42D-EEF4C4B747C3}"/>
            </a:ext>
          </a:extLst>
        </xdr:cNvPr>
        <xdr:cNvSpPr/>
      </xdr:nvSpPr>
      <xdr:spPr>
        <a:xfrm>
          <a:off x="2286000" y="13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78765</xdr:rowOff>
    </xdr:from>
    <xdr:ext cx="762000" cy="259045"/>
    <xdr:sp macro="" textlink="">
      <xdr:nvSpPr>
        <xdr:cNvPr id="221" name="テキスト ボックス 220">
          <a:extLst>
            <a:ext uri="{FF2B5EF4-FFF2-40B4-BE49-F238E27FC236}">
              <a16:creationId xmlns:a16="http://schemas.microsoft.com/office/drawing/2014/main" id="{B7D9F24E-82F8-4052-82C0-E7746C66949C}"/>
            </a:ext>
          </a:extLst>
        </xdr:cNvPr>
        <xdr:cNvSpPr txBox="1"/>
      </xdr:nvSpPr>
      <xdr:spPr>
        <a:xfrm>
          <a:off x="1955800" y="1362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103997</xdr:rowOff>
    </xdr:from>
    <xdr:to>
      <xdr:col>7</xdr:col>
      <xdr:colOff>31750</xdr:colOff>
      <xdr:row>81</xdr:row>
      <xdr:rowOff>34147</xdr:rowOff>
    </xdr:to>
    <xdr:sp macro="" textlink="">
      <xdr:nvSpPr>
        <xdr:cNvPr id="222" name="楕円 221">
          <a:extLst>
            <a:ext uri="{FF2B5EF4-FFF2-40B4-BE49-F238E27FC236}">
              <a16:creationId xmlns:a16="http://schemas.microsoft.com/office/drawing/2014/main" id="{D7E985EC-E14F-4008-B019-C256CF0B71B9}"/>
            </a:ext>
          </a:extLst>
        </xdr:cNvPr>
        <xdr:cNvSpPr/>
      </xdr:nvSpPr>
      <xdr:spPr>
        <a:xfrm>
          <a:off x="1397000" y="13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44324</xdr:rowOff>
    </xdr:from>
    <xdr:ext cx="762000" cy="259045"/>
    <xdr:sp macro="" textlink="">
      <xdr:nvSpPr>
        <xdr:cNvPr id="223" name="テキスト ボックス 222">
          <a:extLst>
            <a:ext uri="{FF2B5EF4-FFF2-40B4-BE49-F238E27FC236}">
              <a16:creationId xmlns:a16="http://schemas.microsoft.com/office/drawing/2014/main" id="{2130B047-EE0B-4F6C-8598-22B4EFCF27F9}"/>
            </a:ext>
          </a:extLst>
        </xdr:cNvPr>
        <xdr:cNvSpPr txBox="1"/>
      </xdr:nvSpPr>
      <xdr:spPr>
        <a:xfrm>
          <a:off x="1066800" y="1358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AB6D1B00-9073-464D-A9B8-5D0967262FE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D2AE1409-6116-4A85-83EB-7845DC800F3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D1F798B-F4FD-4DD6-A5C1-812DDA0805C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235F0E19-FE48-445F-80E4-477739CE8EB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7C989B99-83E0-4E93-8C6A-CCE645813E2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96BC56AB-3FE9-4B5E-9599-FE9AA570067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0A5AFDA-329F-417C-B078-BA917ED2505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4BFAF214-13EE-4C7C-9051-56BA7BCAF49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2F1B848C-F5C6-4E4B-8CFF-37B508E1AC1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8A7CDBF-7E77-4ADB-9561-FA5EA3D2FE6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67EAC235-DD9B-4352-9419-759F0566958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AB3606B-3957-4435-B435-F87DF563BB1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D886CE7A-24D6-4D3E-90E9-D026B221067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ポイント低下したものの、引き続き類似団体平均を上回っている。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今後も、国や県、県内市町村等の動向を注視しながら、給与制度の運用や、給与水準の適正化に努める。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BC5E466-CBE0-41EB-AC1B-071F741E5A4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9E1F708A-46A0-470A-8331-C53B34F09EA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FB291E13-F137-40B2-A3C7-2464B737CC36}"/>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A12BB1C7-47EA-4C64-8692-44FBCF51387C}"/>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8B342868-24BC-4C93-92D8-A108310A379A}"/>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F29B4A75-144E-4383-B0EA-5FA98C460EF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9145A998-AD7B-44C6-99A5-2094C18F16AF}"/>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CE991B72-8F8E-4DC2-B9B6-214ACF7A3409}"/>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68298CBA-9B04-4DE8-97E3-CAA97101D9B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E1AC6C66-A80F-4E48-B7F3-DD0610ECDB2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DA957C97-A30B-4C28-A53F-3A8DF88A3418}"/>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662E296-9D4B-40C2-82F5-1B80214A0768}"/>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28C92AD1-CDDD-4A5D-B2B6-0B6491E82FB9}"/>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3DA2A1FD-F36E-47D2-BBEE-C4F546512609}"/>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A083388B-27BE-4712-A04D-43F769F6368E}"/>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8003429-44A0-4A75-80AA-F5C0A4A24086}"/>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A0EB9E0-0B3A-45F8-9185-6D175A7537C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AEC15C86-D7C8-4ADF-90FE-BFA239A4EE7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2E96AEF2-3E7F-4A28-84F2-6AD4A0245A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1512BF07-4E7A-44B2-A276-F2D299B8629B}"/>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B3E2E657-F3E4-485D-9C68-9EC1AFBF035A}"/>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C710EE76-6829-4154-9AE6-AF059B8B515D}"/>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28839F2-BE2D-4664-95EC-01ADDF8EC2C7}"/>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42857829-B90E-4885-9F07-9B4A127CC317}"/>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92075</xdr:rowOff>
    </xdr:to>
    <xdr:cxnSp macro="">
      <xdr:nvCxnSpPr>
        <xdr:cNvPr id="261" name="直線コネクタ 260">
          <a:extLst>
            <a:ext uri="{FF2B5EF4-FFF2-40B4-BE49-F238E27FC236}">
              <a16:creationId xmlns:a16="http://schemas.microsoft.com/office/drawing/2014/main" id="{F1281C6E-059D-4DEE-B668-1831962B3E29}"/>
            </a:ext>
          </a:extLst>
        </xdr:cNvPr>
        <xdr:cNvCxnSpPr/>
      </xdr:nvCxnSpPr>
      <xdr:spPr>
        <a:xfrm flipV="1">
          <a:off x="16179800" y="1460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A2C3168-EDEE-4FDE-9641-3D70D52C82A2}"/>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5210DA7B-C04D-4812-B0D7-06D508E40C2E}"/>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86</xdr:row>
      <xdr:rowOff>56356</xdr:rowOff>
    </xdr:to>
    <xdr:cxnSp macro="">
      <xdr:nvCxnSpPr>
        <xdr:cNvPr id="264" name="直線コネクタ 263">
          <a:extLst>
            <a:ext uri="{FF2B5EF4-FFF2-40B4-BE49-F238E27FC236}">
              <a16:creationId xmlns:a16="http://schemas.microsoft.com/office/drawing/2014/main" id="{ADEB0305-14C3-41B5-A94D-5DEC26A6E931}"/>
            </a:ext>
          </a:extLst>
        </xdr:cNvPr>
        <xdr:cNvCxnSpPr/>
      </xdr:nvCxnSpPr>
      <xdr:spPr>
        <a:xfrm flipV="1">
          <a:off x="15290800" y="14665325"/>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F4AACEBE-51D7-4116-B28A-9F344A3CAC7C}"/>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DFFEE1CC-CD7A-4B75-99F9-84363BDFB257}"/>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71438</xdr:rowOff>
    </xdr:to>
    <xdr:cxnSp macro="">
      <xdr:nvCxnSpPr>
        <xdr:cNvPr id="267" name="直線コネクタ 266">
          <a:extLst>
            <a:ext uri="{FF2B5EF4-FFF2-40B4-BE49-F238E27FC236}">
              <a16:creationId xmlns:a16="http://schemas.microsoft.com/office/drawing/2014/main" id="{DB6E9F5A-1020-40E7-A2A5-F21FA0545049}"/>
            </a:ext>
          </a:extLst>
        </xdr:cNvPr>
        <xdr:cNvCxnSpPr/>
      </xdr:nvCxnSpPr>
      <xdr:spPr>
        <a:xfrm flipV="1">
          <a:off x="14401800" y="1480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8" name="フローチャート: 判断 267">
          <a:extLst>
            <a:ext uri="{FF2B5EF4-FFF2-40B4-BE49-F238E27FC236}">
              <a16:creationId xmlns:a16="http://schemas.microsoft.com/office/drawing/2014/main" id="{57EEE46A-841C-4934-9731-F0DA59ABB3C1}"/>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9" name="テキスト ボックス 268">
          <a:extLst>
            <a:ext uri="{FF2B5EF4-FFF2-40B4-BE49-F238E27FC236}">
              <a16:creationId xmlns:a16="http://schemas.microsoft.com/office/drawing/2014/main" id="{85D7E195-E285-4657-928A-1A062D9EA237}"/>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146844</xdr:rowOff>
    </xdr:to>
    <xdr:cxnSp macro="">
      <xdr:nvCxnSpPr>
        <xdr:cNvPr id="270" name="直線コネクタ 269">
          <a:extLst>
            <a:ext uri="{FF2B5EF4-FFF2-40B4-BE49-F238E27FC236}">
              <a16:creationId xmlns:a16="http://schemas.microsoft.com/office/drawing/2014/main" id="{6FEAC1B4-51CC-4793-9CED-025A585863DB}"/>
            </a:ext>
          </a:extLst>
        </xdr:cNvPr>
        <xdr:cNvCxnSpPr/>
      </xdr:nvCxnSpPr>
      <xdr:spPr>
        <a:xfrm flipV="1">
          <a:off x="13512800" y="1481613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71438</xdr:rowOff>
    </xdr:from>
    <xdr:to>
      <xdr:col>68</xdr:col>
      <xdr:colOff>203200</xdr:colOff>
      <xdr:row>86</xdr:row>
      <xdr:rowOff>1588</xdr:rowOff>
    </xdr:to>
    <xdr:sp macro="" textlink="">
      <xdr:nvSpPr>
        <xdr:cNvPr id="271" name="フローチャート: 判断 270">
          <a:extLst>
            <a:ext uri="{FF2B5EF4-FFF2-40B4-BE49-F238E27FC236}">
              <a16:creationId xmlns:a16="http://schemas.microsoft.com/office/drawing/2014/main" id="{F8C56852-1283-453D-B6C5-7579B9B1AE38}"/>
            </a:ext>
          </a:extLst>
        </xdr:cNvPr>
        <xdr:cNvSpPr/>
      </xdr:nvSpPr>
      <xdr:spPr>
        <a:xfrm>
          <a:off x="14351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2" name="テキスト ボックス 271">
          <a:extLst>
            <a:ext uri="{FF2B5EF4-FFF2-40B4-BE49-F238E27FC236}">
              <a16:creationId xmlns:a16="http://schemas.microsoft.com/office/drawing/2014/main" id="{DC671618-06D9-468D-8716-C525F28A7364}"/>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3" name="フローチャート: 判断 272">
          <a:extLst>
            <a:ext uri="{FF2B5EF4-FFF2-40B4-BE49-F238E27FC236}">
              <a16:creationId xmlns:a16="http://schemas.microsoft.com/office/drawing/2014/main" id="{5DEB9DD0-94A1-4C7F-A5D6-917297540D2C}"/>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4" name="テキスト ボックス 273">
          <a:extLst>
            <a:ext uri="{FF2B5EF4-FFF2-40B4-BE49-F238E27FC236}">
              <a16:creationId xmlns:a16="http://schemas.microsoft.com/office/drawing/2014/main" id="{8B72AAC5-95DF-49DF-912F-6F5A2147130E}"/>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8238D21-D591-42B4-8757-DDD913B3E8C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EA64B1B-BFB5-4955-B2CC-130B016B1AF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8F39D30-D8D5-48CA-A6F4-34FCC431FB0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5D352548-E5B2-4BD4-A263-82A92260377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D653467-71F2-414B-92D2-CDBC4F8CB9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4AEEDCC7-DE73-4235-BDDF-1D67C21F9857}"/>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C7D3162F-BCE1-4293-9484-0C788E127CDD}"/>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82" name="楕円 281">
          <a:extLst>
            <a:ext uri="{FF2B5EF4-FFF2-40B4-BE49-F238E27FC236}">
              <a16:creationId xmlns:a16="http://schemas.microsoft.com/office/drawing/2014/main" id="{5F34BAEF-2CAD-40A6-81DA-FBEC95AFCBEE}"/>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83" name="テキスト ボックス 282">
          <a:extLst>
            <a:ext uri="{FF2B5EF4-FFF2-40B4-BE49-F238E27FC236}">
              <a16:creationId xmlns:a16="http://schemas.microsoft.com/office/drawing/2014/main" id="{B86659CF-F559-4A13-8111-E108C1735103}"/>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a:extLst>
            <a:ext uri="{FF2B5EF4-FFF2-40B4-BE49-F238E27FC236}">
              <a16:creationId xmlns:a16="http://schemas.microsoft.com/office/drawing/2014/main" id="{014D91FD-0056-49B0-94D1-1D41C526C4B3}"/>
            </a:ext>
          </a:extLst>
        </xdr:cNvPr>
        <xdr:cNvSpPr/>
      </xdr:nvSpPr>
      <xdr:spPr>
        <a:xfrm>
          <a:off x="15240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a:extLst>
            <a:ext uri="{FF2B5EF4-FFF2-40B4-BE49-F238E27FC236}">
              <a16:creationId xmlns:a16="http://schemas.microsoft.com/office/drawing/2014/main" id="{4AD60046-AF59-4A59-BD54-A7F4CBA61414}"/>
            </a:ext>
          </a:extLst>
        </xdr:cNvPr>
        <xdr:cNvSpPr txBox="1"/>
      </xdr:nvSpPr>
      <xdr:spPr>
        <a:xfrm>
          <a:off x="14909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6" name="楕円 285">
          <a:extLst>
            <a:ext uri="{FF2B5EF4-FFF2-40B4-BE49-F238E27FC236}">
              <a16:creationId xmlns:a16="http://schemas.microsoft.com/office/drawing/2014/main" id="{3AA2341A-C7E8-45AC-9F95-674527F1814B}"/>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7" name="テキスト ボックス 286">
          <a:extLst>
            <a:ext uri="{FF2B5EF4-FFF2-40B4-BE49-F238E27FC236}">
              <a16:creationId xmlns:a16="http://schemas.microsoft.com/office/drawing/2014/main" id="{CB3FE71F-9E17-4A27-ADE3-F33524D908BC}"/>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96044</xdr:rowOff>
    </xdr:from>
    <xdr:to>
      <xdr:col>64</xdr:col>
      <xdr:colOff>152400</xdr:colOff>
      <xdr:row>87</xdr:row>
      <xdr:rowOff>26194</xdr:rowOff>
    </xdr:to>
    <xdr:sp macro="" textlink="">
      <xdr:nvSpPr>
        <xdr:cNvPr id="288" name="楕円 287">
          <a:extLst>
            <a:ext uri="{FF2B5EF4-FFF2-40B4-BE49-F238E27FC236}">
              <a16:creationId xmlns:a16="http://schemas.microsoft.com/office/drawing/2014/main" id="{DC72BCB4-88C4-4DC5-9303-D1CEDDBDE13C}"/>
            </a:ext>
          </a:extLst>
        </xdr:cNvPr>
        <xdr:cNvSpPr/>
      </xdr:nvSpPr>
      <xdr:spPr>
        <a:xfrm>
          <a:off x="13462000" y="14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10971</xdr:rowOff>
    </xdr:from>
    <xdr:ext cx="762000" cy="259045"/>
    <xdr:sp macro="" textlink="">
      <xdr:nvSpPr>
        <xdr:cNvPr id="289" name="テキスト ボックス 288">
          <a:extLst>
            <a:ext uri="{FF2B5EF4-FFF2-40B4-BE49-F238E27FC236}">
              <a16:creationId xmlns:a16="http://schemas.microsoft.com/office/drawing/2014/main" id="{0C1468D1-91D9-406D-B87B-FA434A7D2347}"/>
            </a:ext>
          </a:extLst>
        </xdr:cNvPr>
        <xdr:cNvSpPr txBox="1"/>
      </xdr:nvSpPr>
      <xdr:spPr>
        <a:xfrm>
          <a:off x="13131800" y="1492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1BAC5F7B-5580-4841-9E34-991976ADC06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BE373D9B-0BBE-4A88-ADAC-515373A8732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CB6787B6-E45A-4B7D-A2FE-D500E97A995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BF88D5C4-8EA4-4296-85D4-5519C7F04AA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6DA6E55A-5539-49AB-9DB4-2B303FDA1DA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4742FA9-669B-45A2-968B-B00C5397E26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9B2762EC-70C8-4269-98B6-9362CD76721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21138F39-0160-415D-ACBC-5DF0F2D50519}"/>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5E6ABE8D-330B-48C3-9652-42FEFF6D32A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6B3ECDDC-EC38-4951-AF67-88E1753F676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140399F-91A6-4D2F-B7D6-33C60FB4207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9A7ED136-3F6B-494B-944B-89AA7FC724B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55D42AF4-CBCF-4D95-86C7-DE40F31779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人増加となったものの、全国平均及び山口県平均、類似団体平均を下回っている。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今後も効率的な職員配置により、引き続き職員数の適正管理に努める。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5697D2B-AFDA-46B7-A8C3-033E553A784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707A026F-29AF-4A29-8D8D-24EB7876CDA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4DDA11A-CB7A-4FE0-B25C-27DC0C1A7AA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AAFAA6D1-92F9-48C1-BA05-708D8111B91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A9EC473E-D89D-4A97-9718-1F7F04F8C55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15FE9CE2-B255-4629-8905-34D4C6FA73F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EE827513-AE6D-42CB-9C1F-9272BB0E3CF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DF85916-311F-49F9-9C97-27B7F5DFD32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811D9EDC-4E46-4BFD-BE2C-99DE7D89E69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1267B66B-553E-49D2-8A05-F7C1163FC59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57C3C11-2A9A-4D67-9349-D259AA05959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67453C55-B5A3-4A21-AC4E-64F8EBBFC07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C34C1226-FBCB-4423-8DFF-4CB3663E8DC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7926B9F-D2C1-4428-BE3D-197B92FCFF2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1E05B9FB-6491-4BD6-ADA2-331EE4D85AB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EDB85739-E115-4B84-BAFF-AF25A402A6D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90F6F45C-D5F3-4FF2-B116-6494A2B100EA}"/>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7C941B86-0DDA-44C5-8B0E-6004ED1FDF65}"/>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DD395D8-3827-400F-8404-F83A8D335572}"/>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DA486914-E08D-4E32-ADFC-A1BD0ADBCFFE}"/>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5559CCE5-EAF4-4250-97F0-817341F1AD26}"/>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71120</xdr:rowOff>
    </xdr:to>
    <xdr:cxnSp macro="">
      <xdr:nvCxnSpPr>
        <xdr:cNvPr id="324" name="直線コネクタ 323">
          <a:extLst>
            <a:ext uri="{FF2B5EF4-FFF2-40B4-BE49-F238E27FC236}">
              <a16:creationId xmlns:a16="http://schemas.microsoft.com/office/drawing/2014/main" id="{67A989DB-B91C-4FCD-AAAC-468F52701CAC}"/>
            </a:ext>
          </a:extLst>
        </xdr:cNvPr>
        <xdr:cNvCxnSpPr/>
      </xdr:nvCxnSpPr>
      <xdr:spPr>
        <a:xfrm>
          <a:off x="16179800" y="105215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1528C3FD-B8BF-4AD2-BF1D-EE7A7BE2CF87}"/>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D48BE396-DE50-4846-844B-53BA95F9E1D3}"/>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52352</xdr:rowOff>
    </xdr:from>
    <xdr:to>
      <xdr:col>77</xdr:col>
      <xdr:colOff>44450</xdr:colOff>
      <xdr:row>61</xdr:row>
      <xdr:rowOff>63077</xdr:rowOff>
    </xdr:to>
    <xdr:cxnSp macro="">
      <xdr:nvCxnSpPr>
        <xdr:cNvPr id="327" name="直線コネクタ 326">
          <a:extLst>
            <a:ext uri="{FF2B5EF4-FFF2-40B4-BE49-F238E27FC236}">
              <a16:creationId xmlns:a16="http://schemas.microsoft.com/office/drawing/2014/main" id="{42453FD4-18EB-42BD-9F3E-715C0F247071}"/>
            </a:ext>
          </a:extLst>
        </xdr:cNvPr>
        <xdr:cNvCxnSpPr/>
      </xdr:nvCxnSpPr>
      <xdr:spPr>
        <a:xfrm>
          <a:off x="15290800" y="1051080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BEB8CFE2-421C-48E8-8FD8-77971CAAE2C2}"/>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CF819950-576C-468C-87E4-C16C2FEE1DAB}"/>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52352</xdr:rowOff>
    </xdr:from>
    <xdr:to>
      <xdr:col>72</xdr:col>
      <xdr:colOff>203200</xdr:colOff>
      <xdr:row>61</xdr:row>
      <xdr:rowOff>57714</xdr:rowOff>
    </xdr:to>
    <xdr:cxnSp macro="">
      <xdr:nvCxnSpPr>
        <xdr:cNvPr id="330" name="直線コネクタ 329">
          <a:extLst>
            <a:ext uri="{FF2B5EF4-FFF2-40B4-BE49-F238E27FC236}">
              <a16:creationId xmlns:a16="http://schemas.microsoft.com/office/drawing/2014/main" id="{58ABE479-F667-4988-B6A5-4D8A906B94AD}"/>
            </a:ext>
          </a:extLst>
        </xdr:cNvPr>
        <xdr:cNvCxnSpPr/>
      </xdr:nvCxnSpPr>
      <xdr:spPr>
        <a:xfrm flipV="1">
          <a:off x="14401800" y="1051080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9673FB8E-4ACE-4463-BA75-19E2A5C6BECB}"/>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1E54F94A-6CAE-42FE-885A-715AEC912A51}"/>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49671</xdr:rowOff>
    </xdr:from>
    <xdr:to>
      <xdr:col>68</xdr:col>
      <xdr:colOff>152400</xdr:colOff>
      <xdr:row>61</xdr:row>
      <xdr:rowOff>57714</xdr:rowOff>
    </xdr:to>
    <xdr:cxnSp macro="">
      <xdr:nvCxnSpPr>
        <xdr:cNvPr id="333" name="直線コネクタ 332">
          <a:extLst>
            <a:ext uri="{FF2B5EF4-FFF2-40B4-BE49-F238E27FC236}">
              <a16:creationId xmlns:a16="http://schemas.microsoft.com/office/drawing/2014/main" id="{3E108BC8-BDB1-4B56-8F07-DDA6D33F1D11}"/>
            </a:ext>
          </a:extLst>
        </xdr:cNvPr>
        <xdr:cNvCxnSpPr/>
      </xdr:nvCxnSpPr>
      <xdr:spPr>
        <a:xfrm>
          <a:off x="13512800" y="1050812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72602</xdr:rowOff>
    </xdr:from>
    <xdr:to>
      <xdr:col>68</xdr:col>
      <xdr:colOff>203200</xdr:colOff>
      <xdr:row>62</xdr:row>
      <xdr:rowOff>2752</xdr:rowOff>
    </xdr:to>
    <xdr:sp macro="" textlink="">
      <xdr:nvSpPr>
        <xdr:cNvPr id="334" name="フローチャート: 判断 333">
          <a:extLst>
            <a:ext uri="{FF2B5EF4-FFF2-40B4-BE49-F238E27FC236}">
              <a16:creationId xmlns:a16="http://schemas.microsoft.com/office/drawing/2014/main" id="{96B68519-486A-45D1-BC81-2ADFDBF7903C}"/>
            </a:ext>
          </a:extLst>
        </xdr:cNvPr>
        <xdr:cNvSpPr/>
      </xdr:nvSpPr>
      <xdr:spPr>
        <a:xfrm>
          <a:off x="14351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35" name="テキスト ボックス 334">
          <a:extLst>
            <a:ext uri="{FF2B5EF4-FFF2-40B4-BE49-F238E27FC236}">
              <a16:creationId xmlns:a16="http://schemas.microsoft.com/office/drawing/2014/main" id="{C9F8E619-D381-450B-8EBE-5690902B6B74}"/>
            </a:ext>
          </a:extLst>
        </xdr:cNvPr>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36" name="フローチャート: 判断 335">
          <a:extLst>
            <a:ext uri="{FF2B5EF4-FFF2-40B4-BE49-F238E27FC236}">
              <a16:creationId xmlns:a16="http://schemas.microsoft.com/office/drawing/2014/main" id="{66800FF6-1176-407D-956C-C381E4417043}"/>
            </a:ext>
          </a:extLst>
        </xdr:cNvPr>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37" name="テキスト ボックス 336">
          <a:extLst>
            <a:ext uri="{FF2B5EF4-FFF2-40B4-BE49-F238E27FC236}">
              <a16:creationId xmlns:a16="http://schemas.microsoft.com/office/drawing/2014/main" id="{DDCFCCE3-2CC4-43B8-9907-47D8023A2A35}"/>
            </a:ext>
          </a:extLst>
        </xdr:cNvPr>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F3E960A-0B2D-4307-B34B-4CF7F751FB0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3F4810C-AF02-4B2E-8909-0CF7DFF46E4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51905375-CD98-412B-82A2-414ABCA4875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5F020FE-29ED-4917-BAF2-FAD69B69155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EC47D7B-3EF9-4BAC-AFD9-699FED22B1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43" name="楕円 342">
          <a:extLst>
            <a:ext uri="{FF2B5EF4-FFF2-40B4-BE49-F238E27FC236}">
              <a16:creationId xmlns:a16="http://schemas.microsoft.com/office/drawing/2014/main" id="{526AE59E-0382-416F-9C61-42178516B0F4}"/>
            </a:ext>
          </a:extLst>
        </xdr:cNvPr>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4" name="定員管理の状況該当値テキスト">
          <a:extLst>
            <a:ext uri="{FF2B5EF4-FFF2-40B4-BE49-F238E27FC236}">
              <a16:creationId xmlns:a16="http://schemas.microsoft.com/office/drawing/2014/main" id="{5DF4D306-E116-41E2-B774-BAEC36F808D3}"/>
            </a:ext>
          </a:extLst>
        </xdr:cNvPr>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5" name="楕円 344">
          <a:extLst>
            <a:ext uri="{FF2B5EF4-FFF2-40B4-BE49-F238E27FC236}">
              <a16:creationId xmlns:a16="http://schemas.microsoft.com/office/drawing/2014/main" id="{A555D1D7-31C6-4AFE-AF91-F497BAFF8DDE}"/>
            </a:ext>
          </a:extLst>
        </xdr:cNvPr>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6" name="テキスト ボックス 345">
          <a:extLst>
            <a:ext uri="{FF2B5EF4-FFF2-40B4-BE49-F238E27FC236}">
              <a16:creationId xmlns:a16="http://schemas.microsoft.com/office/drawing/2014/main" id="{8010BF0C-64DE-4E75-AC6B-21693AF686CC}"/>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1552</xdr:rowOff>
    </xdr:from>
    <xdr:to>
      <xdr:col>73</xdr:col>
      <xdr:colOff>44450</xdr:colOff>
      <xdr:row>61</xdr:row>
      <xdr:rowOff>103152</xdr:rowOff>
    </xdr:to>
    <xdr:sp macro="" textlink="">
      <xdr:nvSpPr>
        <xdr:cNvPr id="347" name="楕円 346">
          <a:extLst>
            <a:ext uri="{FF2B5EF4-FFF2-40B4-BE49-F238E27FC236}">
              <a16:creationId xmlns:a16="http://schemas.microsoft.com/office/drawing/2014/main" id="{61064B42-5971-420D-AC44-D81CAC46927F}"/>
            </a:ext>
          </a:extLst>
        </xdr:cNvPr>
        <xdr:cNvSpPr/>
      </xdr:nvSpPr>
      <xdr:spPr>
        <a:xfrm>
          <a:off x="15240000" y="104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113329</xdr:rowOff>
    </xdr:from>
    <xdr:ext cx="762000" cy="259045"/>
    <xdr:sp macro="" textlink="">
      <xdr:nvSpPr>
        <xdr:cNvPr id="348" name="テキスト ボックス 347">
          <a:extLst>
            <a:ext uri="{FF2B5EF4-FFF2-40B4-BE49-F238E27FC236}">
              <a16:creationId xmlns:a16="http://schemas.microsoft.com/office/drawing/2014/main" id="{5D9F743D-7D65-42CE-9A78-601462D9CA54}"/>
            </a:ext>
          </a:extLst>
        </xdr:cNvPr>
        <xdr:cNvSpPr txBox="1"/>
      </xdr:nvSpPr>
      <xdr:spPr>
        <a:xfrm>
          <a:off x="14909800" y="1022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6914</xdr:rowOff>
    </xdr:from>
    <xdr:to>
      <xdr:col>68</xdr:col>
      <xdr:colOff>203200</xdr:colOff>
      <xdr:row>61</xdr:row>
      <xdr:rowOff>108514</xdr:rowOff>
    </xdr:to>
    <xdr:sp macro="" textlink="">
      <xdr:nvSpPr>
        <xdr:cNvPr id="349" name="楕円 348">
          <a:extLst>
            <a:ext uri="{FF2B5EF4-FFF2-40B4-BE49-F238E27FC236}">
              <a16:creationId xmlns:a16="http://schemas.microsoft.com/office/drawing/2014/main" id="{D36BF012-BA26-487C-BFF2-17FA786C620B}"/>
            </a:ext>
          </a:extLst>
        </xdr:cNvPr>
        <xdr:cNvSpPr/>
      </xdr:nvSpPr>
      <xdr:spPr>
        <a:xfrm>
          <a:off x="14351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118691</xdr:rowOff>
    </xdr:from>
    <xdr:ext cx="762000" cy="259045"/>
    <xdr:sp macro="" textlink="">
      <xdr:nvSpPr>
        <xdr:cNvPr id="350" name="テキスト ボックス 349">
          <a:extLst>
            <a:ext uri="{FF2B5EF4-FFF2-40B4-BE49-F238E27FC236}">
              <a16:creationId xmlns:a16="http://schemas.microsoft.com/office/drawing/2014/main" id="{3FF68747-FF1A-4C0C-BDF2-7AB4393D8BB9}"/>
            </a:ext>
          </a:extLst>
        </xdr:cNvPr>
        <xdr:cNvSpPr txBox="1"/>
      </xdr:nvSpPr>
      <xdr:spPr>
        <a:xfrm>
          <a:off x="14020800" y="10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170321</xdr:rowOff>
    </xdr:from>
    <xdr:to>
      <xdr:col>64</xdr:col>
      <xdr:colOff>152400</xdr:colOff>
      <xdr:row>61</xdr:row>
      <xdr:rowOff>100471</xdr:rowOff>
    </xdr:to>
    <xdr:sp macro="" textlink="">
      <xdr:nvSpPr>
        <xdr:cNvPr id="351" name="楕円 350">
          <a:extLst>
            <a:ext uri="{FF2B5EF4-FFF2-40B4-BE49-F238E27FC236}">
              <a16:creationId xmlns:a16="http://schemas.microsoft.com/office/drawing/2014/main" id="{C36EAF03-15B2-4501-96D2-7D4C2BE01284}"/>
            </a:ext>
          </a:extLst>
        </xdr:cNvPr>
        <xdr:cNvSpPr/>
      </xdr:nvSpPr>
      <xdr:spPr>
        <a:xfrm>
          <a:off x="134620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110648</xdr:rowOff>
    </xdr:from>
    <xdr:ext cx="762000" cy="259045"/>
    <xdr:sp macro="" textlink="">
      <xdr:nvSpPr>
        <xdr:cNvPr id="352" name="テキスト ボックス 351">
          <a:extLst>
            <a:ext uri="{FF2B5EF4-FFF2-40B4-BE49-F238E27FC236}">
              <a16:creationId xmlns:a16="http://schemas.microsoft.com/office/drawing/2014/main" id="{AF589A47-88C5-44E3-A75A-7EB345B9A2AA}"/>
            </a:ext>
          </a:extLst>
        </xdr:cNvPr>
        <xdr:cNvSpPr txBox="1"/>
      </xdr:nvSpPr>
      <xdr:spPr>
        <a:xfrm>
          <a:off x="13131800" y="1022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A365C6D-3E06-4970-ABD0-DDB4FD10BDA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7B2CB41-5AEF-4D2F-AA5D-114A2671B5B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1CC52C0B-5141-4565-9F95-4742B43863D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E089F2DB-3E9C-4C48-8817-4DAC849625D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2E09935-C9B8-4BB6-BED3-C1C4A5312D2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3AFCEE7-4EB8-487F-B857-0622F6A04E4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51D6EA80-2572-4DDF-9CEC-6CFF6624F96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6153128-94E7-42AA-AFA7-595B0D6A41F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53E31732-DF5A-4103-833C-D42592F94C0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338C32B-3F9A-4049-842F-830484F506D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428816CE-90B5-4D9C-8095-8C4E0575C37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C0B9BB14-A90E-48E2-8F9B-DAE3662259A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CCF1A176-5F78-4E68-8E77-A235CE16185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年度実質公債費比率の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ヵ年平均は、前年度と同値となり、山口県平均及び類似団体平均を下回ったものの、全国平均を上回っている。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単年度は、法人税割額や基準財政需要額算入額が増加したものの、地方債元利償還金が増加し、臨時財政対策債が減少したことなどにより、前年度と比べて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今後も、地方債の発行抑制等により、引き続き数値の改善に努める。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D9525B1-A33B-4428-BF13-34752FDEE43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14A0665C-FC73-4155-9660-9F0B7390418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2FD1573-7254-4D18-917A-2DEBC948584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5F949747-026F-481E-BC44-AA678ACF951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D05F20B1-B57F-424F-BECC-44D1EF6394E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89D2C9B4-BEB4-41EE-B2F5-770D404F9498}"/>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474591CF-35AB-4E9E-8400-E75E40577E1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8892B8E-C788-472F-9D05-D88A88C3A0EF}"/>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AF582121-5C45-42AA-A67C-6D3C4FB617C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2EF9ADC2-1AFC-44F3-BAC3-9E9E88D2F5E1}"/>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FB86D23-1783-4F89-A936-953146C4D36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39472B71-821A-41D1-95D6-3E5506EF440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AD9686BA-A1F0-42B7-883D-085BAD2F054D}"/>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5E1CD125-CAD2-432D-963C-4C883E342748}"/>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341B5A0F-37DB-4944-9CEE-A6A1CD36D1D5}"/>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3FE0B13C-6904-408A-BB69-12B781CACB7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39103543-4EBB-4B9B-BD1B-AFFD55D7D1D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A5539C1C-97F1-417C-843A-0ADFC83E7A9B}"/>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66EC50A8-C690-4789-AD3B-4D2DAB4663BA}"/>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11A56ECD-0178-4306-A3BB-D944F2695B37}"/>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EDE3B386-0D8D-4F72-9CEA-FD24587BC55B}"/>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17B31B56-F213-47AB-B143-8734AA9B01C9}"/>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126093</xdr:rowOff>
    </xdr:to>
    <xdr:cxnSp macro="">
      <xdr:nvCxnSpPr>
        <xdr:cNvPr id="388" name="直線コネクタ 387">
          <a:extLst>
            <a:ext uri="{FF2B5EF4-FFF2-40B4-BE49-F238E27FC236}">
              <a16:creationId xmlns:a16="http://schemas.microsoft.com/office/drawing/2014/main" id="{7103DB5D-4FE9-44E7-BF2B-131DF8BBF328}"/>
            </a:ext>
          </a:extLst>
        </xdr:cNvPr>
        <xdr:cNvCxnSpPr/>
      </xdr:nvCxnSpPr>
      <xdr:spPr>
        <a:xfrm>
          <a:off x="16179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9D073060-AB8A-4990-9145-86711FBD49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B41B5C33-50E1-40CA-B455-15C30045DA8F}"/>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69548</xdr:rowOff>
    </xdr:to>
    <xdr:cxnSp macro="">
      <xdr:nvCxnSpPr>
        <xdr:cNvPr id="391" name="直線コネクタ 390">
          <a:extLst>
            <a:ext uri="{FF2B5EF4-FFF2-40B4-BE49-F238E27FC236}">
              <a16:creationId xmlns:a16="http://schemas.microsoft.com/office/drawing/2014/main" id="{47EF314F-A702-4DF1-BC57-5F7B064472CA}"/>
            </a:ext>
          </a:extLst>
        </xdr:cNvPr>
        <xdr:cNvCxnSpPr/>
      </xdr:nvCxnSpPr>
      <xdr:spPr>
        <a:xfrm flipV="1">
          <a:off x="15290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9FCEB14B-29D1-48E3-82AD-751753700DBB}"/>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28B4DA42-771C-4527-8007-4A5A20FB3D17}"/>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41</xdr:row>
      <xdr:rowOff>24493</xdr:rowOff>
    </xdr:to>
    <xdr:cxnSp macro="">
      <xdr:nvCxnSpPr>
        <xdr:cNvPr id="394" name="直線コネクタ 393">
          <a:extLst>
            <a:ext uri="{FF2B5EF4-FFF2-40B4-BE49-F238E27FC236}">
              <a16:creationId xmlns:a16="http://schemas.microsoft.com/office/drawing/2014/main" id="{B2FCD2CE-37A1-4F46-8EAA-136DBB7DFDE2}"/>
            </a:ext>
          </a:extLst>
        </xdr:cNvPr>
        <xdr:cNvCxnSpPr/>
      </xdr:nvCxnSpPr>
      <xdr:spPr>
        <a:xfrm flipV="1">
          <a:off x="14401800" y="69275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87B658C2-ADCC-4657-B31A-5D4B85C62311}"/>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3119BBA-117F-40F9-B6C4-8A7A1A890CAF}"/>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13909</xdr:rowOff>
    </xdr:to>
    <xdr:cxnSp macro="">
      <xdr:nvCxnSpPr>
        <xdr:cNvPr id="397" name="直線コネクタ 396">
          <a:extLst>
            <a:ext uri="{FF2B5EF4-FFF2-40B4-BE49-F238E27FC236}">
              <a16:creationId xmlns:a16="http://schemas.microsoft.com/office/drawing/2014/main" id="{4DE846B7-B379-417E-B5CE-32AF5A34270C}"/>
            </a:ext>
          </a:extLst>
        </xdr:cNvPr>
        <xdr:cNvCxnSpPr/>
      </xdr:nvCxnSpPr>
      <xdr:spPr>
        <a:xfrm flipV="1">
          <a:off x="13512800" y="70539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8" name="フローチャート: 判断 397">
          <a:extLst>
            <a:ext uri="{FF2B5EF4-FFF2-40B4-BE49-F238E27FC236}">
              <a16:creationId xmlns:a16="http://schemas.microsoft.com/office/drawing/2014/main" id="{4CCA9E35-D945-42C3-9366-8D0C411A4BEF}"/>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9" name="テキスト ボックス 398">
          <a:extLst>
            <a:ext uri="{FF2B5EF4-FFF2-40B4-BE49-F238E27FC236}">
              <a16:creationId xmlns:a16="http://schemas.microsoft.com/office/drawing/2014/main" id="{AB658ED5-8374-4D31-84C3-BCE241AF90A7}"/>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0" name="フローチャート: 判断 399">
          <a:extLst>
            <a:ext uri="{FF2B5EF4-FFF2-40B4-BE49-F238E27FC236}">
              <a16:creationId xmlns:a16="http://schemas.microsoft.com/office/drawing/2014/main" id="{001184A9-B40D-43B4-BC60-9F1C76E9CA7F}"/>
            </a:ext>
          </a:extLst>
        </xdr:cNvPr>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1" name="テキスト ボックス 400">
          <a:extLst>
            <a:ext uri="{FF2B5EF4-FFF2-40B4-BE49-F238E27FC236}">
              <a16:creationId xmlns:a16="http://schemas.microsoft.com/office/drawing/2014/main" id="{1EFF7C96-9C89-44EE-993E-2D3E788D2DFE}"/>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AEDB29E-BDF2-4004-8062-B0DA91B3A3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0BD51AE-0EF1-4B6D-AEFC-7198E495CF3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7C4B9FCB-DBB1-489A-82D8-B82F23426E6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B1DAC616-AE50-4C9F-908E-DA8A0DC337A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538E814-A942-474F-80DC-B3093116E1D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7" name="楕円 406">
          <a:extLst>
            <a:ext uri="{FF2B5EF4-FFF2-40B4-BE49-F238E27FC236}">
              <a16:creationId xmlns:a16="http://schemas.microsoft.com/office/drawing/2014/main" id="{BC5653F6-E37A-4AA5-ADDD-2CC0903D2074}"/>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8" name="公債費負担の状況該当値テキスト">
          <a:extLst>
            <a:ext uri="{FF2B5EF4-FFF2-40B4-BE49-F238E27FC236}">
              <a16:creationId xmlns:a16="http://schemas.microsoft.com/office/drawing/2014/main" id="{AFDC3C3C-C961-4128-87D1-A87F3E0C6C65}"/>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9" name="楕円 408">
          <a:extLst>
            <a:ext uri="{FF2B5EF4-FFF2-40B4-BE49-F238E27FC236}">
              <a16:creationId xmlns:a16="http://schemas.microsoft.com/office/drawing/2014/main" id="{0DEF7A97-9E69-43DD-8E13-CBAA3446EC91}"/>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10" name="テキスト ボックス 409">
          <a:extLst>
            <a:ext uri="{FF2B5EF4-FFF2-40B4-BE49-F238E27FC236}">
              <a16:creationId xmlns:a16="http://schemas.microsoft.com/office/drawing/2014/main" id="{2D5EBF5D-902A-404A-9FC9-BC5D4D07727E}"/>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1" name="楕円 410">
          <a:extLst>
            <a:ext uri="{FF2B5EF4-FFF2-40B4-BE49-F238E27FC236}">
              <a16:creationId xmlns:a16="http://schemas.microsoft.com/office/drawing/2014/main" id="{39A5C7D0-9EDB-45D1-B5DD-DEA6136BA4F1}"/>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2" name="テキスト ボックス 411">
          <a:extLst>
            <a:ext uri="{FF2B5EF4-FFF2-40B4-BE49-F238E27FC236}">
              <a16:creationId xmlns:a16="http://schemas.microsoft.com/office/drawing/2014/main" id="{ACCA64CC-C5DF-4808-9498-150D4DAF04E1}"/>
            </a:ext>
          </a:extLst>
        </xdr:cNvPr>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a:extLst>
            <a:ext uri="{FF2B5EF4-FFF2-40B4-BE49-F238E27FC236}">
              <a16:creationId xmlns:a16="http://schemas.microsoft.com/office/drawing/2014/main" id="{D3F15D8A-8EB2-4F37-A99A-E74B2DFD8CDA}"/>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98CD9B30-54BA-43D7-BCC1-B86D1D98BFCF}"/>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5" name="楕円 414">
          <a:extLst>
            <a:ext uri="{FF2B5EF4-FFF2-40B4-BE49-F238E27FC236}">
              <a16:creationId xmlns:a16="http://schemas.microsoft.com/office/drawing/2014/main" id="{D52CBB9C-4AA9-46D3-B8C0-758D07F7223C}"/>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6" name="テキスト ボックス 415">
          <a:extLst>
            <a:ext uri="{FF2B5EF4-FFF2-40B4-BE49-F238E27FC236}">
              <a16:creationId xmlns:a16="http://schemas.microsoft.com/office/drawing/2014/main" id="{A5F2EC26-D070-461B-B3AA-9651C151EF61}"/>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E68E2BE-F049-4DDC-BA05-D321C749C97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B0A876CB-C1E2-4A46-973B-8EBD3C527AA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5AB9340D-CF79-470D-B0F3-7B759D5C485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ED2A2794-5CD8-4253-AB9C-24B8517B4FB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83FEC7B3-21D5-4D47-AAAB-3225FF36174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77874BF4-F4BF-4FE1-812C-E7E50F38E34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8D9E6FAC-3D33-4E2C-A2FB-99962593B07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6CE30C39-A7F9-405F-A871-1DBEFC51A04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565980D8-36AD-4E30-9C5D-23FBC52B492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EF0EF180-FA67-46DC-90A3-71E3C1B5BDB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9C6CAB1A-7084-4A77-A101-F47D4078513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BF0ED416-EC9E-4E88-8B45-3A95E31D17F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D8DA1190-74AA-4BB9-B443-D9BBDC10B8B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地方債の現在高の減少などによる将来負担額の減や充当可能基金が増加したことなどにより、比率なし（マイナス）となった。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今後も、地方債の新規発行を伴う普通建設事業の厳選による借入額の抑制や交付税算入の高い市債の活用、基金残高の確保に努め、数値の維持を図る。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A6C390F1-D6A1-49DF-9D45-A35CEDE00FD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31BCFFC7-D97C-4967-9F15-D2054650436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DA11300-219D-4EAD-8B17-740F4CD5F84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F9F3329D-5662-400A-B2A6-CDA774A765B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89926439-5D79-40F1-89D3-ACDD196A0B5A}"/>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6A4D2012-590F-40FD-83EA-A506F414521C}"/>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791B3A33-5D70-4796-AF89-39C0C2CD4C1F}"/>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AC9CCA2F-62A4-4274-939E-9498DE2AB95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41141EBF-5BFA-45DD-9168-C164D7A820E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46894DD7-E70B-4C22-9BFE-20D228948F6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CAF2E8A4-10D5-41AC-B9A4-4C11FCD19D6C}"/>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14C11D14-C7D9-410E-A8AA-76C2FCFE416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14F39C1F-EE8E-467D-9BF4-7B0211C0B3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489B03D1-2405-405A-B656-7891F576E7A6}"/>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E505CEEC-32FA-4AAB-B482-CFEDB5847B25}"/>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77B7579C-A0B7-49EA-A018-E08386C44239}"/>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CF92A847-2A82-4BDB-96D2-296BC4F00439}"/>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4CFCB57C-B33D-4A69-9553-90DD0460417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112090</xdr:rowOff>
    </xdr:from>
    <xdr:to>
      <xdr:col>77</xdr:col>
      <xdr:colOff>44450</xdr:colOff>
      <xdr:row>15</xdr:row>
      <xdr:rowOff>48743</xdr:rowOff>
    </xdr:to>
    <xdr:cxnSp macro="">
      <xdr:nvCxnSpPr>
        <xdr:cNvPr id="448" name="直線コネクタ 447">
          <a:extLst>
            <a:ext uri="{FF2B5EF4-FFF2-40B4-BE49-F238E27FC236}">
              <a16:creationId xmlns:a16="http://schemas.microsoft.com/office/drawing/2014/main" id="{E73EFE4E-1A23-40CC-BE8B-85247A92C0F1}"/>
            </a:ext>
          </a:extLst>
        </xdr:cNvPr>
        <xdr:cNvCxnSpPr/>
      </xdr:nvCxnSpPr>
      <xdr:spPr>
        <a:xfrm flipV="1">
          <a:off x="15290800" y="2512390"/>
          <a:ext cx="8890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a:extLst>
            <a:ext uri="{FF2B5EF4-FFF2-40B4-BE49-F238E27FC236}">
              <a16:creationId xmlns:a16="http://schemas.microsoft.com/office/drawing/2014/main" id="{62A80C3A-0528-4851-99AF-5671F456EEB4}"/>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E90E7D4C-EC2B-4FEB-89E0-D136C7CEB2C5}"/>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48743</xdr:rowOff>
    </xdr:from>
    <xdr:to>
      <xdr:col>72</xdr:col>
      <xdr:colOff>203200</xdr:colOff>
      <xdr:row>15</xdr:row>
      <xdr:rowOff>123063</xdr:rowOff>
    </xdr:to>
    <xdr:cxnSp macro="">
      <xdr:nvCxnSpPr>
        <xdr:cNvPr id="451" name="直線コネクタ 450">
          <a:extLst>
            <a:ext uri="{FF2B5EF4-FFF2-40B4-BE49-F238E27FC236}">
              <a16:creationId xmlns:a16="http://schemas.microsoft.com/office/drawing/2014/main" id="{AA469AC1-6F9F-4699-A29E-E9CF6AE7B46B}"/>
            </a:ext>
          </a:extLst>
        </xdr:cNvPr>
        <xdr:cNvCxnSpPr/>
      </xdr:nvCxnSpPr>
      <xdr:spPr>
        <a:xfrm flipV="1">
          <a:off x="14401800" y="2620493"/>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4DD7FBD8-4F87-4D2B-A3A9-FE502186ECAC}"/>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a:extLst>
            <a:ext uri="{FF2B5EF4-FFF2-40B4-BE49-F238E27FC236}">
              <a16:creationId xmlns:a16="http://schemas.microsoft.com/office/drawing/2014/main" id="{FB4EB58F-E5EC-4666-95BD-7E4AD60DFB99}"/>
            </a:ext>
          </a:extLst>
        </xdr:cNvPr>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123063</xdr:rowOff>
    </xdr:from>
    <xdr:to>
      <xdr:col>68</xdr:col>
      <xdr:colOff>152400</xdr:colOff>
      <xdr:row>16</xdr:row>
      <xdr:rowOff>26899</xdr:rowOff>
    </xdr:to>
    <xdr:cxnSp macro="">
      <xdr:nvCxnSpPr>
        <xdr:cNvPr id="454" name="直線コネクタ 453">
          <a:extLst>
            <a:ext uri="{FF2B5EF4-FFF2-40B4-BE49-F238E27FC236}">
              <a16:creationId xmlns:a16="http://schemas.microsoft.com/office/drawing/2014/main" id="{924E9781-8709-4536-A65A-3A6691C2EAFC}"/>
            </a:ext>
          </a:extLst>
        </xdr:cNvPr>
        <xdr:cNvCxnSpPr/>
      </xdr:nvCxnSpPr>
      <xdr:spPr>
        <a:xfrm flipV="1">
          <a:off x="13512800" y="2694813"/>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616C6431-6FE0-49F0-81E1-09AF427F4674}"/>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a:extLst>
            <a:ext uri="{FF2B5EF4-FFF2-40B4-BE49-F238E27FC236}">
              <a16:creationId xmlns:a16="http://schemas.microsoft.com/office/drawing/2014/main" id="{250589EB-FE9B-435D-8B3B-4151743AA1A5}"/>
            </a:ext>
          </a:extLst>
        </xdr:cNvPr>
        <xdr:cNvSpPr txBox="1"/>
      </xdr:nvSpPr>
      <xdr:spPr>
        <a:xfrm>
          <a:off x="149098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7" name="フローチャート: 判断 456">
          <a:extLst>
            <a:ext uri="{FF2B5EF4-FFF2-40B4-BE49-F238E27FC236}">
              <a16:creationId xmlns:a16="http://schemas.microsoft.com/office/drawing/2014/main" id="{AF0AD746-B3C4-4868-B2AC-532FE57E4680}"/>
            </a:ext>
          </a:extLst>
        </xdr:cNvPr>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8" name="テキスト ボックス 457">
          <a:extLst>
            <a:ext uri="{FF2B5EF4-FFF2-40B4-BE49-F238E27FC236}">
              <a16:creationId xmlns:a16="http://schemas.microsoft.com/office/drawing/2014/main" id="{7F40E78C-6D3D-4A46-987F-23A483D4B3B9}"/>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59" name="フローチャート: 判断 458">
          <a:extLst>
            <a:ext uri="{FF2B5EF4-FFF2-40B4-BE49-F238E27FC236}">
              <a16:creationId xmlns:a16="http://schemas.microsoft.com/office/drawing/2014/main" id="{B0E44617-7E65-4194-A91B-176720759B24}"/>
            </a:ext>
          </a:extLst>
        </xdr:cNvPr>
        <xdr:cNvSpPr/>
      </xdr:nvSpPr>
      <xdr:spPr>
        <a:xfrm>
          <a:off x="13462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60" name="テキスト ボックス 459">
          <a:extLst>
            <a:ext uri="{FF2B5EF4-FFF2-40B4-BE49-F238E27FC236}">
              <a16:creationId xmlns:a16="http://schemas.microsoft.com/office/drawing/2014/main" id="{EDB0D95B-5504-4A3F-AE7C-3AFFA494845A}"/>
            </a:ext>
          </a:extLst>
        </xdr:cNvPr>
        <xdr:cNvSpPr txBox="1"/>
      </xdr:nvSpPr>
      <xdr:spPr>
        <a:xfrm>
          <a:off x="13131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0657E05-12FF-43DE-9826-0C14E993D63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731E969-F3C8-44D8-B64B-E8A0460CF44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9EB13C6-759E-46DC-9378-B73ABBA06E7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553FA01-226A-4C16-9800-167B1AED2EA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83C21866-6A31-44CB-B38F-09F84D75776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61290</xdr:rowOff>
    </xdr:from>
    <xdr:to>
      <xdr:col>77</xdr:col>
      <xdr:colOff>95250</xdr:colOff>
      <xdr:row>14</xdr:row>
      <xdr:rowOff>162890</xdr:rowOff>
    </xdr:to>
    <xdr:sp macro="" textlink="">
      <xdr:nvSpPr>
        <xdr:cNvPr id="466" name="楕円 465">
          <a:extLst>
            <a:ext uri="{FF2B5EF4-FFF2-40B4-BE49-F238E27FC236}">
              <a16:creationId xmlns:a16="http://schemas.microsoft.com/office/drawing/2014/main" id="{54CD6B78-F4F7-4F8B-BC5D-345961D720A5}"/>
            </a:ext>
          </a:extLst>
        </xdr:cNvPr>
        <xdr:cNvSpPr/>
      </xdr:nvSpPr>
      <xdr:spPr>
        <a:xfrm>
          <a:off x="16129000" y="24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1617</xdr:rowOff>
    </xdr:from>
    <xdr:ext cx="736600" cy="259045"/>
    <xdr:sp macro="" textlink="">
      <xdr:nvSpPr>
        <xdr:cNvPr id="467" name="テキスト ボックス 466">
          <a:extLst>
            <a:ext uri="{FF2B5EF4-FFF2-40B4-BE49-F238E27FC236}">
              <a16:creationId xmlns:a16="http://schemas.microsoft.com/office/drawing/2014/main" id="{F7B00890-EACA-443A-870F-AE8C9B976DD3}"/>
            </a:ext>
          </a:extLst>
        </xdr:cNvPr>
        <xdr:cNvSpPr txBox="1"/>
      </xdr:nvSpPr>
      <xdr:spPr>
        <a:xfrm>
          <a:off x="15798800" y="223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169393</xdr:rowOff>
    </xdr:from>
    <xdr:to>
      <xdr:col>73</xdr:col>
      <xdr:colOff>44450</xdr:colOff>
      <xdr:row>15</xdr:row>
      <xdr:rowOff>99543</xdr:rowOff>
    </xdr:to>
    <xdr:sp macro="" textlink="">
      <xdr:nvSpPr>
        <xdr:cNvPr id="468" name="楕円 467">
          <a:extLst>
            <a:ext uri="{FF2B5EF4-FFF2-40B4-BE49-F238E27FC236}">
              <a16:creationId xmlns:a16="http://schemas.microsoft.com/office/drawing/2014/main" id="{C173AD17-BA9F-4924-B79A-3509897E8C11}"/>
            </a:ext>
          </a:extLst>
        </xdr:cNvPr>
        <xdr:cNvSpPr/>
      </xdr:nvSpPr>
      <xdr:spPr>
        <a:xfrm>
          <a:off x="15240000" y="256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109720</xdr:rowOff>
    </xdr:from>
    <xdr:ext cx="762000" cy="259045"/>
    <xdr:sp macro="" textlink="">
      <xdr:nvSpPr>
        <xdr:cNvPr id="469" name="テキスト ボックス 468">
          <a:extLst>
            <a:ext uri="{FF2B5EF4-FFF2-40B4-BE49-F238E27FC236}">
              <a16:creationId xmlns:a16="http://schemas.microsoft.com/office/drawing/2014/main" id="{F89FAF4F-582A-46E0-90D1-B2275CED0966}"/>
            </a:ext>
          </a:extLst>
        </xdr:cNvPr>
        <xdr:cNvSpPr txBox="1"/>
      </xdr:nvSpPr>
      <xdr:spPr>
        <a:xfrm>
          <a:off x="14909800" y="23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72263</xdr:rowOff>
    </xdr:from>
    <xdr:to>
      <xdr:col>68</xdr:col>
      <xdr:colOff>203200</xdr:colOff>
      <xdr:row>16</xdr:row>
      <xdr:rowOff>2413</xdr:rowOff>
    </xdr:to>
    <xdr:sp macro="" textlink="">
      <xdr:nvSpPr>
        <xdr:cNvPr id="470" name="楕円 469">
          <a:extLst>
            <a:ext uri="{FF2B5EF4-FFF2-40B4-BE49-F238E27FC236}">
              <a16:creationId xmlns:a16="http://schemas.microsoft.com/office/drawing/2014/main" id="{BD6634F4-43C7-4177-90E7-4DB74826CBE4}"/>
            </a:ext>
          </a:extLst>
        </xdr:cNvPr>
        <xdr:cNvSpPr/>
      </xdr:nvSpPr>
      <xdr:spPr>
        <a:xfrm>
          <a:off x="14351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158640</xdr:rowOff>
    </xdr:from>
    <xdr:ext cx="762000" cy="259045"/>
    <xdr:sp macro="" textlink="">
      <xdr:nvSpPr>
        <xdr:cNvPr id="471" name="テキスト ボックス 470">
          <a:extLst>
            <a:ext uri="{FF2B5EF4-FFF2-40B4-BE49-F238E27FC236}">
              <a16:creationId xmlns:a16="http://schemas.microsoft.com/office/drawing/2014/main" id="{C9BB2BD1-B3F1-43A9-8FBF-1AEAA7AF0FCB}"/>
            </a:ext>
          </a:extLst>
        </xdr:cNvPr>
        <xdr:cNvSpPr txBox="1"/>
      </xdr:nvSpPr>
      <xdr:spPr>
        <a:xfrm>
          <a:off x="14020800" y="273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147549</xdr:rowOff>
    </xdr:from>
    <xdr:to>
      <xdr:col>64</xdr:col>
      <xdr:colOff>152400</xdr:colOff>
      <xdr:row>16</xdr:row>
      <xdr:rowOff>77699</xdr:rowOff>
    </xdr:to>
    <xdr:sp macro="" textlink="">
      <xdr:nvSpPr>
        <xdr:cNvPr id="472" name="楕円 471">
          <a:extLst>
            <a:ext uri="{FF2B5EF4-FFF2-40B4-BE49-F238E27FC236}">
              <a16:creationId xmlns:a16="http://schemas.microsoft.com/office/drawing/2014/main" id="{49C7800C-5434-4F07-B67D-EA9134490665}"/>
            </a:ext>
          </a:extLst>
        </xdr:cNvPr>
        <xdr:cNvSpPr/>
      </xdr:nvSpPr>
      <xdr:spPr>
        <a:xfrm>
          <a:off x="13462000" y="2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62476</xdr:rowOff>
    </xdr:from>
    <xdr:ext cx="762000" cy="259045"/>
    <xdr:sp macro="" textlink="">
      <xdr:nvSpPr>
        <xdr:cNvPr id="473" name="テキスト ボックス 472">
          <a:extLst>
            <a:ext uri="{FF2B5EF4-FFF2-40B4-BE49-F238E27FC236}">
              <a16:creationId xmlns:a16="http://schemas.microsoft.com/office/drawing/2014/main" id="{904420E1-F4D3-4D4A-8EF2-D6C1857D8A42}"/>
            </a:ext>
          </a:extLst>
        </xdr:cNvPr>
        <xdr:cNvSpPr txBox="1"/>
      </xdr:nvSpPr>
      <xdr:spPr>
        <a:xfrm>
          <a:off x="131318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49,461
49,005
92.13
24,275,563
23,183,022
1,038,242
13,260,870
21,546,855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退職者数の減少により、経常収支比率は前年度と比べて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今後も、職員数の適正管理、時間外勤務手当の削減に取組む。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9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36</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25400</xdr:rowOff>
    </xdr:from>
    <xdr:to>
      <xdr:col>11</xdr:col>
      <xdr:colOff>60325</xdr:colOff>
      <xdr:row>36</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88900</xdr:rowOff>
    </xdr:from>
    <xdr:to>
      <xdr:col>15</xdr:col>
      <xdr:colOff>149225</xdr:colOff>
      <xdr:row>37</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保育所管理事務費や固定資産税課税事務費などの物件費の増加により経常収支比率は前年度と比べて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今後も、事務事業や施設管理経費等の見直しを図り、内部事務経費等の縮減に努める。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24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157480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9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157480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乳幼児医療費助成事業や特定教育・保育施設運営事業が増加したものの、自立支援給費事業や生活保護扶助事業の減少により経常収支比率は前年度と比べて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今後も引き続き、扶助費の適正な執行に努める。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114300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後期高齢者医療事業繰出金の増加により、前年度と比べて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今後も特別会計においても経費削減に取り組むとともに、使用料等の適正化を図り、引き続き普通会計負担額の縮減に努める。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168910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58</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748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43180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下水道事業会計繰出金などの補助費等に係る経常経費充当一般財源の減少により、前年度と比べて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％となったが、類似団体平均を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今後も、公営企業会計等への繰出金等の精査を進める。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37</xdr:row>
      <xdr:rowOff>39370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563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30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068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8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45720</xdr:rowOff>
    </xdr:from>
    <xdr:to>
      <xdr:col>65</xdr:col>
      <xdr:colOff>53975</xdr:colOff>
      <xdr:row>35</xdr:row>
      <xdr:rowOff>147320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157497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105427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74947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53340</xdr:rowOff>
    </xdr:from>
    <xdr:to>
      <xdr:col>74</xdr:col>
      <xdr:colOff>31750</xdr:colOff>
      <xdr:row>37</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小中学校整備事業債などの償還開始による増加の影響があるものの、経常一般財源収入額の増加により、経常収支比率は前年度と同値となった。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今後も引き続き、地方債の新規発行を伴う普通建設事業の厳選により、地方債発行額の抑制に努める。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1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133858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106426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03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公債費以外にかかる経常収支比率は経常一般財源収入額の増加により、前年度と比べて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ポイント低下の</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％となり、類似団体平均と同値となった。</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715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366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72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77384</xdr:rowOff>
    </xdr:from>
    <xdr:to>
      <xdr:col>29</xdr:col>
      <xdr:colOff>127000</xdr:colOff>
      <xdr:row>17</xdr:row>
      <xdr:rowOff>92329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9659"/>
          <a:ext cx="647700" cy="1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92329</xdr:rowOff>
    </xdr:from>
    <xdr:to>
      <xdr:col>26</xdr:col>
      <xdr:colOff>50800</xdr:colOff>
      <xdr:row>17</xdr:row>
      <xdr:rowOff>109845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54604"/>
          <a:ext cx="698500" cy="1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109845</xdr:rowOff>
    </xdr:from>
    <xdr:to>
      <xdr:col>22</xdr:col>
      <xdr:colOff>114300</xdr:colOff>
      <xdr:row>17</xdr:row>
      <xdr:rowOff>113975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72120"/>
          <a:ext cx="698500" cy="4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109588</xdr:rowOff>
    </xdr:from>
    <xdr:to>
      <xdr:col>18</xdr:col>
      <xdr:colOff>177800</xdr:colOff>
      <xdr:row>17</xdr:row>
      <xdr:rowOff>113975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071863"/>
          <a:ext cx="698500" cy="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40509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58369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26584</xdr:rowOff>
    </xdr:from>
    <xdr:to>
      <xdr:col>29</xdr:col>
      <xdr:colOff>177800</xdr:colOff>
      <xdr:row>17</xdr:row>
      <xdr:rowOff>128184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41529</xdr:rowOff>
    </xdr:from>
    <xdr:to>
      <xdr:col>26</xdr:col>
      <xdr:colOff>101600</xdr:colOff>
      <xdr:row>17</xdr:row>
      <xdr:rowOff>143129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0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127906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9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59045</xdr:rowOff>
    </xdr:from>
    <xdr:to>
      <xdr:col>22</xdr:col>
      <xdr:colOff>165100</xdr:colOff>
      <xdr:row>17</xdr:row>
      <xdr:rowOff>160645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2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0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63175</xdr:rowOff>
    </xdr:from>
    <xdr:to>
      <xdr:col>19</xdr:col>
      <xdr:colOff>38100</xdr:colOff>
      <xdr:row>17</xdr:row>
      <xdr:rowOff>164775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58788</xdr:rowOff>
    </xdr:from>
    <xdr:to>
      <xdr:col>15</xdr:col>
      <xdr:colOff>101600</xdr:colOff>
      <xdr:row>17</xdr:row>
      <xdr:rowOff>160388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2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170565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8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34417</xdr:rowOff>
    </xdr:from>
    <xdr:to>
      <xdr:col>29</xdr:col>
      <xdr:colOff>127000</xdr:colOff>
      <xdr:row>37</xdr:row>
      <xdr:rowOff>46761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159117"/>
          <a:ext cx="6477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34417</xdr:rowOff>
    </xdr:from>
    <xdr:to>
      <xdr:col>26</xdr:col>
      <xdr:colOff>50800</xdr:colOff>
      <xdr:row>37</xdr:row>
      <xdr:rowOff>49341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159117"/>
          <a:ext cx="698500" cy="14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49341</xdr:rowOff>
    </xdr:from>
    <xdr:to>
      <xdr:col>22</xdr:col>
      <xdr:colOff>114300</xdr:colOff>
      <xdr:row>37</xdr:row>
      <xdr:rowOff>87844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74041"/>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47023</xdr:rowOff>
    </xdr:from>
    <xdr:to>
      <xdr:col>18</xdr:col>
      <xdr:colOff>177800</xdr:colOff>
      <xdr:row>37</xdr:row>
      <xdr:rowOff>87844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00273"/>
          <a:ext cx="698500" cy="21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292219</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80673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2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167411</xdr:rowOff>
    </xdr:from>
    <xdr:to>
      <xdr:col>29</xdr:col>
      <xdr:colOff>177800</xdr:colOff>
      <xdr:row>37</xdr:row>
      <xdr:rowOff>97561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12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139488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155067</xdr:rowOff>
    </xdr:from>
    <xdr:to>
      <xdr:col>26</xdr:col>
      <xdr:colOff>101600</xdr:colOff>
      <xdr:row>37</xdr:row>
      <xdr:rowOff>85217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0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69994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169991</xdr:rowOff>
    </xdr:from>
    <xdr:to>
      <xdr:col>22</xdr:col>
      <xdr:colOff>165100</xdr:colOff>
      <xdr:row>37</xdr:row>
      <xdr:rowOff>100141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2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84918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0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37044</xdr:rowOff>
    </xdr:from>
    <xdr:to>
      <xdr:col>19</xdr:col>
      <xdr:colOff>38100</xdr:colOff>
      <xdr:row>37</xdr:row>
      <xdr:rowOff>138644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6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123421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4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339123</xdr:rowOff>
    </xdr:from>
    <xdr:to>
      <xdr:col>15</xdr:col>
      <xdr:colOff>101600</xdr:colOff>
      <xdr:row>36</xdr:row>
      <xdr:rowOff>97823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4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108000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1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49,461
49,005
92.13
24,275,563
23,183,022
1,038,242
13,260,870
21,546,855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162625</xdr:rowOff>
    </xdr:from>
    <xdr:to>
      <xdr:col>24</xdr:col>
      <xdr:colOff>63500</xdr:colOff>
      <xdr:row>36</xdr:row>
      <xdr:rowOff>166495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34825"/>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162625</xdr:rowOff>
    </xdr:from>
    <xdr:to>
      <xdr:col>19</xdr:col>
      <xdr:colOff>177800</xdr:colOff>
      <xdr:row>37</xdr:row>
      <xdr:rowOff>3128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4825"/>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3128</xdr:rowOff>
    </xdr:from>
    <xdr:to>
      <xdr:col>15</xdr:col>
      <xdr:colOff>50800</xdr:colOff>
      <xdr:row>37</xdr:row>
      <xdr:rowOff>69912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46778"/>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69912</xdr:rowOff>
    </xdr:from>
    <xdr:to>
      <xdr:col>10</xdr:col>
      <xdr:colOff>114300</xdr:colOff>
      <xdr:row>37</xdr:row>
      <xdr:rowOff>94894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3562"/>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10539</xdr:rowOff>
    </xdr:from>
    <xdr:to>
      <xdr:col>10</xdr:col>
      <xdr:colOff>165100</xdr:colOff>
      <xdr:row>37</xdr:row>
      <xdr:rowOff>112139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128666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21186</xdr:rowOff>
    </xdr:from>
    <xdr:to>
      <xdr:col>6</xdr:col>
      <xdr:colOff>38100</xdr:colOff>
      <xdr:row>37</xdr:row>
      <xdr:rowOff>122786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139313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115695</xdr:rowOff>
    </xdr:from>
    <xdr:to>
      <xdr:col>24</xdr:col>
      <xdr:colOff>114300</xdr:colOff>
      <xdr:row>37</xdr:row>
      <xdr:rowOff>45845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111825</xdr:rowOff>
    </xdr:from>
    <xdr:to>
      <xdr:col>20</xdr:col>
      <xdr:colOff>38100</xdr:colOff>
      <xdr:row>37</xdr:row>
      <xdr:rowOff>41975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123778</xdr:rowOff>
    </xdr:from>
    <xdr:to>
      <xdr:col>15</xdr:col>
      <xdr:colOff>101600</xdr:colOff>
      <xdr:row>37</xdr:row>
      <xdr:rowOff>53928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45055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19112</xdr:rowOff>
    </xdr:from>
    <xdr:to>
      <xdr:col>10</xdr:col>
      <xdr:colOff>165100</xdr:colOff>
      <xdr:row>37</xdr:row>
      <xdr:rowOff>120712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111839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44094</xdr:rowOff>
    </xdr:from>
    <xdr:to>
      <xdr:col>6</xdr:col>
      <xdr:colOff>38100</xdr:colOff>
      <xdr:row>37</xdr:row>
      <xdr:rowOff>145694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136821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93386</xdr:rowOff>
    </xdr:from>
    <xdr:to>
      <xdr:col>24</xdr:col>
      <xdr:colOff>63500</xdr:colOff>
      <xdr:row>58</xdr:row>
      <xdr:rowOff>42901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6036"/>
          <a:ext cx="838200" cy="1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42901</xdr:rowOff>
    </xdr:from>
    <xdr:to>
      <xdr:col>19</xdr:col>
      <xdr:colOff>177800</xdr:colOff>
      <xdr:row>58</xdr:row>
      <xdr:rowOff>104304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7001"/>
          <a:ext cx="889000" cy="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104304</xdr:rowOff>
    </xdr:from>
    <xdr:to>
      <xdr:col>15</xdr:col>
      <xdr:colOff>50800</xdr:colOff>
      <xdr:row>58</xdr:row>
      <xdr:rowOff>114033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8404"/>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114033</xdr:rowOff>
    </xdr:from>
    <xdr:to>
      <xdr:col>10</xdr:col>
      <xdr:colOff>114300</xdr:colOff>
      <xdr:row>58</xdr:row>
      <xdr:rowOff>157741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58133"/>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127552</xdr:rowOff>
    </xdr:from>
    <xdr:to>
      <xdr:col>10</xdr:col>
      <xdr:colOff>165100</xdr:colOff>
      <xdr:row>58</xdr:row>
      <xdr:rowOff>57702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153338</xdr:rowOff>
    </xdr:from>
    <xdr:to>
      <xdr:col>6</xdr:col>
      <xdr:colOff>38100</xdr:colOff>
      <xdr:row>58</xdr:row>
      <xdr:rowOff>83488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100015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42586</xdr:rowOff>
    </xdr:from>
    <xdr:to>
      <xdr:col>24</xdr:col>
      <xdr:colOff>114300</xdr:colOff>
      <xdr:row>57</xdr:row>
      <xdr:rowOff>144186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163551</xdr:rowOff>
    </xdr:from>
    <xdr:to>
      <xdr:col>20</xdr:col>
      <xdr:colOff>38100</xdr:colOff>
      <xdr:row>58</xdr:row>
      <xdr:rowOff>93701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84828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53504</xdr:rowOff>
    </xdr:from>
    <xdr:to>
      <xdr:col>15</xdr:col>
      <xdr:colOff>101600</xdr:colOff>
      <xdr:row>58</xdr:row>
      <xdr:rowOff>155104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146231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63233</xdr:rowOff>
    </xdr:from>
    <xdr:to>
      <xdr:col>10</xdr:col>
      <xdr:colOff>165100</xdr:colOff>
      <xdr:row>58</xdr:row>
      <xdr:rowOff>164833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106941</xdr:rowOff>
    </xdr:from>
    <xdr:to>
      <xdr:col>6</xdr:col>
      <xdr:colOff>38100</xdr:colOff>
      <xdr:row>59</xdr:row>
      <xdr:rowOff>37091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51620</xdr:rowOff>
    </xdr:from>
    <xdr:to>
      <xdr:col>24</xdr:col>
      <xdr:colOff>63500</xdr:colOff>
      <xdr:row>78</xdr:row>
      <xdr:rowOff>70137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4720"/>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64057</xdr:rowOff>
    </xdr:from>
    <xdr:to>
      <xdr:col>19</xdr:col>
      <xdr:colOff>177800</xdr:colOff>
      <xdr:row>78</xdr:row>
      <xdr:rowOff>70137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7157"/>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64057</xdr:rowOff>
    </xdr:from>
    <xdr:to>
      <xdr:col>15</xdr:col>
      <xdr:colOff>50800</xdr:colOff>
      <xdr:row>78</xdr:row>
      <xdr:rowOff>76561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7157"/>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76561</xdr:rowOff>
    </xdr:from>
    <xdr:to>
      <xdr:col>10</xdr:col>
      <xdr:colOff>114300</xdr:colOff>
      <xdr:row>78</xdr:row>
      <xdr:rowOff>79235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9661"/>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171425</xdr:rowOff>
    </xdr:from>
    <xdr:to>
      <xdr:col>10</xdr:col>
      <xdr:colOff>165100</xdr:colOff>
      <xdr:row>78</xdr:row>
      <xdr:rowOff>101575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118102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167149</xdr:rowOff>
    </xdr:from>
    <xdr:to>
      <xdr:col>6</xdr:col>
      <xdr:colOff>38100</xdr:colOff>
      <xdr:row>78</xdr:row>
      <xdr:rowOff>97299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113826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xdr:rowOff>
    </xdr:from>
    <xdr:to>
      <xdr:col>24</xdr:col>
      <xdr:colOff>114300</xdr:colOff>
      <xdr:row>78</xdr:row>
      <xdr:rowOff>102420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19337</xdr:rowOff>
    </xdr:from>
    <xdr:to>
      <xdr:col>20</xdr:col>
      <xdr:colOff>38100</xdr:colOff>
      <xdr:row>78</xdr:row>
      <xdr:rowOff>120937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112064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13257</xdr:rowOff>
    </xdr:from>
    <xdr:to>
      <xdr:col>15</xdr:col>
      <xdr:colOff>101600</xdr:colOff>
      <xdr:row>78</xdr:row>
      <xdr:rowOff>114857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105984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25761</xdr:rowOff>
    </xdr:from>
    <xdr:to>
      <xdr:col>10</xdr:col>
      <xdr:colOff>165100</xdr:colOff>
      <xdr:row>78</xdr:row>
      <xdr:rowOff>127361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118488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28435</xdr:rowOff>
    </xdr:from>
    <xdr:to>
      <xdr:col>6</xdr:col>
      <xdr:colOff>38100</xdr:colOff>
      <xdr:row>78</xdr:row>
      <xdr:rowOff>130035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121162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145365</xdr:rowOff>
    </xdr:from>
    <xdr:to>
      <xdr:col>24</xdr:col>
      <xdr:colOff>63500</xdr:colOff>
      <xdr:row>96</xdr:row>
      <xdr:rowOff>94780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33115"/>
          <a:ext cx="838200" cy="1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145365</xdr:rowOff>
    </xdr:from>
    <xdr:to>
      <xdr:col>19</xdr:col>
      <xdr:colOff>177800</xdr:colOff>
      <xdr:row>97</xdr:row>
      <xdr:rowOff>62891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33115"/>
          <a:ext cx="889000" cy="2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88215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3541"/>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88215</xdr:rowOff>
    </xdr:from>
    <xdr:to>
      <xdr:col>10</xdr:col>
      <xdr:colOff>114300</xdr:colOff>
      <xdr:row>97</xdr:row>
      <xdr:rowOff>102439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8865"/>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31483</xdr:rowOff>
    </xdr:from>
    <xdr:to>
      <xdr:col>10</xdr:col>
      <xdr:colOff>165100</xdr:colOff>
      <xdr:row>97</xdr:row>
      <xdr:rowOff>133083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149610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80975</xdr:rowOff>
    </xdr:from>
    <xdr:to>
      <xdr:col>6</xdr:col>
      <xdr:colOff>38100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43980</xdr:rowOff>
    </xdr:from>
    <xdr:to>
      <xdr:col>24</xdr:col>
      <xdr:colOff>114300</xdr:colOff>
      <xdr:row>96</xdr:row>
      <xdr:rowOff>145580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66857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94565</xdr:rowOff>
    </xdr:from>
    <xdr:to>
      <xdr:col>20</xdr:col>
      <xdr:colOff>38100</xdr:colOff>
      <xdr:row>96</xdr:row>
      <xdr:rowOff>24715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41242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5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12091</xdr:rowOff>
    </xdr:from>
    <xdr:to>
      <xdr:col>15</xdr:col>
      <xdr:colOff>101600</xdr:colOff>
      <xdr:row>97</xdr:row>
      <xdr:rowOff>113691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130218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37415</xdr:rowOff>
    </xdr:from>
    <xdr:to>
      <xdr:col>10</xdr:col>
      <xdr:colOff>165100</xdr:colOff>
      <xdr:row>97</xdr:row>
      <xdr:rowOff>139015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130142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51639</xdr:rowOff>
    </xdr:from>
    <xdr:to>
      <xdr:col>6</xdr:col>
      <xdr:colOff>38100</xdr:colOff>
      <xdr:row>97</xdr:row>
      <xdr:rowOff>153239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169766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143009</xdr:rowOff>
    </xdr:from>
    <xdr:to>
      <xdr:col>55</xdr:col>
      <xdr:colOff>0</xdr:colOff>
      <xdr:row>36</xdr:row>
      <xdr:rowOff>145698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5209"/>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32498</xdr:rowOff>
    </xdr:from>
    <xdr:to>
      <xdr:col>50</xdr:col>
      <xdr:colOff>114300</xdr:colOff>
      <xdr:row>36</xdr:row>
      <xdr:rowOff>145698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75998"/>
          <a:ext cx="889000" cy="1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127268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32498</xdr:rowOff>
    </xdr:from>
    <xdr:to>
      <xdr:col>45</xdr:col>
      <xdr:colOff>177800</xdr:colOff>
      <xdr:row>37</xdr:row>
      <xdr:rowOff>166675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75998"/>
          <a:ext cx="889000" cy="13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166675</xdr:rowOff>
    </xdr:from>
    <xdr:to>
      <xdr:col>41</xdr:col>
      <xdr:colOff>50800</xdr:colOff>
      <xdr:row>38</xdr:row>
      <xdr:rowOff>38005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10325"/>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92209</xdr:rowOff>
    </xdr:from>
    <xdr:to>
      <xdr:col>55</xdr:col>
      <xdr:colOff>50800</xdr:colOff>
      <xdr:row>37</xdr:row>
      <xdr:rowOff>22359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70636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94898</xdr:rowOff>
    </xdr:from>
    <xdr:to>
      <xdr:col>50</xdr:col>
      <xdr:colOff>165100</xdr:colOff>
      <xdr:row>37</xdr:row>
      <xdr:rowOff>25048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16175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5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153148</xdr:rowOff>
    </xdr:from>
    <xdr:to>
      <xdr:col>46</xdr:col>
      <xdr:colOff>38100</xdr:colOff>
      <xdr:row>30</xdr:row>
      <xdr:rowOff>83298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74425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1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115875</xdr:rowOff>
    </xdr:from>
    <xdr:to>
      <xdr:col>41</xdr:col>
      <xdr:colOff>101600</xdr:colOff>
      <xdr:row>38</xdr:row>
      <xdr:rowOff>46025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62552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3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158656</xdr:rowOff>
    </xdr:from>
    <xdr:to>
      <xdr:col>36</xdr:col>
      <xdr:colOff>165100</xdr:colOff>
      <xdr:row>38</xdr:row>
      <xdr:rowOff>88805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023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105333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95687</xdr:rowOff>
    </xdr:from>
    <xdr:to>
      <xdr:col>55</xdr:col>
      <xdr:colOff>0</xdr:colOff>
      <xdr:row>58</xdr:row>
      <xdr:rowOff>16393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68337"/>
          <a:ext cx="838200" cy="9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158430</xdr:rowOff>
    </xdr:from>
    <xdr:to>
      <xdr:col>50</xdr:col>
      <xdr:colOff>114300</xdr:colOff>
      <xdr:row>58</xdr:row>
      <xdr:rowOff>16393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31080"/>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115758</xdr:rowOff>
    </xdr:from>
    <xdr:to>
      <xdr:col>45</xdr:col>
      <xdr:colOff>177800</xdr:colOff>
      <xdr:row>57</xdr:row>
      <xdr:rowOff>158430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8840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115758</xdr:rowOff>
    </xdr:from>
    <xdr:to>
      <xdr:col>41</xdr:col>
      <xdr:colOff>50800</xdr:colOff>
      <xdr:row>58</xdr:row>
      <xdr:rowOff>15318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88408"/>
          <a:ext cx="889000" cy="7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44887</xdr:rowOff>
    </xdr:from>
    <xdr:to>
      <xdr:col>55</xdr:col>
      <xdr:colOff>50800</xdr:colOff>
      <xdr:row>57</xdr:row>
      <xdr:rowOff>146487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131264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137043</xdr:rowOff>
    </xdr:from>
    <xdr:to>
      <xdr:col>50</xdr:col>
      <xdr:colOff>165100</xdr:colOff>
      <xdr:row>58</xdr:row>
      <xdr:rowOff>67193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58320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107630</xdr:rowOff>
    </xdr:from>
    <xdr:to>
      <xdr:col>46</xdr:col>
      <xdr:colOff>38100</xdr:colOff>
      <xdr:row>58</xdr:row>
      <xdr:rowOff>37780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28907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64958</xdr:rowOff>
    </xdr:from>
    <xdr:to>
      <xdr:col>41</xdr:col>
      <xdr:colOff>101600</xdr:colOff>
      <xdr:row>57</xdr:row>
      <xdr:rowOff>166558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157685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135968</xdr:rowOff>
    </xdr:from>
    <xdr:to>
      <xdr:col>36</xdr:col>
      <xdr:colOff>165100</xdr:colOff>
      <xdr:row>58</xdr:row>
      <xdr:rowOff>66118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57245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0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16103</xdr:rowOff>
    </xdr:from>
    <xdr:to>
      <xdr:col>55</xdr:col>
      <xdr:colOff>0</xdr:colOff>
      <xdr:row>79</xdr:row>
      <xdr:rowOff>26271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60653"/>
          <a:ext cx="8382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26271</xdr:rowOff>
    </xdr:from>
    <xdr:to>
      <xdr:col>50</xdr:col>
      <xdr:colOff>114300</xdr:colOff>
      <xdr:row>79</xdr:row>
      <xdr:rowOff>68245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0821"/>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68245</xdr:rowOff>
    </xdr:from>
    <xdr:to>
      <xdr:col>45</xdr:col>
      <xdr:colOff>177800</xdr:colOff>
      <xdr:row>79</xdr:row>
      <xdr:rowOff>84358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12795"/>
          <a:ext cx="8890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50938</xdr:rowOff>
    </xdr:from>
    <xdr:to>
      <xdr:col>41</xdr:col>
      <xdr:colOff>50800</xdr:colOff>
      <xdr:row>79</xdr:row>
      <xdr:rowOff>84358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95488"/>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30107</xdr:rowOff>
    </xdr:from>
    <xdr:to>
      <xdr:col>41</xdr:col>
      <xdr:colOff>101600</xdr:colOff>
      <xdr:row>78</xdr:row>
      <xdr:rowOff>131707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148234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65419</xdr:rowOff>
    </xdr:from>
    <xdr:to>
      <xdr:col>36</xdr:col>
      <xdr:colOff>165100</xdr:colOff>
      <xdr:row>78</xdr:row>
      <xdr:rowOff>167019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12096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136753</xdr:rowOff>
    </xdr:from>
    <xdr:to>
      <xdr:col>55</xdr:col>
      <xdr:colOff>50800</xdr:colOff>
      <xdr:row>79</xdr:row>
      <xdr:rowOff>66903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51680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146921</xdr:rowOff>
    </xdr:from>
    <xdr:to>
      <xdr:col>50</xdr:col>
      <xdr:colOff>165100</xdr:colOff>
      <xdr:row>79</xdr:row>
      <xdr:rowOff>77071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68198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17445</xdr:rowOff>
    </xdr:from>
    <xdr:to>
      <xdr:col>46</xdr:col>
      <xdr:colOff>38100</xdr:colOff>
      <xdr:row>79</xdr:row>
      <xdr:rowOff>119045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110172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5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33558</xdr:rowOff>
    </xdr:from>
    <xdr:to>
      <xdr:col>41</xdr:col>
      <xdr:colOff>101600</xdr:colOff>
      <xdr:row>79</xdr:row>
      <xdr:rowOff>135158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126285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7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138</xdr:rowOff>
    </xdr:from>
    <xdr:to>
      <xdr:col>36</xdr:col>
      <xdr:colOff>165100</xdr:colOff>
      <xdr:row>79</xdr:row>
      <xdr:rowOff>101738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92865</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3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71620</xdr:rowOff>
    </xdr:from>
    <xdr:to>
      <xdr:col>55</xdr:col>
      <xdr:colOff>0</xdr:colOff>
      <xdr:row>98</xdr:row>
      <xdr:rowOff>86437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873720"/>
          <a:ext cx="838200" cy="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128699</xdr:rowOff>
    </xdr:from>
    <xdr:to>
      <xdr:col>50</xdr:col>
      <xdr:colOff>114300</xdr:colOff>
      <xdr:row>98</xdr:row>
      <xdr:rowOff>71620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759349"/>
          <a:ext cx="889000" cy="1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118126</xdr:rowOff>
    </xdr:from>
    <xdr:to>
      <xdr:col>45</xdr:col>
      <xdr:colOff>177800</xdr:colOff>
      <xdr:row>97</xdr:row>
      <xdr:rowOff>128699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4877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118126</xdr:rowOff>
    </xdr:from>
    <xdr:to>
      <xdr:col>41</xdr:col>
      <xdr:colOff>50800</xdr:colOff>
      <xdr:row>98</xdr:row>
      <xdr:rowOff>19842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48776"/>
          <a:ext cx="889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105474</xdr:rowOff>
    </xdr:from>
    <xdr:to>
      <xdr:col>41</xdr:col>
      <xdr:colOff>101600</xdr:colOff>
      <xdr:row>97</xdr:row>
      <xdr:rowOff>35624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5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52151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170952</xdr:rowOff>
    </xdr:from>
    <xdr:to>
      <xdr:col>36</xdr:col>
      <xdr:colOff>165100</xdr:colOff>
      <xdr:row>97</xdr:row>
      <xdr:rowOff>101102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3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117629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35637</xdr:rowOff>
    </xdr:from>
    <xdr:to>
      <xdr:col>55</xdr:col>
      <xdr:colOff>50800</xdr:colOff>
      <xdr:row>98</xdr:row>
      <xdr:rowOff>137237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122014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20820</xdr:rowOff>
    </xdr:from>
    <xdr:to>
      <xdr:col>50</xdr:col>
      <xdr:colOff>165100</xdr:colOff>
      <xdr:row>98</xdr:row>
      <xdr:rowOff>122420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113547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9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77899</xdr:rowOff>
    </xdr:from>
    <xdr:to>
      <xdr:col>46</xdr:col>
      <xdr:colOff>38100</xdr:colOff>
      <xdr:row>98</xdr:row>
      <xdr:rowOff>8049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67326</xdr:rowOff>
    </xdr:from>
    <xdr:to>
      <xdr:col>41</xdr:col>
      <xdr:colOff>101600</xdr:colOff>
      <xdr:row>97</xdr:row>
      <xdr:rowOff>168926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160053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140492</xdr:rowOff>
    </xdr:from>
    <xdr:to>
      <xdr:col>36</xdr:col>
      <xdr:colOff>165100</xdr:colOff>
      <xdr:row>98</xdr:row>
      <xdr:rowOff>70642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7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61769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8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92928</xdr:rowOff>
    </xdr:from>
    <xdr:to>
      <xdr:col>85</xdr:col>
      <xdr:colOff>127000</xdr:colOff>
      <xdr:row>38</xdr:row>
      <xdr:rowOff>13787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36578"/>
          <a:ext cx="8382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52146</xdr:rowOff>
    </xdr:from>
    <xdr:to>
      <xdr:col>81</xdr:col>
      <xdr:colOff>50800</xdr:colOff>
      <xdr:row>37</xdr:row>
      <xdr:rowOff>92928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395796"/>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57633</xdr:rowOff>
    </xdr:from>
    <xdr:to>
      <xdr:col>76</xdr:col>
      <xdr:colOff>114300</xdr:colOff>
      <xdr:row>37</xdr:row>
      <xdr:rowOff>52146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5715483"/>
          <a:ext cx="889000" cy="6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57633</xdr:rowOff>
    </xdr:from>
    <xdr:to>
      <xdr:col>71</xdr:col>
      <xdr:colOff>177800</xdr:colOff>
      <xdr:row>35</xdr:row>
      <xdr:rowOff>110485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5715483"/>
          <a:ext cx="889000" cy="39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29197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54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5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134437</xdr:rowOff>
    </xdr:from>
    <xdr:to>
      <xdr:col>85</xdr:col>
      <xdr:colOff>177800</xdr:colOff>
      <xdr:row>38</xdr:row>
      <xdr:rowOff>64587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79900</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42128</xdr:rowOff>
    </xdr:from>
    <xdr:to>
      <xdr:col>81</xdr:col>
      <xdr:colOff>101600</xdr:colOff>
      <xdr:row>37</xdr:row>
      <xdr:rowOff>143728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160255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6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1346</xdr:rowOff>
    </xdr:from>
    <xdr:to>
      <xdr:col>76</xdr:col>
      <xdr:colOff>165100</xdr:colOff>
      <xdr:row>37</xdr:row>
      <xdr:rowOff>102946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94073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3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6833</xdr:rowOff>
    </xdr:from>
    <xdr:to>
      <xdr:col>72</xdr:col>
      <xdr:colOff>38100</xdr:colOff>
      <xdr:row>33</xdr:row>
      <xdr:rowOff>108433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56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124960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36111" y="54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59685</xdr:rowOff>
    </xdr:from>
    <xdr:to>
      <xdr:col>67</xdr:col>
      <xdr:colOff>101600</xdr:colOff>
      <xdr:row>35</xdr:row>
      <xdr:rowOff>161285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0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6362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47111" y="58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122593</xdr:rowOff>
    </xdr:from>
    <xdr:to>
      <xdr:col>85</xdr:col>
      <xdr:colOff>127000</xdr:colOff>
      <xdr:row>75</xdr:row>
      <xdr:rowOff>141415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81343"/>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141415</xdr:rowOff>
    </xdr:from>
    <xdr:to>
      <xdr:col>81</xdr:col>
      <xdr:colOff>50800</xdr:colOff>
      <xdr:row>76</xdr:row>
      <xdr:rowOff>12928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00165"/>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12928</xdr:rowOff>
    </xdr:from>
    <xdr:to>
      <xdr:col>76</xdr:col>
      <xdr:colOff>114300</xdr:colOff>
      <xdr:row>76</xdr:row>
      <xdr:rowOff>41745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043128"/>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84074</xdr:rowOff>
    </xdr:from>
    <xdr:to>
      <xdr:col>71</xdr:col>
      <xdr:colOff>177800</xdr:colOff>
      <xdr:row>76</xdr:row>
      <xdr:rowOff>41745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42824"/>
          <a:ext cx="889000" cy="1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88192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71793</xdr:rowOff>
    </xdr:from>
    <xdr:to>
      <xdr:col>85</xdr:col>
      <xdr:colOff>177800</xdr:colOff>
      <xdr:row>76</xdr:row>
      <xdr:rowOff>1944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30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50220</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90615</xdr:rowOff>
    </xdr:from>
    <xdr:to>
      <xdr:col>81</xdr:col>
      <xdr:colOff>101600</xdr:colOff>
      <xdr:row>76</xdr:row>
      <xdr:rowOff>20765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11892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133579</xdr:rowOff>
    </xdr:from>
    <xdr:to>
      <xdr:col>76</xdr:col>
      <xdr:colOff>165100</xdr:colOff>
      <xdr:row>76</xdr:row>
      <xdr:rowOff>63729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54855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162395</xdr:rowOff>
    </xdr:from>
    <xdr:to>
      <xdr:col>72</xdr:col>
      <xdr:colOff>38100</xdr:colOff>
      <xdr:row>76</xdr:row>
      <xdr:rowOff>92545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109072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7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33274</xdr:rowOff>
    </xdr:from>
    <xdr:to>
      <xdr:col>67</xdr:col>
      <xdr:colOff>101600</xdr:colOff>
      <xdr:row>75</xdr:row>
      <xdr:rowOff>134874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151401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6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11900</xdr:rowOff>
    </xdr:from>
    <xdr:to>
      <xdr:col>85</xdr:col>
      <xdr:colOff>127000</xdr:colOff>
      <xdr:row>97</xdr:row>
      <xdr:rowOff>141936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42550"/>
          <a:ext cx="838200" cy="1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11900</xdr:rowOff>
    </xdr:from>
    <xdr:to>
      <xdr:col>81</xdr:col>
      <xdr:colOff>50800</xdr:colOff>
      <xdr:row>98</xdr:row>
      <xdr:rowOff>44044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42550"/>
          <a:ext cx="889000" cy="2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44044</xdr:rowOff>
    </xdr:from>
    <xdr:to>
      <xdr:col>76</xdr:col>
      <xdr:colOff>114300</xdr:colOff>
      <xdr:row>98</xdr:row>
      <xdr:rowOff>72059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46144"/>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72059</xdr:rowOff>
    </xdr:from>
    <xdr:to>
      <xdr:col>71</xdr:col>
      <xdr:colOff>177800</xdr:colOff>
      <xdr:row>98</xdr:row>
      <xdr:rowOff>107493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4159"/>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91136</xdr:rowOff>
    </xdr:from>
    <xdr:to>
      <xdr:col>85</xdr:col>
      <xdr:colOff>177800</xdr:colOff>
      <xdr:row>98</xdr:row>
      <xdr:rowOff>21286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69563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132550</xdr:rowOff>
    </xdr:from>
    <xdr:to>
      <xdr:col>81</xdr:col>
      <xdr:colOff>101600</xdr:colOff>
      <xdr:row>97</xdr:row>
      <xdr:rowOff>62700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79227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3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164694</xdr:rowOff>
    </xdr:from>
    <xdr:to>
      <xdr:col>76</xdr:col>
      <xdr:colOff>165100</xdr:colOff>
      <xdr:row>98</xdr:row>
      <xdr:rowOff>94844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85971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8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21259</xdr:rowOff>
    </xdr:from>
    <xdr:to>
      <xdr:col>72</xdr:col>
      <xdr:colOff>38100</xdr:colOff>
      <xdr:row>98</xdr:row>
      <xdr:rowOff>122859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113986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56693</xdr:rowOff>
    </xdr:from>
    <xdr:to>
      <xdr:col>67</xdr:col>
      <xdr:colOff>101600</xdr:colOff>
      <xdr:row>98</xdr:row>
      <xdr:rowOff>158293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149420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87644</xdr:rowOff>
    </xdr:from>
    <xdr:to>
      <xdr:col>116</xdr:col>
      <xdr:colOff>63500</xdr:colOff>
      <xdr:row>39</xdr:row>
      <xdr:rowOff>87971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7419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84575</xdr:rowOff>
    </xdr:from>
    <xdr:to>
      <xdr:col>111</xdr:col>
      <xdr:colOff>177800</xdr:colOff>
      <xdr:row>39</xdr:row>
      <xdr:rowOff>87971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71125"/>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84575</xdr:rowOff>
    </xdr:from>
    <xdr:to>
      <xdr:col>107</xdr:col>
      <xdr:colOff>50800</xdr:colOff>
      <xdr:row>39</xdr:row>
      <xdr:rowOff>89343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7112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108088</xdr:rowOff>
    </xdr:from>
    <xdr:to>
      <xdr:col>102</xdr:col>
      <xdr:colOff>114300</xdr:colOff>
      <xdr:row>39</xdr:row>
      <xdr:rowOff>89343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5765938"/>
          <a:ext cx="889000" cy="100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130930</xdr:rowOff>
    </xdr:from>
    <xdr:to>
      <xdr:col>102</xdr:col>
      <xdr:colOff>165100</xdr:colOff>
      <xdr:row>39</xdr:row>
      <xdr:rowOff>61080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77607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136808</xdr:rowOff>
    </xdr:from>
    <xdr:to>
      <xdr:col>98</xdr:col>
      <xdr:colOff>38100</xdr:colOff>
      <xdr:row>39</xdr:row>
      <xdr:rowOff>66958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58085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36844</xdr:rowOff>
    </xdr:from>
    <xdr:to>
      <xdr:col>116</xdr:col>
      <xdr:colOff>114300</xdr:colOff>
      <xdr:row>39</xdr:row>
      <xdr:rowOff>138444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123221</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8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37171</xdr:rowOff>
    </xdr:from>
    <xdr:to>
      <xdr:col>112</xdr:col>
      <xdr:colOff>38100</xdr:colOff>
      <xdr:row>39</xdr:row>
      <xdr:rowOff>138771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129898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81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33775</xdr:rowOff>
    </xdr:from>
    <xdr:to>
      <xdr:col>107</xdr:col>
      <xdr:colOff>101600</xdr:colOff>
      <xdr:row>39</xdr:row>
      <xdr:rowOff>135375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126502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8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38543</xdr:rowOff>
    </xdr:from>
    <xdr:to>
      <xdr:col>102</xdr:col>
      <xdr:colOff>165100</xdr:colOff>
      <xdr:row>39</xdr:row>
      <xdr:rowOff>140143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131270</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8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57288</xdr:rowOff>
    </xdr:from>
    <xdr:to>
      <xdr:col>98</xdr:col>
      <xdr:colOff>38100</xdr:colOff>
      <xdr:row>33</xdr:row>
      <xdr:rowOff>158888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7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3965</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54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35230</xdr:rowOff>
    </xdr:from>
    <xdr:to>
      <xdr:col>116</xdr:col>
      <xdr:colOff>63500</xdr:colOff>
      <xdr:row>58</xdr:row>
      <xdr:rowOff>61481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79330"/>
          <a:ext cx="8382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35230</xdr:rowOff>
    </xdr:from>
    <xdr:to>
      <xdr:col>111</xdr:col>
      <xdr:colOff>177800</xdr:colOff>
      <xdr:row>58</xdr:row>
      <xdr:rowOff>82817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979330"/>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82817</xdr:rowOff>
    </xdr:from>
    <xdr:to>
      <xdr:col>107</xdr:col>
      <xdr:colOff>50800</xdr:colOff>
      <xdr:row>58</xdr:row>
      <xdr:rowOff>89713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26917"/>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87275</xdr:rowOff>
    </xdr:from>
    <xdr:to>
      <xdr:col>102</xdr:col>
      <xdr:colOff>114300</xdr:colOff>
      <xdr:row>58</xdr:row>
      <xdr:rowOff>89713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3137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10681</xdr:rowOff>
    </xdr:from>
    <xdr:to>
      <xdr:col>116</xdr:col>
      <xdr:colOff>114300</xdr:colOff>
      <xdr:row>58</xdr:row>
      <xdr:rowOff>112281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160558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155880</xdr:rowOff>
    </xdr:from>
    <xdr:to>
      <xdr:col>112</xdr:col>
      <xdr:colOff>38100</xdr:colOff>
      <xdr:row>58</xdr:row>
      <xdr:rowOff>86030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77157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2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32017</xdr:rowOff>
    </xdr:from>
    <xdr:to>
      <xdr:col>107</xdr:col>
      <xdr:colOff>101600</xdr:colOff>
      <xdr:row>58</xdr:row>
      <xdr:rowOff>133617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124744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38913</xdr:rowOff>
    </xdr:from>
    <xdr:to>
      <xdr:col>102</xdr:col>
      <xdr:colOff>165100</xdr:colOff>
      <xdr:row>58</xdr:row>
      <xdr:rowOff>140513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131640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7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36475</xdr:rowOff>
    </xdr:from>
    <xdr:to>
      <xdr:col>98</xdr:col>
      <xdr:colOff>38100</xdr:colOff>
      <xdr:row>58</xdr:row>
      <xdr:rowOff>138075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129202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151988</xdr:rowOff>
    </xdr:from>
    <xdr:to>
      <xdr:col>116</xdr:col>
      <xdr:colOff>63500</xdr:colOff>
      <xdr:row>77</xdr:row>
      <xdr:rowOff>6311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82188"/>
          <a:ext cx="838200" cy="2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6311</xdr:rowOff>
    </xdr:from>
    <xdr:to>
      <xdr:col>111</xdr:col>
      <xdr:colOff>177800</xdr:colOff>
      <xdr:row>77</xdr:row>
      <xdr:rowOff>20371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07961"/>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20447</xdr:rowOff>
    </xdr:from>
    <xdr:to>
      <xdr:col>107</xdr:col>
      <xdr:colOff>50800</xdr:colOff>
      <xdr:row>77</xdr:row>
      <xdr:rowOff>20371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50647"/>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163341</xdr:rowOff>
    </xdr:from>
    <xdr:to>
      <xdr:col>102</xdr:col>
      <xdr:colOff>114300</xdr:colOff>
      <xdr:row>76</xdr:row>
      <xdr:rowOff>20447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50641"/>
          <a:ext cx="889000" cy="20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101188</xdr:rowOff>
    </xdr:from>
    <xdr:to>
      <xdr:col>116</xdr:col>
      <xdr:colOff>114300</xdr:colOff>
      <xdr:row>77</xdr:row>
      <xdr:rowOff>31338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79615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0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126961</xdr:rowOff>
    </xdr:from>
    <xdr:to>
      <xdr:col>112</xdr:col>
      <xdr:colOff>38100</xdr:colOff>
      <xdr:row>77</xdr:row>
      <xdr:rowOff>57111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48238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141021</xdr:rowOff>
    </xdr:from>
    <xdr:to>
      <xdr:col>107</xdr:col>
      <xdr:colOff>101600</xdr:colOff>
      <xdr:row>77</xdr:row>
      <xdr:rowOff>71171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62298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141097</xdr:rowOff>
    </xdr:from>
    <xdr:to>
      <xdr:col>102</xdr:col>
      <xdr:colOff>165100</xdr:colOff>
      <xdr:row>76</xdr:row>
      <xdr:rowOff>71247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87774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112541</xdr:rowOff>
    </xdr:from>
    <xdr:to>
      <xdr:col>98</xdr:col>
      <xdr:colOff>38100</xdr:colOff>
      <xdr:row>75</xdr:row>
      <xdr:rowOff>42691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7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59218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物件費は、コロナ克福商品券発行事業の実施により、前年度から</a:t>
          </a:r>
          <a:r>
            <a:rPr kumimoji="1" lang="en-US" altLang="ja-JP" sz="1300">
              <a:latin typeface="ＭＳ Ｐゴシック" panose="020B0600070205080204" pitchFamily="50" charset="-128"/>
              <a:ea typeface="ＭＳ Ｐゴシック" panose="020B0600070205080204" pitchFamily="50" charset="-128"/>
            </a:rPr>
            <a:t>13,229</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13,889</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扶助費は、子育て世帯への臨時特別給付金の減により、前年度から</a:t>
          </a:r>
          <a:r>
            <a:rPr kumimoji="1" lang="en-US" altLang="ja-JP" sz="1300">
              <a:latin typeface="ＭＳ Ｐゴシック" panose="020B0600070205080204" pitchFamily="50" charset="-128"/>
              <a:ea typeface="ＭＳ Ｐゴシック" panose="020B0600070205080204" pitchFamily="50" charset="-128"/>
            </a:rPr>
            <a:t>9,517</a:t>
          </a:r>
          <a:r>
            <a:rPr kumimoji="1" lang="ja-JP" altLang="en-US" sz="1300">
              <a:latin typeface="ＭＳ Ｐゴシック" panose="020B0600070205080204" pitchFamily="50" charset="-128"/>
              <a:ea typeface="ＭＳ Ｐゴシック" panose="020B0600070205080204" pitchFamily="50" charset="-128"/>
            </a:rPr>
            <a:t>円減少したものの、類似団体平均を</a:t>
          </a:r>
          <a:r>
            <a:rPr kumimoji="1" lang="en-US" altLang="ja-JP" sz="1300">
              <a:latin typeface="ＭＳ Ｐゴシック" panose="020B0600070205080204" pitchFamily="50" charset="-128"/>
              <a:ea typeface="ＭＳ Ｐゴシック" panose="020B0600070205080204" pitchFamily="50" charset="-128"/>
            </a:rPr>
            <a:t>2,357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普通建設事業費は、土地開発基金からの土地買戻しなどにより、前年度から</a:t>
          </a:r>
          <a:r>
            <a:rPr kumimoji="1" lang="en-US" altLang="ja-JP" sz="1300">
              <a:latin typeface="ＭＳ Ｐゴシック" panose="020B0600070205080204" pitchFamily="50" charset="-128"/>
              <a:ea typeface="ＭＳ Ｐゴシック" panose="020B0600070205080204" pitchFamily="50" charset="-128"/>
            </a:rPr>
            <a:t>12,094</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30,134</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月豪雨による災害復旧工事の完了などにより、前年度から</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721</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積立金は、財政調整基金積立額の減により、前年度から</a:t>
          </a:r>
          <a:r>
            <a:rPr kumimoji="1" lang="en-US" altLang="ja-JP" sz="1300">
              <a:latin typeface="ＭＳ Ｐゴシック" panose="020B0600070205080204" pitchFamily="50" charset="-128"/>
              <a:ea typeface="ＭＳ Ｐゴシック" panose="020B0600070205080204" pitchFamily="50" charset="-128"/>
            </a:rPr>
            <a:t>10,239</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6,765</a:t>
          </a:r>
          <a:r>
            <a:rPr kumimoji="1" lang="ja-JP" altLang="en-US" sz="1300">
              <a:latin typeface="ＭＳ Ｐゴシック" panose="020B0600070205080204" pitchFamily="50" charset="-128"/>
              <a:ea typeface="ＭＳ Ｐゴシック" panose="020B0600070205080204" pitchFamily="50" charset="-128"/>
            </a:rPr>
            <a:t>円下回った。</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49,461
49,005
92.13
24,275,563
23,183,022
1,038,242
13,260,870
21,546,855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68072</xdr:rowOff>
    </xdr:from>
    <xdr:to>
      <xdr:col>24</xdr:col>
      <xdr:colOff>63500</xdr:colOff>
      <xdr:row>37</xdr:row>
      <xdr:rowOff>111506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117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68072</xdr:rowOff>
    </xdr:from>
    <xdr:to>
      <xdr:col>19</xdr:col>
      <xdr:colOff>177800</xdr:colOff>
      <xdr:row>37</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11722"/>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68453</xdr:rowOff>
    </xdr:from>
    <xdr:to>
      <xdr:col>15</xdr:col>
      <xdr:colOff>50800</xdr:colOff>
      <xdr:row>37</xdr:row>
      <xdr:rowOff>162941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2103"/>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62357</xdr:rowOff>
    </xdr:from>
    <xdr:to>
      <xdr:col>10</xdr:col>
      <xdr:colOff>114300</xdr:colOff>
      <xdr:row>37</xdr:row>
      <xdr:rowOff>68453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060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41656</xdr:rowOff>
    </xdr:from>
    <xdr:to>
      <xdr:col>10</xdr:col>
      <xdr:colOff>165100</xdr:colOff>
      <xdr:row>38</xdr:row>
      <xdr:rowOff>143256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40513</xdr:rowOff>
    </xdr:from>
    <xdr:to>
      <xdr:col>6</xdr:col>
      <xdr:colOff>38100</xdr:colOff>
      <xdr:row>38</xdr:row>
      <xdr:rowOff>142113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5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133240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60706</xdr:rowOff>
    </xdr:from>
    <xdr:to>
      <xdr:col>24</xdr:col>
      <xdr:colOff>114300</xdr:colOff>
      <xdr:row>37</xdr:row>
      <xdr:rowOff>162306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39133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17272</xdr:rowOff>
    </xdr:from>
    <xdr:to>
      <xdr:col>20</xdr:col>
      <xdr:colOff>38100</xdr:colOff>
      <xdr:row>37</xdr:row>
      <xdr:rowOff>118872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109999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5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112141</xdr:rowOff>
    </xdr:from>
    <xdr:to>
      <xdr:col>15</xdr:col>
      <xdr:colOff>101600</xdr:colOff>
      <xdr:row>38</xdr:row>
      <xdr:rowOff>42290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17653</xdr:rowOff>
    </xdr:from>
    <xdr:to>
      <xdr:col>10</xdr:col>
      <xdr:colOff>165100</xdr:colOff>
      <xdr:row>37</xdr:row>
      <xdr:rowOff>119253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135780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129684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135677</xdr:rowOff>
    </xdr:from>
    <xdr:to>
      <xdr:col>24</xdr:col>
      <xdr:colOff>63500</xdr:colOff>
      <xdr:row>56</xdr:row>
      <xdr:rowOff>157608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36877"/>
          <a:ext cx="8382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75207</xdr:rowOff>
    </xdr:from>
    <xdr:to>
      <xdr:col>19</xdr:col>
      <xdr:colOff>177800</xdr:colOff>
      <xdr:row>56</xdr:row>
      <xdr:rowOff>135677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33507"/>
          <a:ext cx="889000" cy="4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75207</xdr:rowOff>
    </xdr:from>
    <xdr:to>
      <xdr:col>15</xdr:col>
      <xdr:colOff>50800</xdr:colOff>
      <xdr:row>57</xdr:row>
      <xdr:rowOff>59749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3507"/>
          <a:ext cx="889000" cy="4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55580</xdr:rowOff>
    </xdr:from>
    <xdr:to>
      <xdr:col>10</xdr:col>
      <xdr:colOff>114300</xdr:colOff>
      <xdr:row>57</xdr:row>
      <xdr:rowOff>59749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28230"/>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97829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104221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106808</xdr:rowOff>
    </xdr:from>
    <xdr:to>
      <xdr:col>24</xdr:col>
      <xdr:colOff>114300</xdr:colOff>
      <xdr:row>57</xdr:row>
      <xdr:rowOff>36958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85235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84877</xdr:rowOff>
    </xdr:from>
    <xdr:to>
      <xdr:col>20</xdr:col>
      <xdr:colOff>38100</xdr:colOff>
      <xdr:row>57</xdr:row>
      <xdr:rowOff>15027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24407</xdr:rowOff>
    </xdr:from>
    <xdr:to>
      <xdr:col>15</xdr:col>
      <xdr:colOff>101600</xdr:colOff>
      <xdr:row>54</xdr:row>
      <xdr:rowOff>126007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117134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7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8949</xdr:rowOff>
    </xdr:from>
    <xdr:to>
      <xdr:col>10</xdr:col>
      <xdr:colOff>165100</xdr:colOff>
      <xdr:row>57</xdr:row>
      <xdr:rowOff>110549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101676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4780</xdr:rowOff>
    </xdr:from>
    <xdr:to>
      <xdr:col>6</xdr:col>
      <xdr:colOff>38100</xdr:colOff>
      <xdr:row>57</xdr:row>
      <xdr:rowOff>106380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97507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108458</xdr:rowOff>
    </xdr:from>
    <xdr:to>
      <xdr:col>24</xdr:col>
      <xdr:colOff>63500</xdr:colOff>
      <xdr:row>76</xdr:row>
      <xdr:rowOff>133854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8658"/>
          <a:ext cx="8382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108458</xdr:rowOff>
    </xdr:from>
    <xdr:to>
      <xdr:col>19</xdr:col>
      <xdr:colOff>177800</xdr:colOff>
      <xdr:row>77</xdr:row>
      <xdr:rowOff>157074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8658"/>
          <a:ext cx="8890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157074</xdr:rowOff>
    </xdr:from>
    <xdr:to>
      <xdr:col>15</xdr:col>
      <xdr:colOff>50800</xdr:colOff>
      <xdr:row>77</xdr:row>
      <xdr:rowOff>168884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8724"/>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168884</xdr:rowOff>
    </xdr:from>
    <xdr:to>
      <xdr:col>10</xdr:col>
      <xdr:colOff>114300</xdr:colOff>
      <xdr:row>78</xdr:row>
      <xdr:rowOff>79905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0534"/>
          <a:ext cx="889000" cy="8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40287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126494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83054</xdr:rowOff>
    </xdr:from>
    <xdr:to>
      <xdr:col>24</xdr:col>
      <xdr:colOff>114300</xdr:colOff>
      <xdr:row>77</xdr:row>
      <xdr:rowOff>13204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61481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57658</xdr:rowOff>
    </xdr:from>
    <xdr:to>
      <xdr:col>20</xdr:col>
      <xdr:colOff>38100</xdr:colOff>
      <xdr:row>76</xdr:row>
      <xdr:rowOff>159258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150385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106274</xdr:rowOff>
    </xdr:from>
    <xdr:to>
      <xdr:col>15</xdr:col>
      <xdr:colOff>101600</xdr:colOff>
      <xdr:row>78</xdr:row>
      <xdr:rowOff>36424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27551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118084</xdr:rowOff>
    </xdr:from>
    <xdr:to>
      <xdr:col>10</xdr:col>
      <xdr:colOff>165100</xdr:colOff>
      <xdr:row>78</xdr:row>
      <xdr:rowOff>48234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64761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9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29105</xdr:rowOff>
    </xdr:from>
    <xdr:to>
      <xdr:col>6</xdr:col>
      <xdr:colOff>38100</xdr:colOff>
      <xdr:row>78</xdr:row>
      <xdr:rowOff>130705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121832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149290</xdr:rowOff>
    </xdr:from>
    <xdr:to>
      <xdr:col>24</xdr:col>
      <xdr:colOff>63500</xdr:colOff>
      <xdr:row>97</xdr:row>
      <xdr:rowOff>167904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9940"/>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167904</xdr:rowOff>
    </xdr:from>
    <xdr:to>
      <xdr:col>19</xdr:col>
      <xdr:colOff>177800</xdr:colOff>
      <xdr:row>98</xdr:row>
      <xdr:rowOff>70086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8554"/>
          <a:ext cx="889000" cy="7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70086</xdr:rowOff>
    </xdr:from>
    <xdr:to>
      <xdr:col>15</xdr:col>
      <xdr:colOff>50800</xdr:colOff>
      <xdr:row>98</xdr:row>
      <xdr:rowOff>115937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2186"/>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134497</xdr:rowOff>
    </xdr:from>
    <xdr:to>
      <xdr:col>10</xdr:col>
      <xdr:colOff>114300</xdr:colOff>
      <xdr:row>98</xdr:row>
      <xdr:rowOff>115937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93697"/>
          <a:ext cx="889000" cy="32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129373</xdr:rowOff>
    </xdr:from>
    <xdr:to>
      <xdr:col>10</xdr:col>
      <xdr:colOff>165100</xdr:colOff>
      <xdr:row>99</xdr:row>
      <xdr:rowOff>59523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93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50650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7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133586</xdr:rowOff>
    </xdr:from>
    <xdr:to>
      <xdr:col>6</xdr:col>
      <xdr:colOff>38100</xdr:colOff>
      <xdr:row>99</xdr:row>
      <xdr:rowOff>63736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9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54863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70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98490</xdr:rowOff>
    </xdr:from>
    <xdr:to>
      <xdr:col>24</xdr:col>
      <xdr:colOff>114300</xdr:colOff>
      <xdr:row>98</xdr:row>
      <xdr:rowOff>28640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76917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117104</xdr:rowOff>
    </xdr:from>
    <xdr:to>
      <xdr:col>20</xdr:col>
      <xdr:colOff>38100</xdr:colOff>
      <xdr:row>98</xdr:row>
      <xdr:rowOff>47254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38381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19286</xdr:rowOff>
    </xdr:from>
    <xdr:to>
      <xdr:col>15</xdr:col>
      <xdr:colOff>101600</xdr:colOff>
      <xdr:row>98</xdr:row>
      <xdr:rowOff>120886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137413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65137</xdr:rowOff>
    </xdr:from>
    <xdr:to>
      <xdr:col>10</xdr:col>
      <xdr:colOff>165100</xdr:colOff>
      <xdr:row>98</xdr:row>
      <xdr:rowOff>166737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83697</xdr:rowOff>
    </xdr:from>
    <xdr:to>
      <xdr:col>6</xdr:col>
      <xdr:colOff>38100</xdr:colOff>
      <xdr:row>97</xdr:row>
      <xdr:rowOff>13847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30374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8092</xdr:rowOff>
    </xdr:from>
    <xdr:to>
      <xdr:col>55</xdr:col>
      <xdr:colOff>0</xdr:colOff>
      <xdr:row>39</xdr:row>
      <xdr:rowOff>8092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4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144925</xdr:rowOff>
    </xdr:from>
    <xdr:to>
      <xdr:col>50</xdr:col>
      <xdr:colOff>114300</xdr:colOff>
      <xdr:row>39</xdr:row>
      <xdr:rowOff>8092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60025"/>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144925</xdr:rowOff>
    </xdr:from>
    <xdr:to>
      <xdr:col>45</xdr:col>
      <xdr:colOff>177800</xdr:colOff>
      <xdr:row>38</xdr:row>
      <xdr:rowOff>161254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6002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40096</xdr:rowOff>
    </xdr:from>
    <xdr:to>
      <xdr:col>41</xdr:col>
      <xdr:colOff>50800</xdr:colOff>
      <xdr:row>38</xdr:row>
      <xdr:rowOff>161254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5519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116985</xdr:rowOff>
    </xdr:from>
    <xdr:to>
      <xdr:col>41</xdr:col>
      <xdr:colOff>101600</xdr:colOff>
      <xdr:row>37</xdr:row>
      <xdr:rowOff>47135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63662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128742</xdr:rowOff>
    </xdr:from>
    <xdr:to>
      <xdr:col>55</xdr:col>
      <xdr:colOff>50800</xdr:colOff>
      <xdr:row>39</xdr:row>
      <xdr:rowOff>58892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43669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5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128742</xdr:rowOff>
    </xdr:from>
    <xdr:to>
      <xdr:col>50</xdr:col>
      <xdr:colOff>165100</xdr:colOff>
      <xdr:row>39</xdr:row>
      <xdr:rowOff>58892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50019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94125</xdr:rowOff>
    </xdr:from>
    <xdr:to>
      <xdr:col>46</xdr:col>
      <xdr:colOff>38100</xdr:colOff>
      <xdr:row>39</xdr:row>
      <xdr:rowOff>24275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15402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110454</xdr:rowOff>
    </xdr:from>
    <xdr:to>
      <xdr:col>41</xdr:col>
      <xdr:colOff>101600</xdr:colOff>
      <xdr:row>39</xdr:row>
      <xdr:rowOff>40604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31731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160746</xdr:rowOff>
    </xdr:from>
    <xdr:to>
      <xdr:col>36</xdr:col>
      <xdr:colOff>165100</xdr:colOff>
      <xdr:row>38</xdr:row>
      <xdr:rowOff>90896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82023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148272</xdr:rowOff>
    </xdr:from>
    <xdr:to>
      <xdr:col>55</xdr:col>
      <xdr:colOff>0</xdr:colOff>
      <xdr:row>58</xdr:row>
      <xdr:rowOff>20600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20922"/>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148272</xdr:rowOff>
    </xdr:from>
    <xdr:to>
      <xdr:col>50</xdr:col>
      <xdr:colOff>114300</xdr:colOff>
      <xdr:row>58</xdr:row>
      <xdr:rowOff>40145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920922"/>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24619</xdr:rowOff>
    </xdr:from>
    <xdr:to>
      <xdr:col>45</xdr:col>
      <xdr:colOff>177800</xdr:colOff>
      <xdr:row>58</xdr:row>
      <xdr:rowOff>40145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96871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4693</xdr:rowOff>
    </xdr:from>
    <xdr:to>
      <xdr:col>41</xdr:col>
      <xdr:colOff>50800</xdr:colOff>
      <xdr:row>58</xdr:row>
      <xdr:rowOff>24619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48793"/>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141250</xdr:rowOff>
    </xdr:from>
    <xdr:to>
      <xdr:col>55</xdr:col>
      <xdr:colOff>50800</xdr:colOff>
      <xdr:row>58</xdr:row>
      <xdr:rowOff>71400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119677</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97472</xdr:rowOff>
    </xdr:from>
    <xdr:to>
      <xdr:col>50</xdr:col>
      <xdr:colOff>165100</xdr:colOff>
      <xdr:row>58</xdr:row>
      <xdr:rowOff>27622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160795</xdr:rowOff>
    </xdr:from>
    <xdr:to>
      <xdr:col>46</xdr:col>
      <xdr:colOff>38100</xdr:colOff>
      <xdr:row>58</xdr:row>
      <xdr:rowOff>90945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9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82072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02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145269</xdr:rowOff>
    </xdr:from>
    <xdr:to>
      <xdr:col>41</xdr:col>
      <xdr:colOff>101600</xdr:colOff>
      <xdr:row>58</xdr:row>
      <xdr:rowOff>75419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66546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125343</xdr:rowOff>
    </xdr:from>
    <xdr:to>
      <xdr:col>36</xdr:col>
      <xdr:colOff>165100</xdr:colOff>
      <xdr:row>58</xdr:row>
      <xdr:rowOff>55493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46620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45951</xdr:rowOff>
    </xdr:from>
    <xdr:to>
      <xdr:col>55</xdr:col>
      <xdr:colOff>0</xdr:colOff>
      <xdr:row>76</xdr:row>
      <xdr:rowOff>129459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76151"/>
          <a:ext cx="838200" cy="8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121800</xdr:rowOff>
    </xdr:from>
    <xdr:to>
      <xdr:col>50</xdr:col>
      <xdr:colOff>114300</xdr:colOff>
      <xdr:row>76</xdr:row>
      <xdr:rowOff>129459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52000"/>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121800</xdr:rowOff>
    </xdr:from>
    <xdr:to>
      <xdr:col>45</xdr:col>
      <xdr:colOff>177800</xdr:colOff>
      <xdr:row>77</xdr:row>
      <xdr:rowOff>112588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52000"/>
          <a:ext cx="889000" cy="1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112588</xdr:rowOff>
    </xdr:from>
    <xdr:to>
      <xdr:col>41</xdr:col>
      <xdr:colOff>50800</xdr:colOff>
      <xdr:row>77</xdr:row>
      <xdr:rowOff>167932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14238"/>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98854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113964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166601</xdr:rowOff>
    </xdr:from>
    <xdr:to>
      <xdr:col>55</xdr:col>
      <xdr:colOff>50800</xdr:colOff>
      <xdr:row>76</xdr:row>
      <xdr:rowOff>96751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145028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78659</xdr:rowOff>
    </xdr:from>
    <xdr:to>
      <xdr:col>50</xdr:col>
      <xdr:colOff>165100</xdr:colOff>
      <xdr:row>77</xdr:row>
      <xdr:rowOff>8809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171386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71000</xdr:rowOff>
    </xdr:from>
    <xdr:to>
      <xdr:col>46</xdr:col>
      <xdr:colOff>38100</xdr:colOff>
      <xdr:row>77</xdr:row>
      <xdr:rowOff>1150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163727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61788</xdr:rowOff>
    </xdr:from>
    <xdr:to>
      <xdr:col>41</xdr:col>
      <xdr:colOff>101600</xdr:colOff>
      <xdr:row>77</xdr:row>
      <xdr:rowOff>163388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154515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117132</xdr:rowOff>
    </xdr:from>
    <xdr:to>
      <xdr:col>36</xdr:col>
      <xdr:colOff>165100</xdr:colOff>
      <xdr:row>78</xdr:row>
      <xdr:rowOff>47282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38409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1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94171</xdr:rowOff>
    </xdr:from>
    <xdr:to>
      <xdr:col>55</xdr:col>
      <xdr:colOff>0</xdr:colOff>
      <xdr:row>99</xdr:row>
      <xdr:rowOff>25312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96271"/>
          <a:ext cx="838200" cy="10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140336</xdr:rowOff>
    </xdr:from>
    <xdr:to>
      <xdr:col>50</xdr:col>
      <xdr:colOff>114300</xdr:colOff>
      <xdr:row>99</xdr:row>
      <xdr:rowOff>25312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42436"/>
          <a:ext cx="889000" cy="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140336</xdr:rowOff>
    </xdr:from>
    <xdr:to>
      <xdr:col>45</xdr:col>
      <xdr:colOff>177800</xdr:colOff>
      <xdr:row>99</xdr:row>
      <xdr:rowOff>28423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42436"/>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77699</xdr:rowOff>
    </xdr:from>
    <xdr:to>
      <xdr:col>41</xdr:col>
      <xdr:colOff>50800</xdr:colOff>
      <xdr:row>99</xdr:row>
      <xdr:rowOff>28423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79799"/>
          <a:ext cx="8890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158890</xdr:rowOff>
    </xdr:from>
    <xdr:to>
      <xdr:col>41</xdr:col>
      <xdr:colOff>101600</xdr:colOff>
      <xdr:row>98</xdr:row>
      <xdr:rowOff>89040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105567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164351</xdr:rowOff>
    </xdr:from>
    <xdr:to>
      <xdr:col>36</xdr:col>
      <xdr:colOff>165100</xdr:colOff>
      <xdr:row>98</xdr:row>
      <xdr:rowOff>94501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111028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43371</xdr:rowOff>
    </xdr:from>
    <xdr:to>
      <xdr:col>55</xdr:col>
      <xdr:colOff>50800</xdr:colOff>
      <xdr:row>98</xdr:row>
      <xdr:rowOff>144971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21798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145962</xdr:rowOff>
    </xdr:from>
    <xdr:to>
      <xdr:col>50</xdr:col>
      <xdr:colOff>165100</xdr:colOff>
      <xdr:row>99</xdr:row>
      <xdr:rowOff>76112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89536</xdr:rowOff>
    </xdr:from>
    <xdr:to>
      <xdr:col>46</xdr:col>
      <xdr:colOff>38100</xdr:colOff>
      <xdr:row>99</xdr:row>
      <xdr:rowOff>19686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149073</xdr:rowOff>
    </xdr:from>
    <xdr:to>
      <xdr:col>41</xdr:col>
      <xdr:colOff>101600</xdr:colOff>
      <xdr:row>99</xdr:row>
      <xdr:rowOff>79223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70350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26899</xdr:rowOff>
    </xdr:from>
    <xdr:to>
      <xdr:col>36</xdr:col>
      <xdr:colOff>165100</xdr:colOff>
      <xdr:row>98</xdr:row>
      <xdr:rowOff>128499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119626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152464</xdr:rowOff>
    </xdr:from>
    <xdr:to>
      <xdr:col>85</xdr:col>
      <xdr:colOff>127000</xdr:colOff>
      <xdr:row>38</xdr:row>
      <xdr:rowOff>7188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96114"/>
          <a:ext cx="8382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166675</xdr:rowOff>
    </xdr:from>
    <xdr:to>
      <xdr:col>81</xdr:col>
      <xdr:colOff>50800</xdr:colOff>
      <xdr:row>38</xdr:row>
      <xdr:rowOff>7188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10325"/>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166675</xdr:rowOff>
    </xdr:from>
    <xdr:to>
      <xdr:col>76</xdr:col>
      <xdr:colOff>114300</xdr:colOff>
      <xdr:row>38</xdr:row>
      <xdr:rowOff>330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1032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xdr:rowOff>
    </xdr:from>
    <xdr:to>
      <xdr:col>71</xdr:col>
      <xdr:colOff>177800</xdr:colOff>
      <xdr:row>38</xdr:row>
      <xdr:rowOff>16332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1543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81928</xdr:rowOff>
    </xdr:from>
    <xdr:to>
      <xdr:col>72</xdr:col>
      <xdr:colOff>38100</xdr:colOff>
      <xdr:row>38</xdr:row>
      <xdr:rowOff>12078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28605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108674</xdr:rowOff>
    </xdr:from>
    <xdr:to>
      <xdr:col>67</xdr:col>
      <xdr:colOff>101600</xdr:colOff>
      <xdr:row>38</xdr:row>
      <xdr:rowOff>38824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55351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101664</xdr:rowOff>
    </xdr:from>
    <xdr:to>
      <xdr:col>85</xdr:col>
      <xdr:colOff>177800</xdr:colOff>
      <xdr:row>38</xdr:row>
      <xdr:rowOff>31814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80091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127838</xdr:rowOff>
    </xdr:from>
    <xdr:to>
      <xdr:col>81</xdr:col>
      <xdr:colOff>101600</xdr:colOff>
      <xdr:row>38</xdr:row>
      <xdr:rowOff>57989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14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49115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115875</xdr:rowOff>
    </xdr:from>
    <xdr:to>
      <xdr:col>76</xdr:col>
      <xdr:colOff>165100</xdr:colOff>
      <xdr:row>38</xdr:row>
      <xdr:rowOff>46025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37152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120980</xdr:rowOff>
    </xdr:from>
    <xdr:to>
      <xdr:col>72</xdr:col>
      <xdr:colOff>38100</xdr:colOff>
      <xdr:row>38</xdr:row>
      <xdr:rowOff>51130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42257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136982</xdr:rowOff>
    </xdr:from>
    <xdr:to>
      <xdr:col>67</xdr:col>
      <xdr:colOff>101600</xdr:colOff>
      <xdr:row>38</xdr:row>
      <xdr:rowOff>67132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58259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126784</xdr:rowOff>
    </xdr:from>
    <xdr:to>
      <xdr:col>85</xdr:col>
      <xdr:colOff>127000</xdr:colOff>
      <xdr:row>58</xdr:row>
      <xdr:rowOff>158191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070884"/>
          <a:ext cx="8382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154534</xdr:rowOff>
    </xdr:from>
    <xdr:to>
      <xdr:col>81</xdr:col>
      <xdr:colOff>50800</xdr:colOff>
      <xdr:row>58</xdr:row>
      <xdr:rowOff>158191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09863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64212</xdr:rowOff>
    </xdr:from>
    <xdr:to>
      <xdr:col>76</xdr:col>
      <xdr:colOff>114300</xdr:colOff>
      <xdr:row>58</xdr:row>
      <xdr:rowOff>154534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008312"/>
          <a:ext cx="889000" cy="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64212</xdr:rowOff>
    </xdr:from>
    <xdr:to>
      <xdr:col>71</xdr:col>
      <xdr:colOff>177800</xdr:colOff>
      <xdr:row>59</xdr:row>
      <xdr:rowOff>64529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08312"/>
          <a:ext cx="889000" cy="1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75984</xdr:rowOff>
    </xdr:from>
    <xdr:to>
      <xdr:col>85</xdr:col>
      <xdr:colOff>177800</xdr:colOff>
      <xdr:row>59</xdr:row>
      <xdr:rowOff>6134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162361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9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107391</xdr:rowOff>
    </xdr:from>
    <xdr:to>
      <xdr:col>81</xdr:col>
      <xdr:colOff>101600</xdr:colOff>
      <xdr:row>59</xdr:row>
      <xdr:rowOff>37541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28668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4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103734</xdr:rowOff>
    </xdr:from>
    <xdr:to>
      <xdr:col>76</xdr:col>
      <xdr:colOff>165100</xdr:colOff>
      <xdr:row>59</xdr:row>
      <xdr:rowOff>33884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0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25011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13412</xdr:rowOff>
    </xdr:from>
    <xdr:to>
      <xdr:col>72</xdr:col>
      <xdr:colOff>38100</xdr:colOff>
      <xdr:row>58</xdr:row>
      <xdr:rowOff>115012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106139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13729</xdr:rowOff>
    </xdr:from>
    <xdr:to>
      <xdr:col>67</xdr:col>
      <xdr:colOff>101600</xdr:colOff>
      <xdr:row>59</xdr:row>
      <xdr:rowOff>115329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2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106456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92929</xdr:rowOff>
    </xdr:from>
    <xdr:to>
      <xdr:col>85</xdr:col>
      <xdr:colOff>127000</xdr:colOff>
      <xdr:row>78</xdr:row>
      <xdr:rowOff>13787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94579"/>
          <a:ext cx="8382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52146</xdr:rowOff>
    </xdr:from>
    <xdr:to>
      <xdr:col>81</xdr:col>
      <xdr:colOff>50800</xdr:colOff>
      <xdr:row>77</xdr:row>
      <xdr:rowOff>92929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53796"/>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57633</xdr:rowOff>
    </xdr:from>
    <xdr:to>
      <xdr:col>76</xdr:col>
      <xdr:colOff>114300</xdr:colOff>
      <xdr:row>77</xdr:row>
      <xdr:rowOff>52146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573483"/>
          <a:ext cx="889000" cy="6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57633</xdr:rowOff>
    </xdr:from>
    <xdr:to>
      <xdr:col>71</xdr:col>
      <xdr:colOff>177800</xdr:colOff>
      <xdr:row>75</xdr:row>
      <xdr:rowOff>106599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573483"/>
          <a:ext cx="889000" cy="39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29196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5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134437</xdr:rowOff>
    </xdr:from>
    <xdr:to>
      <xdr:col>85</xdr:col>
      <xdr:colOff>177800</xdr:colOff>
      <xdr:row>78</xdr:row>
      <xdr:rowOff>64587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79671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42129</xdr:rowOff>
    </xdr:from>
    <xdr:to>
      <xdr:col>81</xdr:col>
      <xdr:colOff>101600</xdr:colOff>
      <xdr:row>77</xdr:row>
      <xdr:rowOff>143729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160256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1346</xdr:rowOff>
    </xdr:from>
    <xdr:to>
      <xdr:col>76</xdr:col>
      <xdr:colOff>165100</xdr:colOff>
      <xdr:row>77</xdr:row>
      <xdr:rowOff>102946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94073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6833</xdr:rowOff>
    </xdr:from>
    <xdr:to>
      <xdr:col>72</xdr:col>
      <xdr:colOff>38100</xdr:colOff>
      <xdr:row>73</xdr:row>
      <xdr:rowOff>108433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5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124960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2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55799</xdr:rowOff>
    </xdr:from>
    <xdr:to>
      <xdr:col>67</xdr:col>
      <xdr:colOff>101600</xdr:colOff>
      <xdr:row>75</xdr:row>
      <xdr:rowOff>157398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14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2476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6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122593</xdr:rowOff>
    </xdr:from>
    <xdr:to>
      <xdr:col>85</xdr:col>
      <xdr:colOff>127000</xdr:colOff>
      <xdr:row>95</xdr:row>
      <xdr:rowOff>141415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10343"/>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141415</xdr:rowOff>
    </xdr:from>
    <xdr:to>
      <xdr:col>81</xdr:col>
      <xdr:colOff>50800</xdr:colOff>
      <xdr:row>96</xdr:row>
      <xdr:rowOff>12928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29165"/>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12928</xdr:rowOff>
    </xdr:from>
    <xdr:to>
      <xdr:col>76</xdr:col>
      <xdr:colOff>114300</xdr:colOff>
      <xdr:row>96</xdr:row>
      <xdr:rowOff>41745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72128"/>
          <a:ext cx="889000" cy="2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84074</xdr:rowOff>
    </xdr:from>
    <xdr:to>
      <xdr:col>71</xdr:col>
      <xdr:colOff>177800</xdr:colOff>
      <xdr:row>96</xdr:row>
      <xdr:rowOff>41745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71824"/>
          <a:ext cx="889000" cy="1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88180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71793</xdr:rowOff>
    </xdr:from>
    <xdr:to>
      <xdr:col>85</xdr:col>
      <xdr:colOff>177800</xdr:colOff>
      <xdr:row>96</xdr:row>
      <xdr:rowOff>1943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50220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90615</xdr:rowOff>
    </xdr:from>
    <xdr:to>
      <xdr:col>81</xdr:col>
      <xdr:colOff>101600</xdr:colOff>
      <xdr:row>96</xdr:row>
      <xdr:rowOff>20765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133578</xdr:rowOff>
    </xdr:from>
    <xdr:to>
      <xdr:col>76</xdr:col>
      <xdr:colOff>165100</xdr:colOff>
      <xdr:row>96</xdr:row>
      <xdr:rowOff>63728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54855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162395</xdr:rowOff>
    </xdr:from>
    <xdr:to>
      <xdr:col>72</xdr:col>
      <xdr:colOff>38100</xdr:colOff>
      <xdr:row>96</xdr:row>
      <xdr:rowOff>92545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33274</xdr:rowOff>
    </xdr:from>
    <xdr:to>
      <xdr:col>67</xdr:col>
      <xdr:colOff>101600</xdr:colOff>
      <xdr:row>95</xdr:row>
      <xdr:rowOff>134874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151401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9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総務費は、財政調整基金積立額の減により、前年度から</a:t>
          </a:r>
          <a:r>
            <a:rPr kumimoji="1" lang="en-US" altLang="ja-JP" sz="1300">
              <a:latin typeface="ＭＳ Ｐゴシック" panose="020B0600070205080204" pitchFamily="50" charset="-128"/>
              <a:ea typeface="ＭＳ Ｐゴシック" panose="020B0600070205080204" pitchFamily="50" charset="-128"/>
            </a:rPr>
            <a:t>4,797</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22,416</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民生費は、子育て世帯への臨時特別給付金の減により、前年度から</a:t>
          </a:r>
          <a:r>
            <a:rPr kumimoji="1" lang="en-US" altLang="ja-JP" sz="1300">
              <a:latin typeface="ＭＳ Ｐゴシック" panose="020B0600070205080204" pitchFamily="50" charset="-128"/>
              <a:ea typeface="ＭＳ Ｐゴシック" panose="020B0600070205080204" pitchFamily="50" charset="-128"/>
            </a:rPr>
            <a:t>2,333</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8,396</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商工費は、コロナ克福商品券発行事業の実施により、前年度から</a:t>
          </a:r>
          <a:r>
            <a:rPr kumimoji="1" lang="en-US" altLang="ja-JP" sz="1300">
              <a:latin typeface="ＭＳ Ｐゴシック" panose="020B0600070205080204" pitchFamily="50" charset="-128"/>
              <a:ea typeface="ＭＳ Ｐゴシック" panose="020B0600070205080204" pitchFamily="50" charset="-128"/>
            </a:rPr>
            <a:t>3,653</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3,190</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土木費は、土地開発基金からの土地買戻しにより、前年度から</a:t>
          </a:r>
          <a:r>
            <a:rPr kumimoji="1" lang="en-US" altLang="ja-JP" sz="1300">
              <a:latin typeface="ＭＳ Ｐゴシック" panose="020B0600070205080204" pitchFamily="50" charset="-128"/>
              <a:ea typeface="ＭＳ Ｐゴシック" panose="020B0600070205080204" pitchFamily="50" charset="-128"/>
            </a:rPr>
            <a:t>8,078</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20,348</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教育費は、給食費公会計化による賄材料費の増により、前年度から</a:t>
          </a:r>
          <a:r>
            <a:rPr kumimoji="1" lang="en-US" altLang="ja-JP" sz="1300">
              <a:latin typeface="ＭＳ Ｐゴシック" panose="020B0600070205080204" pitchFamily="50" charset="-128"/>
              <a:ea typeface="ＭＳ Ｐゴシック" panose="020B0600070205080204" pitchFamily="50" charset="-128"/>
            </a:rPr>
            <a:t>2,473</a:t>
          </a:r>
          <a:r>
            <a:rPr kumimoji="1" lang="ja-JP" altLang="en-US" sz="1300">
              <a:latin typeface="ＭＳ Ｐゴシック" panose="020B0600070205080204" pitchFamily="50" charset="-128"/>
              <a:ea typeface="ＭＳ Ｐゴシック" panose="020B0600070205080204" pitchFamily="50" charset="-128"/>
            </a:rPr>
            <a:t>円増加したものの、類似団体平均を</a:t>
          </a:r>
          <a:r>
            <a:rPr kumimoji="1" lang="en-US" altLang="ja-JP" sz="1300">
              <a:latin typeface="ＭＳ Ｐゴシック" panose="020B0600070205080204" pitchFamily="50" charset="-128"/>
              <a:ea typeface="ＭＳ Ｐゴシック" panose="020B0600070205080204" pitchFamily="50" charset="-128"/>
            </a:rPr>
            <a:t>22,962</a:t>
          </a:r>
          <a:r>
            <a:rPr kumimoji="1" lang="ja-JP" altLang="en-US" sz="1300">
              <a:latin typeface="ＭＳ Ｐゴシック" panose="020B0600070205080204" pitchFamily="50" charset="-128"/>
              <a:ea typeface="ＭＳ Ｐゴシック" panose="020B0600070205080204" pitchFamily="50" charset="-128"/>
            </a:rPr>
            <a:t>円下回った。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財政調整基金は、昨年同様新型コロナウイルス感染症対策に用いる財源とし、取崩額が生じた。しかし、普通交付税補正額や決算剰余金の積立の実施により残高が増加し、標準財政規模比は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実質単年度収支の標準財政規模比は前年度と比べて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ポイント減少したものの、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全ての会計において黒字となっており、会計全体で標準財政規模比は</a:t>
          </a:r>
          <a:r>
            <a:rPr kumimoji="1" lang="en-US" altLang="ja-JP" sz="1400">
              <a:latin typeface="ＭＳ ゴシック" pitchFamily="49" charset="-128"/>
              <a:ea typeface="ＭＳ ゴシック" pitchFamily="49" charset="-128"/>
            </a:rPr>
            <a:t>63.03</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病院事業会計等の実質収支額が増加したことにより、前年度と比べて</a:t>
          </a:r>
          <a:r>
            <a:rPr kumimoji="1" lang="en-US" altLang="ja-JP" sz="1400">
              <a:latin typeface="ＭＳ ゴシック" pitchFamily="49" charset="-128"/>
              <a:ea typeface="ＭＳ ゴシック" pitchFamily="49" charset="-128"/>
            </a:rPr>
            <a:t>4.73</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今後も、公営企業や特別会計を含めた市全体の適正な財政運営に努める。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24275563</v>
      </c>
      <c r="BO4" s="436"/>
      <c r="BP4" s="436"/>
      <c r="BQ4" s="436"/>
      <c r="BR4" s="436"/>
      <c r="BS4" s="436"/>
      <c r="BT4" s="436"/>
      <c r="BU4" s="437"/>
      <c r="BV4" s="435">
        <v>24129849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7.8</v>
      </c>
      <c r="CU4" s="576"/>
      <c r="CV4" s="576"/>
      <c r="CW4" s="576"/>
      <c r="CX4" s="576"/>
      <c r="CY4" s="576"/>
      <c r="CZ4" s="576"/>
      <c r="DA4" s="577"/>
      <c r="DB4" s="575">
        <v>6.9</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23183022</v>
      </c>
      <c r="BO5" s="407"/>
      <c r="BP5" s="407"/>
      <c r="BQ5" s="407"/>
      <c r="BR5" s="407"/>
      <c r="BS5" s="407"/>
      <c r="BT5" s="407"/>
      <c r="BU5" s="408"/>
      <c r="BV5" s="406">
        <v>23049480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89.6</v>
      </c>
      <c r="CU5" s="404"/>
      <c r="CV5" s="404"/>
      <c r="CW5" s="404"/>
      <c r="CX5" s="404"/>
      <c r="CY5" s="404"/>
      <c r="CZ5" s="404"/>
      <c r="DA5" s="405"/>
      <c r="DB5" s="403">
        <v>91</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1092541</v>
      </c>
      <c r="BO6" s="407"/>
      <c r="BP6" s="407"/>
      <c r="BQ6" s="407"/>
      <c r="BR6" s="407"/>
      <c r="BS6" s="407"/>
      <c r="BT6" s="407"/>
      <c r="BU6" s="408"/>
      <c r="BV6" s="406">
        <v>1080369</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91.4</v>
      </c>
      <c r="CU6" s="550"/>
      <c r="CV6" s="550"/>
      <c r="CW6" s="550"/>
      <c r="CX6" s="550"/>
      <c r="CY6" s="550"/>
      <c r="CZ6" s="550"/>
      <c r="DA6" s="551"/>
      <c r="DB6" s="549">
        <v>96.3</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54299</v>
      </c>
      <c r="BO7" s="407"/>
      <c r="BP7" s="407"/>
      <c r="BQ7" s="407"/>
      <c r="BR7" s="407"/>
      <c r="BS7" s="407"/>
      <c r="BT7" s="407"/>
      <c r="BU7" s="408"/>
      <c r="BV7" s="406">
        <v>137087</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13260870</v>
      </c>
      <c r="CU7" s="407"/>
      <c r="CV7" s="407"/>
      <c r="CW7" s="407"/>
      <c r="CX7" s="407"/>
      <c r="CY7" s="407"/>
      <c r="CZ7" s="407"/>
      <c r="DA7" s="408"/>
      <c r="DB7" s="406">
        <v>13650993</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1038242</v>
      </c>
      <c r="BO8" s="407"/>
      <c r="BP8" s="407"/>
      <c r="BQ8" s="407"/>
      <c r="BR8" s="407"/>
      <c r="BS8" s="407"/>
      <c r="BT8" s="407"/>
      <c r="BU8" s="408"/>
      <c r="BV8" s="406">
        <v>943282</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0.62</v>
      </c>
      <c r="CU8" s="510"/>
      <c r="CV8" s="510"/>
      <c r="CW8" s="510"/>
      <c r="CX8" s="510"/>
      <c r="CY8" s="510"/>
      <c r="CZ8" s="510"/>
      <c r="DA8" s="511"/>
      <c r="DB8" s="509">
        <v>0.65</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49798</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107</v>
      </c>
      <c r="AV9" s="465"/>
      <c r="AW9" s="465"/>
      <c r="AX9" s="465"/>
      <c r="AY9" s="420" t="s">
        <v>118</v>
      </c>
      <c r="AZ9" s="421"/>
      <c r="BA9" s="421"/>
      <c r="BB9" s="421"/>
      <c r="BC9" s="421"/>
      <c r="BD9" s="421"/>
      <c r="BE9" s="421"/>
      <c r="BF9" s="421"/>
      <c r="BG9" s="421"/>
      <c r="BH9" s="421"/>
      <c r="BI9" s="421"/>
      <c r="BJ9" s="421"/>
      <c r="BK9" s="421"/>
      <c r="BL9" s="421"/>
      <c r="BM9" s="422"/>
      <c r="BN9" s="406">
        <v>94960</v>
      </c>
      <c r="BO9" s="407"/>
      <c r="BP9" s="407"/>
      <c r="BQ9" s="407"/>
      <c r="BR9" s="407"/>
      <c r="BS9" s="407"/>
      <c r="BT9" s="407"/>
      <c r="BU9" s="408"/>
      <c r="BV9" s="406">
        <v>177996</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13.1</v>
      </c>
      <c r="CU9" s="404"/>
      <c r="CV9" s="404"/>
      <c r="CW9" s="404"/>
      <c r="CX9" s="404"/>
      <c r="CY9" s="404"/>
      <c r="CZ9" s="404"/>
      <c r="DA9" s="405"/>
      <c r="DB9" s="403">
        <v>13.2</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51369</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96</v>
      </c>
      <c r="AV10" s="465"/>
      <c r="AW10" s="465"/>
      <c r="AX10" s="465"/>
      <c r="AY10" s="420" t="s">
        <v>122</v>
      </c>
      <c r="AZ10" s="421"/>
      <c r="BA10" s="421"/>
      <c r="BB10" s="421"/>
      <c r="BC10" s="421"/>
      <c r="BD10" s="421"/>
      <c r="BE10" s="421"/>
      <c r="BF10" s="421"/>
      <c r="BG10" s="421"/>
      <c r="BH10" s="421"/>
      <c r="BI10" s="421"/>
      <c r="BJ10" s="421"/>
      <c r="BK10" s="421"/>
      <c r="BL10" s="421"/>
      <c r="BM10" s="422"/>
      <c r="BN10" s="406">
        <v>191000</v>
      </c>
      <c r="BO10" s="407"/>
      <c r="BP10" s="407"/>
      <c r="BQ10" s="407"/>
      <c r="BR10" s="407"/>
      <c r="BS10" s="407"/>
      <c r="BT10" s="407"/>
      <c r="BU10" s="408"/>
      <c r="BV10" s="406">
        <v>851000</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49461</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79800</v>
      </c>
      <c r="BO12" s="407"/>
      <c r="BP12" s="407"/>
      <c r="BQ12" s="407"/>
      <c r="BR12" s="407"/>
      <c r="BS12" s="407"/>
      <c r="BT12" s="407"/>
      <c r="BU12" s="408"/>
      <c r="BV12" s="406">
        <v>325500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141</v>
      </c>
      <c r="N13" s="491"/>
      <c r="O13" s="491"/>
      <c r="P13" s="491"/>
      <c r="Q13" s="492"/>
      <c r="R13" s="493">
        <v>49005</v>
      </c>
      <c r="S13" s="494"/>
      <c r="T13" s="494"/>
      <c r="U13" s="494"/>
      <c r="V13" s="495"/>
      <c r="W13" s="496" t="s">
        <v>142</v>
      </c>
      <c r="X13" s="392"/>
      <c r="Y13" s="392"/>
      <c r="Z13" s="392"/>
      <c r="AA13" s="392"/>
      <c r="AB13" s="393"/>
      <c r="AC13" s="359">
        <v>542</v>
      </c>
      <c r="AD13" s="360"/>
      <c r="AE13" s="360"/>
      <c r="AF13" s="360"/>
      <c r="AG13" s="361"/>
      <c r="AH13" s="359">
        <v>639</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206160</v>
      </c>
      <c r="BO13" s="407"/>
      <c r="BP13" s="407"/>
      <c r="BQ13" s="407"/>
      <c r="BR13" s="407"/>
      <c r="BS13" s="407"/>
      <c r="BT13" s="407"/>
      <c r="BU13" s="408"/>
      <c r="BV13" s="406">
        <v>703496</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6</v>
      </c>
      <c r="CU13" s="404"/>
      <c r="CV13" s="404"/>
      <c r="CW13" s="404"/>
      <c r="CX13" s="404"/>
      <c r="CY13" s="404"/>
      <c r="CZ13" s="404"/>
      <c r="DA13" s="405"/>
      <c r="DB13" s="403">
        <v>6</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49870</v>
      </c>
      <c r="S14" s="494"/>
      <c r="T14" s="494"/>
      <c r="U14" s="494"/>
      <c r="V14" s="495"/>
      <c r="W14" s="497"/>
      <c r="X14" s="395"/>
      <c r="Y14" s="395"/>
      <c r="Z14" s="395"/>
      <c r="AA14" s="395"/>
      <c r="AB14" s="396"/>
      <c r="AC14" s="486">
        <v>2.5</v>
      </c>
      <c r="AD14" s="487"/>
      <c r="AE14" s="487"/>
      <c r="AF14" s="487"/>
      <c r="AG14" s="488"/>
      <c r="AH14" s="486">
        <v>2.9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149</v>
      </c>
      <c r="CU14" s="504"/>
      <c r="CV14" s="504"/>
      <c r="CW14" s="504"/>
      <c r="CX14" s="504"/>
      <c r="CY14" s="504"/>
      <c r="CZ14" s="504"/>
      <c r="DA14" s="505"/>
      <c r="DB14" s="503">
        <v>12.7</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150</v>
      </c>
      <c r="N15" s="491"/>
      <c r="O15" s="491"/>
      <c r="P15" s="491"/>
      <c r="Q15" s="492"/>
      <c r="R15" s="493">
        <v>49462</v>
      </c>
      <c r="S15" s="494"/>
      <c r="T15" s="494"/>
      <c r="U15" s="494"/>
      <c r="V15" s="495"/>
      <c r="W15" s="496" t="s">
        <v>151</v>
      </c>
      <c r="X15" s="392"/>
      <c r="Y15" s="392"/>
      <c r="Z15" s="392"/>
      <c r="AA15" s="392"/>
      <c r="AB15" s="393"/>
      <c r="AC15" s="359">
        <v>7014</v>
      </c>
      <c r="AD15" s="360"/>
      <c r="AE15" s="360"/>
      <c r="AF15" s="360"/>
      <c r="AG15" s="361"/>
      <c r="AH15" s="359">
        <v>7084</v>
      </c>
      <c r="AI15" s="360"/>
      <c r="AJ15" s="360"/>
      <c r="AK15" s="360"/>
      <c r="AL15" s="419"/>
      <c r="AM15" s="463"/>
      <c r="AN15" s="363"/>
      <c r="AO15" s="363"/>
      <c r="AP15" s="363"/>
      <c r="AQ15" s="363"/>
      <c r="AR15" s="363"/>
      <c r="AS15" s="363"/>
      <c r="AT15" s="364"/>
      <c r="AU15" s="464"/>
      <c r="AV15" s="465"/>
      <c r="AW15" s="465"/>
      <c r="AX15" s="465"/>
      <c r="AY15" s="432" t="s">
        <v>152</v>
      </c>
      <c r="AZ15" s="433"/>
      <c r="BA15" s="433"/>
      <c r="BB15" s="433"/>
      <c r="BC15" s="433"/>
      <c r="BD15" s="433"/>
      <c r="BE15" s="433"/>
      <c r="BF15" s="433"/>
      <c r="BG15" s="433"/>
      <c r="BH15" s="433"/>
      <c r="BI15" s="433"/>
      <c r="BJ15" s="433"/>
      <c r="BK15" s="433"/>
      <c r="BL15" s="433"/>
      <c r="BM15" s="434"/>
      <c r="BN15" s="435">
        <v>6700038</v>
      </c>
      <c r="BO15" s="436"/>
      <c r="BP15" s="436"/>
      <c r="BQ15" s="436"/>
      <c r="BR15" s="436"/>
      <c r="BS15" s="436"/>
      <c r="BT15" s="436"/>
      <c r="BU15" s="437"/>
      <c r="BV15" s="435">
        <v>6461091</v>
      </c>
      <c r="BW15" s="436"/>
      <c r="BX15" s="436"/>
      <c r="BY15" s="436"/>
      <c r="BZ15" s="436"/>
      <c r="CA15" s="436"/>
      <c r="CB15" s="436"/>
      <c r="CC15" s="437"/>
      <c r="CD15" s="506" t="s">
        <v>153</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154</v>
      </c>
      <c r="M16" s="481"/>
      <c r="N16" s="481"/>
      <c r="O16" s="481"/>
      <c r="P16" s="481"/>
      <c r="Q16" s="482"/>
      <c r="R16" s="483" t="s">
        <v>155</v>
      </c>
      <c r="S16" s="484"/>
      <c r="T16" s="484"/>
      <c r="U16" s="484"/>
      <c r="V16" s="485"/>
      <c r="W16" s="497"/>
      <c r="X16" s="395"/>
      <c r="Y16" s="395"/>
      <c r="Z16" s="395"/>
      <c r="AA16" s="395"/>
      <c r="AB16" s="396"/>
      <c r="AC16" s="486">
        <v>32.799999999999997</v>
      </c>
      <c r="AD16" s="487"/>
      <c r="AE16" s="487"/>
      <c r="AF16" s="487"/>
      <c r="AG16" s="488"/>
      <c r="AH16" s="486">
        <v>32.4</v>
      </c>
      <c r="AI16" s="487"/>
      <c r="AJ16" s="487"/>
      <c r="AK16" s="487"/>
      <c r="AL16" s="489"/>
      <c r="AM16" s="463"/>
      <c r="AN16" s="363"/>
      <c r="AO16" s="363"/>
      <c r="AP16" s="363"/>
      <c r="AQ16" s="363"/>
      <c r="AR16" s="363"/>
      <c r="AS16" s="363"/>
      <c r="AT16" s="364"/>
      <c r="AU16" s="464"/>
      <c r="AV16" s="465"/>
      <c r="AW16" s="465"/>
      <c r="AX16" s="465"/>
      <c r="AY16" s="420" t="s">
        <v>156</v>
      </c>
      <c r="AZ16" s="421"/>
      <c r="BA16" s="421"/>
      <c r="BB16" s="421"/>
      <c r="BC16" s="421"/>
      <c r="BD16" s="421"/>
      <c r="BE16" s="421"/>
      <c r="BF16" s="421"/>
      <c r="BG16" s="421"/>
      <c r="BH16" s="421"/>
      <c r="BI16" s="421"/>
      <c r="BJ16" s="421"/>
      <c r="BK16" s="421"/>
      <c r="BL16" s="421"/>
      <c r="BM16" s="422"/>
      <c r="BN16" s="406">
        <v>11152279</v>
      </c>
      <c r="BO16" s="407"/>
      <c r="BP16" s="407"/>
      <c r="BQ16" s="407"/>
      <c r="BR16" s="407"/>
      <c r="BS16" s="407"/>
      <c r="BT16" s="407"/>
      <c r="BU16" s="408"/>
      <c r="BV16" s="406">
        <v>10852865</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157</v>
      </c>
      <c r="N17" s="500"/>
      <c r="O17" s="500"/>
      <c r="P17" s="500"/>
      <c r="Q17" s="501"/>
      <c r="R17" s="483" t="s">
        <v>158</v>
      </c>
      <c r="S17" s="484"/>
      <c r="T17" s="484"/>
      <c r="U17" s="484"/>
      <c r="V17" s="485"/>
      <c r="W17" s="496" t="s">
        <v>159</v>
      </c>
      <c r="X17" s="392"/>
      <c r="Y17" s="392"/>
      <c r="Z17" s="392"/>
      <c r="AA17" s="392"/>
      <c r="AB17" s="393"/>
      <c r="AC17" s="359">
        <v>13814</v>
      </c>
      <c r="AD17" s="360"/>
      <c r="AE17" s="360"/>
      <c r="AF17" s="360"/>
      <c r="AG17" s="361"/>
      <c r="AH17" s="359">
        <v>14119</v>
      </c>
      <c r="AI17" s="360"/>
      <c r="AJ17" s="360"/>
      <c r="AK17" s="360"/>
      <c r="AL17" s="419"/>
      <c r="AM17" s="463"/>
      <c r="AN17" s="363"/>
      <c r="AO17" s="363"/>
      <c r="AP17" s="363"/>
      <c r="AQ17" s="363"/>
      <c r="AR17" s="363"/>
      <c r="AS17" s="363"/>
      <c r="AT17" s="364"/>
      <c r="AU17" s="464"/>
      <c r="AV17" s="465"/>
      <c r="AW17" s="465"/>
      <c r="AX17" s="465"/>
      <c r="AY17" s="420" t="s">
        <v>160</v>
      </c>
      <c r="AZ17" s="421"/>
      <c r="BA17" s="421"/>
      <c r="BB17" s="421"/>
      <c r="BC17" s="421"/>
      <c r="BD17" s="421"/>
      <c r="BE17" s="421"/>
      <c r="BF17" s="421"/>
      <c r="BG17" s="421"/>
      <c r="BH17" s="421"/>
      <c r="BI17" s="421"/>
      <c r="BJ17" s="421"/>
      <c r="BK17" s="421"/>
      <c r="BL17" s="421"/>
      <c r="BM17" s="422"/>
      <c r="BN17" s="406">
        <v>8528284</v>
      </c>
      <c r="BO17" s="407"/>
      <c r="BP17" s="407"/>
      <c r="BQ17" s="407"/>
      <c r="BR17" s="407"/>
      <c r="BS17" s="407"/>
      <c r="BT17" s="407"/>
      <c r="BU17" s="408"/>
      <c r="BV17" s="406">
        <v>8202727</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161</v>
      </c>
      <c r="C18" s="457"/>
      <c r="D18" s="457"/>
      <c r="E18" s="458"/>
      <c r="F18" s="458"/>
      <c r="G18" s="458"/>
      <c r="H18" s="458"/>
      <c r="I18" s="458"/>
      <c r="J18" s="458"/>
      <c r="K18" s="458"/>
      <c r="L18" s="459">
        <v>92.13</v>
      </c>
      <c r="M18" s="459"/>
      <c r="N18" s="459"/>
      <c r="O18" s="459"/>
      <c r="P18" s="459"/>
      <c r="Q18" s="459"/>
      <c r="R18" s="460"/>
      <c r="S18" s="460"/>
      <c r="T18" s="460"/>
      <c r="U18" s="460"/>
      <c r="V18" s="461"/>
      <c r="W18" s="477"/>
      <c r="X18" s="478"/>
      <c r="Y18" s="478"/>
      <c r="Z18" s="478"/>
      <c r="AA18" s="478"/>
      <c r="AB18" s="502"/>
      <c r="AC18" s="376">
        <v>64.599999999999994</v>
      </c>
      <c r="AD18" s="377"/>
      <c r="AE18" s="377"/>
      <c r="AF18" s="377"/>
      <c r="AG18" s="462"/>
      <c r="AH18" s="376">
        <v>64.599999999999994</v>
      </c>
      <c r="AI18" s="377"/>
      <c r="AJ18" s="377"/>
      <c r="AK18" s="377"/>
      <c r="AL18" s="378"/>
      <c r="AM18" s="463"/>
      <c r="AN18" s="363"/>
      <c r="AO18" s="363"/>
      <c r="AP18" s="363"/>
      <c r="AQ18" s="363"/>
      <c r="AR18" s="363"/>
      <c r="AS18" s="363"/>
      <c r="AT18" s="364"/>
      <c r="AU18" s="464"/>
      <c r="AV18" s="465"/>
      <c r="AW18" s="465"/>
      <c r="AX18" s="465"/>
      <c r="AY18" s="420" t="s">
        <v>162</v>
      </c>
      <c r="AZ18" s="421"/>
      <c r="BA18" s="421"/>
      <c r="BB18" s="421"/>
      <c r="BC18" s="421"/>
      <c r="BD18" s="421"/>
      <c r="BE18" s="421"/>
      <c r="BF18" s="421"/>
      <c r="BG18" s="421"/>
      <c r="BH18" s="421"/>
      <c r="BI18" s="421"/>
      <c r="BJ18" s="421"/>
      <c r="BK18" s="421"/>
      <c r="BL18" s="421"/>
      <c r="BM18" s="422"/>
      <c r="BN18" s="406">
        <v>12897485</v>
      </c>
      <c r="BO18" s="407"/>
      <c r="BP18" s="407"/>
      <c r="BQ18" s="407"/>
      <c r="BR18" s="407"/>
      <c r="BS18" s="407"/>
      <c r="BT18" s="407"/>
      <c r="BU18" s="408"/>
      <c r="BV18" s="406">
        <v>12763283</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163</v>
      </c>
      <c r="C19" s="457"/>
      <c r="D19" s="457"/>
      <c r="E19" s="458"/>
      <c r="F19" s="458"/>
      <c r="G19" s="458"/>
      <c r="H19" s="458"/>
      <c r="I19" s="458"/>
      <c r="J19" s="458"/>
      <c r="K19" s="458"/>
      <c r="L19" s="466">
        <v>541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164</v>
      </c>
      <c r="AZ19" s="421"/>
      <c r="BA19" s="421"/>
      <c r="BB19" s="421"/>
      <c r="BC19" s="421"/>
      <c r="BD19" s="421"/>
      <c r="BE19" s="421"/>
      <c r="BF19" s="421"/>
      <c r="BG19" s="421"/>
      <c r="BH19" s="421"/>
      <c r="BI19" s="421"/>
      <c r="BJ19" s="421"/>
      <c r="BK19" s="421"/>
      <c r="BL19" s="421"/>
      <c r="BM19" s="422"/>
      <c r="BN19" s="406">
        <v>17568799</v>
      </c>
      <c r="BO19" s="407"/>
      <c r="BP19" s="407"/>
      <c r="BQ19" s="407"/>
      <c r="BR19" s="407"/>
      <c r="BS19" s="407"/>
      <c r="BT19" s="407"/>
      <c r="BU19" s="408"/>
      <c r="BV19" s="406">
        <v>17057706</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165</v>
      </c>
      <c r="C20" s="457"/>
      <c r="D20" s="457"/>
      <c r="E20" s="458"/>
      <c r="F20" s="458"/>
      <c r="G20" s="458"/>
      <c r="H20" s="458"/>
      <c r="I20" s="458"/>
      <c r="J20" s="458"/>
      <c r="K20" s="458"/>
      <c r="L20" s="466">
        <v>21439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166</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167</v>
      </c>
      <c r="C22" s="383"/>
      <c r="D22" s="384"/>
      <c r="E22" s="391" t="s">
        <v>1</v>
      </c>
      <c r="F22" s="392"/>
      <c r="G22" s="392"/>
      <c r="H22" s="392"/>
      <c r="I22" s="392"/>
      <c r="J22" s="392"/>
      <c r="K22" s="393"/>
      <c r="L22" s="391" t="s">
        <v>168</v>
      </c>
      <c r="M22" s="392"/>
      <c r="N22" s="392"/>
      <c r="O22" s="392"/>
      <c r="P22" s="393"/>
      <c r="Q22" s="397" t="s">
        <v>169</v>
      </c>
      <c r="R22" s="398"/>
      <c r="S22" s="398"/>
      <c r="T22" s="398"/>
      <c r="U22" s="398"/>
      <c r="V22" s="399"/>
      <c r="W22" s="448" t="s">
        <v>170</v>
      </c>
      <c r="X22" s="383"/>
      <c r="Y22" s="384"/>
      <c r="Z22" s="391" t="s">
        <v>1</v>
      </c>
      <c r="AA22" s="392"/>
      <c r="AB22" s="392"/>
      <c r="AC22" s="392"/>
      <c r="AD22" s="392"/>
      <c r="AE22" s="392"/>
      <c r="AF22" s="392"/>
      <c r="AG22" s="393"/>
      <c r="AH22" s="409" t="s">
        <v>171</v>
      </c>
      <c r="AI22" s="392"/>
      <c r="AJ22" s="392"/>
      <c r="AK22" s="392"/>
      <c r="AL22" s="393"/>
      <c r="AM22" s="409" t="s">
        <v>172</v>
      </c>
      <c r="AN22" s="410"/>
      <c r="AO22" s="410"/>
      <c r="AP22" s="410"/>
      <c r="AQ22" s="410"/>
      <c r="AR22" s="411"/>
      <c r="AS22" s="397" t="s">
        <v>169</v>
      </c>
      <c r="AT22" s="398"/>
      <c r="AU22" s="398"/>
      <c r="AV22" s="398"/>
      <c r="AW22" s="398"/>
      <c r="AX22" s="415"/>
      <c r="AY22" s="432" t="s">
        <v>173</v>
      </c>
      <c r="AZ22" s="433"/>
      <c r="BA22" s="433"/>
      <c r="BB22" s="433"/>
      <c r="BC22" s="433"/>
      <c r="BD22" s="433"/>
      <c r="BE22" s="433"/>
      <c r="BF22" s="433"/>
      <c r="BG22" s="433"/>
      <c r="BH22" s="433"/>
      <c r="BI22" s="433"/>
      <c r="BJ22" s="433"/>
      <c r="BK22" s="433"/>
      <c r="BL22" s="433"/>
      <c r="BM22" s="434"/>
      <c r="BN22" s="435">
        <v>21546855</v>
      </c>
      <c r="BO22" s="436"/>
      <c r="BP22" s="436"/>
      <c r="BQ22" s="436"/>
      <c r="BR22" s="436"/>
      <c r="BS22" s="436"/>
      <c r="BT22" s="436"/>
      <c r="BU22" s="437"/>
      <c r="BV22" s="435">
        <v>22791701</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174</v>
      </c>
      <c r="AZ23" s="421"/>
      <c r="BA23" s="421"/>
      <c r="BB23" s="421"/>
      <c r="BC23" s="421"/>
      <c r="BD23" s="421"/>
      <c r="BE23" s="421"/>
      <c r="BF23" s="421"/>
      <c r="BG23" s="421"/>
      <c r="BH23" s="421"/>
      <c r="BI23" s="421"/>
      <c r="BJ23" s="421"/>
      <c r="BK23" s="421"/>
      <c r="BL23" s="421"/>
      <c r="BM23" s="422"/>
      <c r="BN23" s="406">
        <v>14371748</v>
      </c>
      <c r="BO23" s="407"/>
      <c r="BP23" s="407"/>
      <c r="BQ23" s="407"/>
      <c r="BR23" s="407"/>
      <c r="BS23" s="407"/>
      <c r="BT23" s="407"/>
      <c r="BU23" s="408"/>
      <c r="BV23" s="406">
        <v>15596851</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175</v>
      </c>
      <c r="F24" s="363"/>
      <c r="G24" s="363"/>
      <c r="H24" s="363"/>
      <c r="I24" s="363"/>
      <c r="J24" s="363"/>
      <c r="K24" s="364"/>
      <c r="L24" s="359">
        <v>1</v>
      </c>
      <c r="M24" s="360"/>
      <c r="N24" s="360"/>
      <c r="O24" s="360"/>
      <c r="P24" s="361"/>
      <c r="Q24" s="359">
        <v>8640</v>
      </c>
      <c r="R24" s="360"/>
      <c r="S24" s="360"/>
      <c r="T24" s="360"/>
      <c r="U24" s="360"/>
      <c r="V24" s="361"/>
      <c r="W24" s="449"/>
      <c r="X24" s="386"/>
      <c r="Y24" s="387"/>
      <c r="Z24" s="362" t="s">
        <v>176</v>
      </c>
      <c r="AA24" s="363"/>
      <c r="AB24" s="363"/>
      <c r="AC24" s="363"/>
      <c r="AD24" s="363"/>
      <c r="AE24" s="363"/>
      <c r="AF24" s="363"/>
      <c r="AG24" s="364"/>
      <c r="AH24" s="359">
        <v>345</v>
      </c>
      <c r="AI24" s="360"/>
      <c r="AJ24" s="360"/>
      <c r="AK24" s="360"/>
      <c r="AL24" s="361"/>
      <c r="AM24" s="359">
        <v>1067775</v>
      </c>
      <c r="AN24" s="360"/>
      <c r="AO24" s="360"/>
      <c r="AP24" s="360"/>
      <c r="AQ24" s="360"/>
      <c r="AR24" s="361"/>
      <c r="AS24" s="359">
        <v>3095</v>
      </c>
      <c r="AT24" s="360"/>
      <c r="AU24" s="360"/>
      <c r="AV24" s="360"/>
      <c r="AW24" s="360"/>
      <c r="AX24" s="419"/>
      <c r="AY24" s="379" t="s">
        <v>177</v>
      </c>
      <c r="AZ24" s="380"/>
      <c r="BA24" s="380"/>
      <c r="BB24" s="380"/>
      <c r="BC24" s="380"/>
      <c r="BD24" s="380"/>
      <c r="BE24" s="380"/>
      <c r="BF24" s="380"/>
      <c r="BG24" s="380"/>
      <c r="BH24" s="380"/>
      <c r="BI24" s="380"/>
      <c r="BJ24" s="380"/>
      <c r="BK24" s="380"/>
      <c r="BL24" s="380"/>
      <c r="BM24" s="381"/>
      <c r="BN24" s="406">
        <v>11366908</v>
      </c>
      <c r="BO24" s="407"/>
      <c r="BP24" s="407"/>
      <c r="BQ24" s="407"/>
      <c r="BR24" s="407"/>
      <c r="BS24" s="407"/>
      <c r="BT24" s="407"/>
      <c r="BU24" s="408"/>
      <c r="BV24" s="406">
        <v>11856467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178</v>
      </c>
      <c r="F25" s="363"/>
      <c r="G25" s="363"/>
      <c r="H25" s="363"/>
      <c r="I25" s="363"/>
      <c r="J25" s="363"/>
      <c r="K25" s="364"/>
      <c r="L25" s="359">
        <v>1</v>
      </c>
      <c r="M25" s="360"/>
      <c r="N25" s="360"/>
      <c r="O25" s="360"/>
      <c r="P25" s="361"/>
      <c r="Q25" s="359">
        <v>7070</v>
      </c>
      <c r="R25" s="360"/>
      <c r="S25" s="360"/>
      <c r="T25" s="360"/>
      <c r="U25" s="360"/>
      <c r="V25" s="361"/>
      <c r="W25" s="449"/>
      <c r="X25" s="386"/>
      <c r="Y25" s="387"/>
      <c r="Z25" s="362" t="s">
        <v>179</v>
      </c>
      <c r="AA25" s="363"/>
      <c r="AB25" s="363"/>
      <c r="AC25" s="363"/>
      <c r="AD25" s="363"/>
      <c r="AE25" s="363"/>
      <c r="AF25" s="363"/>
      <c r="AG25" s="364"/>
      <c r="AH25" s="359" t="s">
        <v>130</v>
      </c>
      <c r="AI25" s="360"/>
      <c r="AJ25" s="360"/>
      <c r="AK25" s="360"/>
      <c r="AL25" s="361"/>
      <c r="AM25" s="359" t="s">
        <v>139</v>
      </c>
      <c r="AN25" s="360"/>
      <c r="AO25" s="360"/>
      <c r="AP25" s="360"/>
      <c r="AQ25" s="360"/>
      <c r="AR25" s="361"/>
      <c r="AS25" s="359" t="s">
        <v>149</v>
      </c>
      <c r="AT25" s="360"/>
      <c r="AU25" s="360"/>
      <c r="AV25" s="360"/>
      <c r="AW25" s="360"/>
      <c r="AX25" s="419"/>
      <c r="AY25" s="432" t="s">
        <v>180</v>
      </c>
      <c r="AZ25" s="433"/>
      <c r="BA25" s="433"/>
      <c r="BB25" s="433"/>
      <c r="BC25" s="433"/>
      <c r="BD25" s="433"/>
      <c r="BE25" s="433"/>
      <c r="BF25" s="433"/>
      <c r="BG25" s="433"/>
      <c r="BH25" s="433"/>
      <c r="BI25" s="433"/>
      <c r="BJ25" s="433"/>
      <c r="BK25" s="433"/>
      <c r="BL25" s="433"/>
      <c r="BM25" s="434"/>
      <c r="BN25" s="435">
        <v>1828097</v>
      </c>
      <c r="BO25" s="436"/>
      <c r="BP25" s="436"/>
      <c r="BQ25" s="436"/>
      <c r="BR25" s="436"/>
      <c r="BS25" s="436"/>
      <c r="BT25" s="436"/>
      <c r="BU25" s="437"/>
      <c r="BV25" s="435">
        <v>1803466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181</v>
      </c>
      <c r="F26" s="363"/>
      <c r="G26" s="363"/>
      <c r="H26" s="363"/>
      <c r="I26" s="363"/>
      <c r="J26" s="363"/>
      <c r="K26" s="364"/>
      <c r="L26" s="359">
        <v>1</v>
      </c>
      <c r="M26" s="360"/>
      <c r="N26" s="360"/>
      <c r="O26" s="360"/>
      <c r="P26" s="361"/>
      <c r="Q26" s="359">
        <v>6270</v>
      </c>
      <c r="R26" s="360"/>
      <c r="S26" s="360"/>
      <c r="T26" s="360"/>
      <c r="U26" s="360"/>
      <c r="V26" s="361"/>
      <c r="W26" s="449"/>
      <c r="X26" s="386"/>
      <c r="Y26" s="387"/>
      <c r="Z26" s="362" t="s">
        <v>182</v>
      </c>
      <c r="AA26" s="417"/>
      <c r="AB26" s="417"/>
      <c r="AC26" s="417"/>
      <c r="AD26" s="417"/>
      <c r="AE26" s="417"/>
      <c r="AF26" s="417"/>
      <c r="AG26" s="418"/>
      <c r="AH26" s="359" t="s">
        <v>139</v>
      </c>
      <c r="AI26" s="360"/>
      <c r="AJ26" s="360"/>
      <c r="AK26" s="360"/>
      <c r="AL26" s="361"/>
      <c r="AM26" s="359" t="s">
        <v>130</v>
      </c>
      <c r="AN26" s="360"/>
      <c r="AO26" s="360"/>
      <c r="AP26" s="360"/>
      <c r="AQ26" s="360"/>
      <c r="AR26" s="361"/>
      <c r="AS26" s="359" t="s">
        <v>139</v>
      </c>
      <c r="AT26" s="360"/>
      <c r="AU26" s="360"/>
      <c r="AV26" s="360"/>
      <c r="AW26" s="360"/>
      <c r="AX26" s="419"/>
      <c r="AY26" s="446" t="s">
        <v>183</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4560</v>
      </c>
      <c r="R27" s="360"/>
      <c r="S27" s="360"/>
      <c r="T27" s="360"/>
      <c r="U27" s="360"/>
      <c r="V27" s="361"/>
      <c r="W27" s="449"/>
      <c r="X27" s="386"/>
      <c r="Y27" s="387"/>
      <c r="Z27" s="362" t="s">
        <v>185</v>
      </c>
      <c r="AA27" s="363"/>
      <c r="AB27" s="363"/>
      <c r="AC27" s="363"/>
      <c r="AD27" s="363"/>
      <c r="AE27" s="363"/>
      <c r="AF27" s="363"/>
      <c r="AG27" s="364"/>
      <c r="AH27" s="359">
        <v>2</v>
      </c>
      <c r="AI27" s="360"/>
      <c r="AJ27" s="360"/>
      <c r="AK27" s="360"/>
      <c r="AL27" s="361"/>
      <c r="AM27" s="359" t="s">
        <v>186</v>
      </c>
      <c r="AN27" s="360"/>
      <c r="AO27" s="360"/>
      <c r="AP27" s="360"/>
      <c r="AQ27" s="360"/>
      <c r="AR27" s="361"/>
      <c r="AS27" s="359" t="s">
        <v>187</v>
      </c>
      <c r="AT27" s="360"/>
      <c r="AU27" s="360"/>
      <c r="AV27" s="360"/>
      <c r="AW27" s="360"/>
      <c r="AX27" s="419"/>
      <c r="AY27" s="443" t="s">
        <v>188</v>
      </c>
      <c r="AZ27" s="444"/>
      <c r="BA27" s="444"/>
      <c r="BB27" s="444"/>
      <c r="BC27" s="444"/>
      <c r="BD27" s="444"/>
      <c r="BE27" s="444"/>
      <c r="BF27" s="444"/>
      <c r="BG27" s="444"/>
      <c r="BH27" s="444"/>
      <c r="BI27" s="444"/>
      <c r="BJ27" s="444"/>
      <c r="BK27" s="444"/>
      <c r="BL27" s="444"/>
      <c r="BM27" s="445"/>
      <c r="BN27" s="440">
        <v>776234</v>
      </c>
      <c r="BO27" s="441"/>
      <c r="BP27" s="441"/>
      <c r="BQ27" s="441"/>
      <c r="BR27" s="441"/>
      <c r="BS27" s="441"/>
      <c r="BT27" s="441"/>
      <c r="BU27" s="442"/>
      <c r="BV27" s="440">
        <v>776234</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189</v>
      </c>
      <c r="F28" s="363"/>
      <c r="G28" s="363"/>
      <c r="H28" s="363"/>
      <c r="I28" s="363"/>
      <c r="J28" s="363"/>
      <c r="K28" s="364"/>
      <c r="L28" s="359">
        <v>1</v>
      </c>
      <c r="M28" s="360"/>
      <c r="N28" s="360"/>
      <c r="O28" s="360"/>
      <c r="P28" s="361"/>
      <c r="Q28" s="359">
        <v>3990</v>
      </c>
      <c r="R28" s="360"/>
      <c r="S28" s="360"/>
      <c r="T28" s="360"/>
      <c r="U28" s="360"/>
      <c r="V28" s="361"/>
      <c r="W28" s="449"/>
      <c r="X28" s="386"/>
      <c r="Y28" s="387"/>
      <c r="Z28" s="362" t="s">
        <v>190</v>
      </c>
      <c r="AA28" s="363"/>
      <c r="AB28" s="363"/>
      <c r="AC28" s="363"/>
      <c r="AD28" s="363"/>
      <c r="AE28" s="363"/>
      <c r="AF28" s="363"/>
      <c r="AG28" s="364"/>
      <c r="AH28" s="359" t="s">
        <v>139</v>
      </c>
      <c r="AI28" s="360"/>
      <c r="AJ28" s="360"/>
      <c r="AK28" s="360"/>
      <c r="AL28" s="361"/>
      <c r="AM28" s="359" t="s">
        <v>130</v>
      </c>
      <c r="AN28" s="360"/>
      <c r="AO28" s="360"/>
      <c r="AP28" s="360"/>
      <c r="AQ28" s="360"/>
      <c r="AR28" s="361"/>
      <c r="AS28" s="359" t="s">
        <v>130</v>
      </c>
      <c r="AT28" s="360"/>
      <c r="AU28" s="360"/>
      <c r="AV28" s="360"/>
      <c r="AW28" s="360"/>
      <c r="AX28" s="419"/>
      <c r="AY28" s="423" t="s">
        <v>191</v>
      </c>
      <c r="AZ28" s="424"/>
      <c r="BA28" s="424"/>
      <c r="BB28" s="425"/>
      <c r="BC28" s="432" t="s">
        <v>50</v>
      </c>
      <c r="BD28" s="433"/>
      <c r="BE28" s="433"/>
      <c r="BF28" s="433"/>
      <c r="BG28" s="433"/>
      <c r="BH28" s="433"/>
      <c r="BI28" s="433"/>
      <c r="BJ28" s="433"/>
      <c r="BK28" s="433"/>
      <c r="BL28" s="433"/>
      <c r="BM28" s="434"/>
      <c r="BN28" s="435">
        <v>2989441</v>
      </c>
      <c r="BO28" s="436"/>
      <c r="BP28" s="436"/>
      <c r="BQ28" s="436"/>
      <c r="BR28" s="436"/>
      <c r="BS28" s="436"/>
      <c r="BT28" s="436"/>
      <c r="BU28" s="437"/>
      <c r="BV28" s="435">
        <v>2878241</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192</v>
      </c>
      <c r="F29" s="363"/>
      <c r="G29" s="363"/>
      <c r="H29" s="363"/>
      <c r="I29" s="363"/>
      <c r="J29" s="363"/>
      <c r="K29" s="364"/>
      <c r="L29" s="359">
        <v>16</v>
      </c>
      <c r="M29" s="360"/>
      <c r="N29" s="360"/>
      <c r="O29" s="360"/>
      <c r="P29" s="361"/>
      <c r="Q29" s="359">
        <v>3700</v>
      </c>
      <c r="R29" s="360"/>
      <c r="S29" s="360"/>
      <c r="T29" s="360"/>
      <c r="U29" s="360"/>
      <c r="V29" s="361"/>
      <c r="W29" s="450"/>
      <c r="X29" s="451"/>
      <c r="Y29" s="452"/>
      <c r="Z29" s="362" t="s">
        <v>193</v>
      </c>
      <c r="AA29" s="363"/>
      <c r="AB29" s="363"/>
      <c r="AC29" s="363"/>
      <c r="AD29" s="363"/>
      <c r="AE29" s="363"/>
      <c r="AF29" s="363"/>
      <c r="AG29" s="364"/>
      <c r="AH29" s="359">
        <v>347</v>
      </c>
      <c r="AI29" s="360"/>
      <c r="AJ29" s="360"/>
      <c r="AK29" s="360"/>
      <c r="AL29" s="361"/>
      <c r="AM29" s="359">
        <v>1074375</v>
      </c>
      <c r="AN29" s="360"/>
      <c r="AO29" s="360"/>
      <c r="AP29" s="360"/>
      <c r="AQ29" s="360"/>
      <c r="AR29" s="361"/>
      <c r="AS29" s="359">
        <v>3096</v>
      </c>
      <c r="AT29" s="360"/>
      <c r="AU29" s="360"/>
      <c r="AV29" s="360"/>
      <c r="AW29" s="360"/>
      <c r="AX29" s="419"/>
      <c r="AY29" s="426"/>
      <c r="AZ29" s="427"/>
      <c r="BA29" s="427"/>
      <c r="BB29" s="428"/>
      <c r="BC29" s="420" t="s">
        <v>194</v>
      </c>
      <c r="BD29" s="421"/>
      <c r="BE29" s="421"/>
      <c r="BF29" s="421"/>
      <c r="BG29" s="421"/>
      <c r="BH29" s="421"/>
      <c r="BI29" s="421"/>
      <c r="BJ29" s="421"/>
      <c r="BK29" s="421"/>
      <c r="BL29" s="421"/>
      <c r="BM29" s="422"/>
      <c r="BN29" s="406">
        <v>1057329</v>
      </c>
      <c r="BO29" s="407"/>
      <c r="BP29" s="407"/>
      <c r="BQ29" s="407"/>
      <c r="BR29" s="407"/>
      <c r="BS29" s="407"/>
      <c r="BT29" s="407"/>
      <c r="BU29" s="408"/>
      <c r="BV29" s="406">
        <v>526829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98</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2690083</v>
      </c>
      <c r="BO30" s="441"/>
      <c r="BP30" s="441"/>
      <c r="BQ30" s="441"/>
      <c r="BR30" s="441"/>
      <c r="BS30" s="441"/>
      <c r="BT30" s="441"/>
      <c r="BU30" s="442"/>
      <c r="BV30" s="440">
        <v>2514642</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202</v>
      </c>
      <c r="D33" s="358"/>
      <c r="E33" s="357" t="s">
        <v>203</v>
      </c>
      <c r="F33" s="357"/>
      <c r="G33" s="357"/>
      <c r="H33" s="357"/>
      <c r="I33" s="357"/>
      <c r="J33" s="357"/>
      <c r="K33" s="357"/>
      <c r="L33" s="357"/>
      <c r="M33" s="357"/>
      <c r="N33" s="357"/>
      <c r="O33" s="357"/>
      <c r="P33" s="357"/>
      <c r="Q33" s="357"/>
      <c r="R33" s="357"/>
      <c r="S33" s="357"/>
      <c r="T33" s="200"/>
      <c r="U33" s="358" t="s">
        <v>202</v>
      </c>
      <c r="V33" s="358"/>
      <c r="W33" s="357" t="s">
        <v>204</v>
      </c>
      <c r="X33" s="357"/>
      <c r="Y33" s="357"/>
      <c r="Z33" s="357"/>
      <c r="AA33" s="357"/>
      <c r="AB33" s="357"/>
      <c r="AC33" s="357"/>
      <c r="AD33" s="357"/>
      <c r="AE33" s="357"/>
      <c r="AF33" s="357"/>
      <c r="AG33" s="357"/>
      <c r="AH33" s="357"/>
      <c r="AI33" s="357"/>
      <c r="AJ33" s="357"/>
      <c r="AK33" s="357"/>
      <c r="AL33" s="200"/>
      <c r="AM33" s="358" t="s">
        <v>205</v>
      </c>
      <c r="AN33" s="358"/>
      <c r="AO33" s="357" t="s">
        <v>203</v>
      </c>
      <c r="AP33" s="357"/>
      <c r="AQ33" s="357"/>
      <c r="AR33" s="357"/>
      <c r="AS33" s="357"/>
      <c r="AT33" s="357"/>
      <c r="AU33" s="357"/>
      <c r="AV33" s="357"/>
      <c r="AW33" s="357"/>
      <c r="AX33" s="357"/>
      <c r="AY33" s="357"/>
      <c r="AZ33" s="357"/>
      <c r="BA33" s="357"/>
      <c r="BB33" s="357"/>
      <c r="BC33" s="357"/>
      <c r="BD33" s="201"/>
      <c r="BE33" s="357" t="s">
        <v>206</v>
      </c>
      <c r="BF33" s="357"/>
      <c r="BG33" s="357" t="s">
        <v>207</v>
      </c>
      <c r="BH33" s="357"/>
      <c r="BI33" s="357"/>
      <c r="BJ33" s="357"/>
      <c r="BK33" s="357"/>
      <c r="BL33" s="357"/>
      <c r="BM33" s="357"/>
      <c r="BN33" s="357"/>
      <c r="BO33" s="357"/>
      <c r="BP33" s="357"/>
      <c r="BQ33" s="357"/>
      <c r="BR33" s="357"/>
      <c r="BS33" s="357"/>
      <c r="BT33" s="357"/>
      <c r="BU33" s="357"/>
      <c r="BV33" s="201"/>
      <c r="BW33" s="358" t="s">
        <v>206</v>
      </c>
      <c r="BX33" s="358"/>
      <c r="BY33" s="357" t="s">
        <v>208</v>
      </c>
      <c r="BZ33" s="357"/>
      <c r="CA33" s="357"/>
      <c r="CB33" s="357"/>
      <c r="CC33" s="357"/>
      <c r="CD33" s="357"/>
      <c r="CE33" s="357"/>
      <c r="CF33" s="357"/>
      <c r="CG33" s="357"/>
      <c r="CH33" s="357"/>
      <c r="CI33" s="357"/>
      <c r="CJ33" s="357"/>
      <c r="CK33" s="357"/>
      <c r="CL33" s="357"/>
      <c r="CM33" s="357"/>
      <c r="CN33" s="200"/>
      <c r="CO33" s="358" t="s">
        <v>205</v>
      </c>
      <c r="CP33" s="358"/>
      <c r="CQ33" s="357" t="s">
        <v>209</v>
      </c>
      <c r="CR33" s="357"/>
      <c r="CS33" s="357"/>
      <c r="CT33" s="357"/>
      <c r="CU33" s="357"/>
      <c r="CV33" s="357"/>
      <c r="CW33" s="357"/>
      <c r="CX33" s="357"/>
      <c r="CY33" s="357"/>
      <c r="CZ33" s="357"/>
      <c r="DA33" s="357"/>
      <c r="DB33" s="357"/>
      <c r="DC33" s="357"/>
      <c r="DD33" s="357"/>
      <c r="DE33" s="357"/>
      <c r="DF33" s="200"/>
      <c r="DG33" s="356" t="s">
        <v>210</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周南地区衛生施設組合一般会計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牛島海運</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〇</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病院事業会計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光地区消防組合一般会計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光市スポーツ振興会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7</v>
      </c>
      <c r="AN36" s="354"/>
      <c r="AO36" s="355" t="str">
        <f>IF('各会計、関係団体の財政状況及び健全化判断比率'!B33="","",'各会計、関係団体の財政状況及び健全化判断比率'!B33)</f>
        <v>介護老人保健施設事業会計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周南東部環境施設組合一般会計</v>
      </c>
      <c r="BZ36" s="355"/>
      <c r="CA36" s="355"/>
      <c r="CB36" s="355"/>
      <c r="CC36" s="355"/>
      <c r="CD36" s="355"/>
      <c r="CE36" s="355"/>
      <c r="CF36" s="355"/>
      <c r="CG36" s="355"/>
      <c r="CH36" s="355"/>
      <c r="CI36" s="355"/>
      <c r="CJ36" s="355"/>
      <c r="CK36" s="355"/>
      <c r="CL36" s="355"/>
      <c r="CM36" s="355"/>
      <c r="CN36" s="175"/>
      <c r="CO36" s="354">
        <f t="shared" si="3"/>
        <v>21</v>
      </c>
      <c r="CP36" s="354"/>
      <c r="CQ36" s="355" t="str">
        <f>IF('各会計、関係団体の財政状況及び健全化判断比率'!BS9="","",'各会計、関係団体の財政状況及び健全化判断比率'!BS9)</f>
        <v>光市文化振興財団</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f t="shared" si="0"/>
        <v>8</v>
      </c>
      <c r="AN37" s="354"/>
      <c r="AO37" s="355" t="str">
        <f>IF('各会計、関係団体の財政状況及び健全化判断比率'!B34="","",'各会計、関係団体の財政状況及び健全化判断比率'!B34)</f>
        <v>下水道事業会計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山口県市町総合事務組合一般会計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山口県市町総合事務組合非常勤職員公務災害補償特別会計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山口県市町総合事務組合山口県市町公平委員会特別会計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15</v>
      </c>
      <c r="BX40" s="354"/>
      <c r="BY40" s="355" t="str">
        <f>IF('各会計、関係団体の財政状況及び健全化判断比率'!B74="","",'各会計、関係団体の財政状況及び健全化判断比率'!B74)</f>
        <v>山口県市町総合事務組合交通災害共済特別会計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16</v>
      </c>
      <c r="BX41" s="354"/>
      <c r="BY41" s="355" t="str">
        <f>IF('各会計、関係団体の財政状況及び健全化判断比率'!B75="","",'各会計、関係団体の財政状況及び健全化判断比率'!B75)</f>
        <v>山口県市町総合事務組合山口県自治会館管理特別会計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17</v>
      </c>
      <c r="BX42" s="354"/>
      <c r="BY42" s="355" t="str">
        <f>IF('各会計、関係団体の財政状況及び健全化判断比率'!B76="","",'各会計、関係団体の財政状況及び健全化判断比率'!B76)</f>
        <v>山口県後期高齢者医療広域連合一般会計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18</v>
      </c>
      <c r="BX43" s="354"/>
      <c r="BY43" s="355" t="str">
        <f>IF('各会計、関係団体の財政状況及び健全化判断比率'!B77="","",'各会計、関係団体の財政状況及び健全化判断比率'!B77)</f>
        <v>山口県後期高齢者医療広域連合後期高齢者医療特別会計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351" t="s">
        <v>212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QjLbyf6sw/KbwXfUm/pV9EKZGnBzoEcd+oNnVylQM/wCh1mWls8U6SeM+hx9YuxYdS9p6X5eUDBQPrBJgkTbmA==" saltValue="F+UjxVdjXbEVBRoQdCSS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36" t="s">
        <v>561</v>
      </c>
      <c r="D34" s="1136"/>
      <c r="E34" s="1137"/>
      <c r="F34" s="32">
        <v>33.89</v>
      </c>
      <c r="G34" s="33">
        <v>29.86</v>
      </c>
      <c r="H34" s="33">
        <v>29.87</v>
      </c>
      <c r="I34" s="33">
        <v>33.42</v>
      </c>
      <c r="J34" s="34">
        <v>35.770000000000003</v>
      </c>
      <c r="K34" s="22"/>
      <c r="L34" s="22"/>
      <c r="M34" s="22"/>
      <c r="N34" s="22"/>
      <c r="O34" s="22"/>
      <c r="P34" s="22"/>
    </row>
    <row r="35" spans="1:16" ht="39" customHeight="1" x14ac:dyDescent="0.15">
      <c r="A35" s="22"/>
      <c r="B35" s="35"/>
      <c r="C35" s="1132" t="s">
        <v>562</v>
      </c>
      <c r="D35" s="1132"/>
      <c r="E35" s="1133"/>
      <c r="F35" s="36">
        <v>9.66</v>
      </c>
      <c r="G35" s="37">
        <v>10.89</v>
      </c>
      <c r="H35" s="37">
        <v>11.82</v>
      </c>
      <c r="I35" s="37">
        <v>12.41</v>
      </c>
      <c r="J35" s="38">
        <v>13.12</v>
      </c>
      <c r="K35" s="22"/>
      <c r="L35" s="22"/>
      <c r="M35" s="22"/>
      <c r="N35" s="22"/>
      <c r="O35" s="22"/>
      <c r="P35" s="22"/>
    </row>
    <row r="36" spans="1:16" ht="39" customHeight="1" x14ac:dyDescent="0.15">
      <c r="A36" s="22"/>
      <c r="B36" s="35"/>
      <c r="C36" s="1132" t="s">
        <v>563</v>
      </c>
      <c r="D36" s="1132"/>
      <c r="E36" s="1133"/>
      <c r="F36" s="36">
        <v>5.56</v>
      </c>
      <c r="G36" s="37">
        <v>6.24</v>
      </c>
      <c r="H36" s="37">
        <v>5.91</v>
      </c>
      <c r="I36" s="37">
        <v>6.9</v>
      </c>
      <c r="J36" s="38">
        <v>7.82</v>
      </c>
      <c r="K36" s="22"/>
      <c r="L36" s="22"/>
      <c r="M36" s="22"/>
      <c r="N36" s="22"/>
      <c r="O36" s="22"/>
      <c r="P36" s="22"/>
    </row>
    <row r="37" spans="1:16" ht="39" customHeight="1" x14ac:dyDescent="0.15">
      <c r="A37" s="22"/>
      <c r="B37" s="35"/>
      <c r="C37" s="1132" t="s">
        <v>564</v>
      </c>
      <c r="D37" s="1132"/>
      <c r="E37" s="1133"/>
      <c r="F37" s="36" t="s">
        <v>515</v>
      </c>
      <c r="G37" s="37" t="s">
        <v>515</v>
      </c>
      <c r="H37" s="37">
        <v>1.49</v>
      </c>
      <c r="I37" s="37">
        <v>1.86</v>
      </c>
      <c r="J37" s="38">
        <v>2.5299999999999998</v>
      </c>
      <c r="K37" s="22"/>
      <c r="L37" s="22"/>
      <c r="M37" s="22"/>
      <c r="N37" s="22"/>
      <c r="O37" s="22"/>
      <c r="P37" s="22"/>
    </row>
    <row r="38" spans="1:16" ht="39" customHeight="1" x14ac:dyDescent="0.15">
      <c r="A38" s="22"/>
      <c r="B38" s="35"/>
      <c r="C38" s="1132" t="s">
        <v>565</v>
      </c>
      <c r="D38" s="1132"/>
      <c r="E38" s="1133"/>
      <c r="F38" s="36">
        <v>1.22</v>
      </c>
      <c r="G38" s="37">
        <v>1</v>
      </c>
      <c r="H38" s="37">
        <v>1.32</v>
      </c>
      <c r="I38" s="37">
        <v>1.75</v>
      </c>
      <c r="J38" s="38">
        <v>2.15</v>
      </c>
      <c r="K38" s="22"/>
      <c r="L38" s="22"/>
      <c r="M38" s="22"/>
      <c r="N38" s="22"/>
      <c r="O38" s="22"/>
      <c r="P38" s="22"/>
    </row>
    <row r="39" spans="1:16" ht="39" customHeight="1" x14ac:dyDescent="0.15">
      <c r="A39" s="22"/>
      <c r="B39" s="35"/>
      <c r="C39" s="1132" t="s">
        <v>566</v>
      </c>
      <c r="D39" s="1132"/>
      <c r="E39" s="1133"/>
      <c r="F39" s="36">
        <v>1.6</v>
      </c>
      <c r="G39" s="37">
        <v>1.46</v>
      </c>
      <c r="H39" s="37">
        <v>2.1800000000000002</v>
      </c>
      <c r="I39" s="37">
        <v>1.5</v>
      </c>
      <c r="J39" s="38">
        <v>1.06</v>
      </c>
      <c r="K39" s="22"/>
      <c r="L39" s="22"/>
      <c r="M39" s="22"/>
      <c r="N39" s="22"/>
      <c r="O39" s="22"/>
      <c r="P39" s="22"/>
    </row>
    <row r="40" spans="1:16" ht="39" customHeight="1" x14ac:dyDescent="0.15">
      <c r="A40" s="22"/>
      <c r="B40" s="35"/>
      <c r="C40" s="1132" t="s">
        <v>567</v>
      </c>
      <c r="D40" s="1132"/>
      <c r="E40" s="1133"/>
      <c r="F40" s="36">
        <v>1.82</v>
      </c>
      <c r="G40" s="37">
        <v>1.44</v>
      </c>
      <c r="H40" s="37">
        <v>0.93</v>
      </c>
      <c r="I40" s="37">
        <v>0.42</v>
      </c>
      <c r="J40" s="38">
        <v>0.54</v>
      </c>
      <c r="K40" s="22"/>
      <c r="L40" s="22"/>
      <c r="M40" s="22"/>
      <c r="N40" s="22"/>
      <c r="O40" s="22"/>
      <c r="P40" s="22"/>
    </row>
    <row r="41" spans="1:16" ht="39" customHeight="1" x14ac:dyDescent="0.15">
      <c r="A41" s="22"/>
      <c r="B41" s="35"/>
      <c r="C41" s="1132" t="s">
        <v>568</v>
      </c>
      <c r="D41" s="1132"/>
      <c r="E41" s="1133"/>
      <c r="F41" s="36">
        <v>0.01</v>
      </c>
      <c r="G41" s="37">
        <v>0</v>
      </c>
      <c r="H41" s="37">
        <v>0</v>
      </c>
      <c r="I41" s="37">
        <v>0.01</v>
      </c>
      <c r="J41" s="38">
        <v>0</v>
      </c>
      <c r="K41" s="22"/>
      <c r="L41" s="22"/>
      <c r="M41" s="22"/>
      <c r="N41" s="22"/>
      <c r="O41" s="22"/>
      <c r="P41" s="22"/>
    </row>
    <row r="42" spans="1:16" ht="39" customHeight="1" x14ac:dyDescent="0.15">
      <c r="A42" s="22"/>
      <c r="B42" s="39"/>
      <c r="C42" s="1132" t="s">
        <v>569</v>
      </c>
      <c r="D42" s="1132"/>
      <c r="E42" s="1133"/>
      <c r="F42" s="36" t="s">
        <v>515</v>
      </c>
      <c r="G42" s="37" t="s">
        <v>515</v>
      </c>
      <c r="H42" s="37" t="s">
        <v>515</v>
      </c>
      <c r="I42" s="37" t="s">
        <v>515</v>
      </c>
      <c r="J42" s="38" t="s">
        <v>515</v>
      </c>
      <c r="K42" s="22"/>
      <c r="L42" s="22"/>
      <c r="M42" s="22"/>
      <c r="N42" s="22"/>
      <c r="O42" s="22"/>
      <c r="P42" s="22"/>
    </row>
    <row r="43" spans="1:16" ht="39" customHeight="1" thickBot="1" x14ac:dyDescent="0.2">
      <c r="A43" s="22"/>
      <c r="B43" s="40"/>
      <c r="C43" s="1134" t="s">
        <v>570</v>
      </c>
      <c r="D43" s="1134"/>
      <c r="E43" s="1135"/>
      <c r="F43" s="41">
        <v>0.03</v>
      </c>
      <c r="G43" s="42">
        <v>0.16</v>
      </c>
      <c r="H43" s="42" t="s">
        <v>515</v>
      </c>
      <c r="I43" s="42" t="s">
        <v>515</v>
      </c>
      <c r="J43" s="43" t="s">
        <v>515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tOpJxWu/oeiN5ijzb1zMoihZ5cu331VU8jfhozpQckezdJHwdIm714pQATbf+pPIcBZRKPfqI2XRQQWzSjwQA==" saltValue="P8pkRoOiJXbBPrfrtnUw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2147</v>
      </c>
      <c r="L45" s="58">
        <v>2127</v>
      </c>
      <c r="M45" s="58">
        <v>2217</v>
      </c>
      <c r="N45" s="58">
        <v>2355</v>
      </c>
      <c r="O45" s="59">
        <v>2402</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515</v>
      </c>
      <c r="L46" s="62" t="s">
        <v>515</v>
      </c>
      <c r="M46" s="62" t="s">
        <v>515</v>
      </c>
      <c r="N46" s="62" t="s">
        <v>515</v>
      </c>
      <c r="O46" s="63" t="s">
        <v>515</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515</v>
      </c>
      <c r="L47" s="62" t="s">
        <v>515</v>
      </c>
      <c r="M47" s="62" t="s">
        <v>515</v>
      </c>
      <c r="N47" s="62" t="s">
        <v>515</v>
      </c>
      <c r="O47" s="63" t="s">
        <v>515</v>
      </c>
      <c r="P47" s="46"/>
      <c r="Q47" s="46"/>
      <c r="R47" s="46"/>
      <c r="S47" s="46"/>
      <c r="T47" s="46"/>
      <c r="U47" s="46"/>
    </row>
    <row r="48" spans="1:21" ht="30.75" customHeight="1" x14ac:dyDescent="0.15">
      <c r="A48" s="46"/>
      <c r="B48" s="1163"/>
      <c r="C48" s="1164"/>
      <c r="D48" s="60"/>
      <c r="E48" s="1140" t="s">
        <v>15</v>
      </c>
      <c r="F48" s="1140"/>
      <c r="G48" s="1140"/>
      <c r="H48" s="1140"/>
      <c r="I48" s="1140"/>
      <c r="J48" s="1141"/>
      <c r="K48" s="61">
        <v>1010</v>
      </c>
      <c r="L48" s="62">
        <v>816</v>
      </c>
      <c r="M48" s="62">
        <v>673</v>
      </c>
      <c r="N48" s="62">
        <v>635</v>
      </c>
      <c r="O48" s="63">
        <v>570</v>
      </c>
      <c r="P48" s="46"/>
      <c r="Q48" s="46"/>
      <c r="R48" s="46"/>
      <c r="S48" s="46"/>
      <c r="T48" s="46"/>
      <c r="U48" s="46"/>
    </row>
    <row r="49" spans="1:21" ht="30.75" customHeight="1" x14ac:dyDescent="0.15">
      <c r="A49" s="46"/>
      <c r="B49" s="1163"/>
      <c r="C49" s="1164"/>
      <c r="D49" s="60"/>
      <c r="E49" s="1140" t="s">
        <v>16</v>
      </c>
      <c r="F49" s="1140"/>
      <c r="G49" s="1140"/>
      <c r="H49" s="1140"/>
      <c r="I49" s="1140"/>
      <c r="J49" s="1141"/>
      <c r="K49" s="61">
        <v>179</v>
      </c>
      <c r="L49" s="62">
        <v>221</v>
      </c>
      <c r="M49" s="62">
        <v>230</v>
      </c>
      <c r="N49" s="62">
        <v>220</v>
      </c>
      <c r="O49" s="63">
        <v>200</v>
      </c>
      <c r="P49" s="46"/>
      <c r="Q49" s="46"/>
      <c r="R49" s="46"/>
      <c r="S49" s="46"/>
      <c r="T49" s="46"/>
      <c r="U49" s="46"/>
    </row>
    <row r="50" spans="1:21" ht="30.75" customHeight="1" x14ac:dyDescent="0.15">
      <c r="A50" s="46"/>
      <c r="B50" s="1163"/>
      <c r="C50" s="1164"/>
      <c r="D50" s="60"/>
      <c r="E50" s="1140" t="s">
        <v>17</v>
      </c>
      <c r="F50" s="1140"/>
      <c r="G50" s="1140"/>
      <c r="H50" s="1140"/>
      <c r="I50" s="1140"/>
      <c r="J50" s="1141"/>
      <c r="K50" s="61">
        <v>11</v>
      </c>
      <c r="L50" s="62">
        <v>10</v>
      </c>
      <c r="M50" s="62">
        <v>2</v>
      </c>
      <c r="N50" s="62">
        <v>1</v>
      </c>
      <c r="O50" s="63">
        <v>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515</v>
      </c>
      <c r="L51" s="62" t="s">
        <v>515</v>
      </c>
      <c r="M51" s="62" t="s">
        <v>515</v>
      </c>
      <c r="N51" s="62" t="s">
        <v>515</v>
      </c>
      <c r="O51" s="63" t="s">
        <v>515</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2388</v>
      </c>
      <c r="L52" s="62">
        <v>2553</v>
      </c>
      <c r="M52" s="62">
        <v>2448</v>
      </c>
      <c r="N52" s="62">
        <v>2519</v>
      </c>
      <c r="O52" s="63">
        <v>2506</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959</v>
      </c>
      <c r="L53" s="67">
        <v>621</v>
      </c>
      <c r="M53" s="67">
        <v>674</v>
      </c>
      <c r="N53" s="67">
        <v>692</v>
      </c>
      <c r="O53" s="68">
        <v>667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571</v>
      </c>
      <c r="P56" s="46"/>
      <c r="Q56" s="46"/>
      <c r="R56" s="46"/>
      <c r="S56" s="46"/>
      <c r="T56" s="46"/>
      <c r="U56" s="46"/>
    </row>
    <row r="57" spans="1:21" ht="31.5" customHeight="1" thickBot="1" x14ac:dyDescent="0.2">
      <c r="A57" s="46"/>
      <c r="B57" s="74"/>
      <c r="C57" s="75"/>
      <c r="D57" s="75"/>
      <c r="E57" s="76"/>
      <c r="F57" s="76"/>
      <c r="G57" s="76"/>
      <c r="H57" s="76"/>
      <c r="I57" s="76"/>
      <c r="J57" s="77" t="s">
        <v>2</v>
      </c>
      <c r="K57" s="78" t="s">
        <v>572</v>
      </c>
      <c r="L57" s="79" t="s">
        <v>573</v>
      </c>
      <c r="M57" s="79" t="s">
        <v>574</v>
      </c>
      <c r="N57" s="79" t="s">
        <v>575</v>
      </c>
      <c r="O57" s="80" t="s">
        <v>576</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6vuYz3+r4vpxFSNbwa+tmGuakKltv062s2UXHyPsK1YGP6EAoUp3Mh4P+DNFA9H5Li4j8jrTXLiqtVLcZsl6w==" saltValue="QLj5v45902H4UrVZh+Rw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556</v>
      </c>
      <c r="J40" s="101" t="s">
        <v>557</v>
      </c>
      <c r="K40" s="101" t="s">
        <v>558</v>
      </c>
      <c r="L40" s="101" t="s">
        <v>559</v>
      </c>
      <c r="M40" s="102" t="s">
        <v>560</v>
      </c>
    </row>
    <row r="41" spans="2:13" ht="27.75" customHeight="1" x14ac:dyDescent="0.15">
      <c r="B41" s="1181" t="s">
        <v>32</v>
      </c>
      <c r="C41" s="1182"/>
      <c r="D41" s="103"/>
      <c r="E41" s="1183" t="s">
        <v>33</v>
      </c>
      <c r="F41" s="1183"/>
      <c r="G41" s="1183"/>
      <c r="H41" s="1184"/>
      <c r="I41" s="342">
        <v>24172</v>
      </c>
      <c r="J41" s="343">
        <v>24196</v>
      </c>
      <c r="K41" s="343">
        <v>23764</v>
      </c>
      <c r="L41" s="343">
        <v>22906</v>
      </c>
      <c r="M41" s="344">
        <v>21628</v>
      </c>
    </row>
    <row r="42" spans="2:13" ht="27.75" customHeight="1" x14ac:dyDescent="0.15">
      <c r="B42" s="1171"/>
      <c r="C42" s="1172"/>
      <c r="D42" s="104"/>
      <c r="E42" s="1175" t="s">
        <v>34</v>
      </c>
      <c r="F42" s="1175"/>
      <c r="G42" s="1175"/>
      <c r="H42" s="1176"/>
      <c r="I42" s="345">
        <v>14</v>
      </c>
      <c r="J42" s="346">
        <v>4</v>
      </c>
      <c r="K42" s="346">
        <v>2</v>
      </c>
      <c r="L42" s="346">
        <v>1</v>
      </c>
      <c r="M42" s="347">
        <v>0</v>
      </c>
    </row>
    <row r="43" spans="2:13" ht="27.75" customHeight="1" x14ac:dyDescent="0.15">
      <c r="B43" s="1171"/>
      <c r="C43" s="1172"/>
      <c r="D43" s="104"/>
      <c r="E43" s="1175" t="s">
        <v>35</v>
      </c>
      <c r="F43" s="1175"/>
      <c r="G43" s="1175"/>
      <c r="H43" s="1176"/>
      <c r="I43" s="345">
        <v>11480</v>
      </c>
      <c r="J43" s="346">
        <v>10294</v>
      </c>
      <c r="K43" s="346">
        <v>9090</v>
      </c>
      <c r="L43" s="346">
        <v>8000</v>
      </c>
      <c r="M43" s="347">
        <v>7304</v>
      </c>
    </row>
    <row r="44" spans="2:13" ht="27.75" customHeight="1" x14ac:dyDescent="0.15">
      <c r="B44" s="1171"/>
      <c r="C44" s="1172"/>
      <c r="D44" s="104"/>
      <c r="E44" s="1175" t="s">
        <v>36</v>
      </c>
      <c r="F44" s="1175"/>
      <c r="G44" s="1175"/>
      <c r="H44" s="1176"/>
      <c r="I44" s="345">
        <v>1565</v>
      </c>
      <c r="J44" s="346">
        <v>1365</v>
      </c>
      <c r="K44" s="346">
        <v>1184</v>
      </c>
      <c r="L44" s="346">
        <v>985</v>
      </c>
      <c r="M44" s="347">
        <v>800</v>
      </c>
    </row>
    <row r="45" spans="2:13" ht="27.75" customHeight="1" x14ac:dyDescent="0.15">
      <c r="B45" s="1171"/>
      <c r="C45" s="1172"/>
      <c r="D45" s="104"/>
      <c r="E45" s="1175" t="s">
        <v>37</v>
      </c>
      <c r="F45" s="1175"/>
      <c r="G45" s="1175"/>
      <c r="H45" s="1176"/>
      <c r="I45" s="345">
        <v>2580</v>
      </c>
      <c r="J45" s="346">
        <v>2485</v>
      </c>
      <c r="K45" s="346">
        <v>2445</v>
      </c>
      <c r="L45" s="346">
        <v>2408</v>
      </c>
      <c r="M45" s="347">
        <v>2431</v>
      </c>
    </row>
    <row r="46" spans="2:13" ht="27.75" customHeight="1" x14ac:dyDescent="0.15">
      <c r="B46" s="1171"/>
      <c r="C46" s="1172"/>
      <c r="D46" s="105"/>
      <c r="E46" s="1175" t="s">
        <v>38</v>
      </c>
      <c r="F46" s="1175"/>
      <c r="G46" s="1175"/>
      <c r="H46" s="1176"/>
      <c r="I46" s="345">
        <v>19</v>
      </c>
      <c r="J46" s="346">
        <v>15</v>
      </c>
      <c r="K46" s="346">
        <v>10</v>
      </c>
      <c r="L46" s="346">
        <v>20</v>
      </c>
      <c r="M46" s="347">
        <v>25</v>
      </c>
    </row>
    <row r="47" spans="2:13" ht="27.75" customHeight="1" x14ac:dyDescent="0.15">
      <c r="B47" s="1171"/>
      <c r="C47" s="1172"/>
      <c r="D47" s="106"/>
      <c r="E47" s="1185" t="s">
        <v>39</v>
      </c>
      <c r="F47" s="1186"/>
      <c r="G47" s="1186"/>
      <c r="H47" s="1187"/>
      <c r="I47" s="345" t="s">
        <v>515</v>
      </c>
      <c r="J47" s="346" t="s">
        <v>515</v>
      </c>
      <c r="K47" s="346" t="s">
        <v>515</v>
      </c>
      <c r="L47" s="346" t="s">
        <v>515</v>
      </c>
      <c r="M47" s="347" t="s">
        <v>515</v>
      </c>
    </row>
    <row r="48" spans="2:13" ht="27.75" customHeight="1" x14ac:dyDescent="0.15">
      <c r="B48" s="1171"/>
      <c r="C48" s="1172"/>
      <c r="D48" s="104"/>
      <c r="E48" s="1175" t="s">
        <v>40</v>
      </c>
      <c r="F48" s="1175"/>
      <c r="G48" s="1175"/>
      <c r="H48" s="1176"/>
      <c r="I48" s="345" t="s">
        <v>515</v>
      </c>
      <c r="J48" s="346" t="s">
        <v>515</v>
      </c>
      <c r="K48" s="346" t="s">
        <v>515</v>
      </c>
      <c r="L48" s="346" t="s">
        <v>515</v>
      </c>
      <c r="M48" s="347" t="s">
        <v>515</v>
      </c>
    </row>
    <row r="49" spans="2:13" ht="27.75" customHeight="1" x14ac:dyDescent="0.15">
      <c r="B49" s="1173"/>
      <c r="C49" s="1174"/>
      <c r="D49" s="104"/>
      <c r="E49" s="1175" t="s">
        <v>41</v>
      </c>
      <c r="F49" s="1175"/>
      <c r="G49" s="1175"/>
      <c r="H49" s="1176"/>
      <c r="I49" s="345" t="s">
        <v>515</v>
      </c>
      <c r="J49" s="346" t="s">
        <v>515</v>
      </c>
      <c r="K49" s="346" t="s">
        <v>515</v>
      </c>
      <c r="L49" s="346" t="s">
        <v>515</v>
      </c>
      <c r="M49" s="347" t="s">
        <v>515</v>
      </c>
    </row>
    <row r="50" spans="2:13" ht="27.75" customHeight="1" x14ac:dyDescent="0.15">
      <c r="B50" s="1169" t="s">
        <v>42</v>
      </c>
      <c r="C50" s="1170"/>
      <c r="D50" s="107"/>
      <c r="E50" s="1175" t="s">
        <v>43</v>
      </c>
      <c r="F50" s="1175"/>
      <c r="G50" s="1175"/>
      <c r="H50" s="1176"/>
      <c r="I50" s="345">
        <v>4441</v>
      </c>
      <c r="J50" s="346">
        <v>4703</v>
      </c>
      <c r="K50" s="346">
        <v>4896</v>
      </c>
      <c r="L50" s="346">
        <v>6189</v>
      </c>
      <c r="M50" s="347">
        <v>7690</v>
      </c>
    </row>
    <row r="51" spans="2:13" ht="27.75" customHeight="1" x14ac:dyDescent="0.15">
      <c r="B51" s="1171"/>
      <c r="C51" s="1172"/>
      <c r="D51" s="104"/>
      <c r="E51" s="1175" t="s">
        <v>44</v>
      </c>
      <c r="F51" s="1175"/>
      <c r="G51" s="1175"/>
      <c r="H51" s="1176"/>
      <c r="I51" s="345">
        <v>3121</v>
      </c>
      <c r="J51" s="346">
        <v>3553</v>
      </c>
      <c r="K51" s="346">
        <v>3628</v>
      </c>
      <c r="L51" s="346">
        <v>3458</v>
      </c>
      <c r="M51" s="347">
        <v>3038</v>
      </c>
    </row>
    <row r="52" spans="2:13" ht="27.75" customHeight="1" x14ac:dyDescent="0.15">
      <c r="B52" s="1173"/>
      <c r="C52" s="1174"/>
      <c r="D52" s="104"/>
      <c r="E52" s="1175" t="s">
        <v>45</v>
      </c>
      <c r="F52" s="1175"/>
      <c r="G52" s="1175"/>
      <c r="H52" s="1176"/>
      <c r="I52" s="345">
        <v>25215</v>
      </c>
      <c r="J52" s="346">
        <v>24745</v>
      </c>
      <c r="K52" s="346">
        <v>24135</v>
      </c>
      <c r="L52" s="346">
        <v>23201</v>
      </c>
      <c r="M52" s="347">
        <v>21984</v>
      </c>
    </row>
    <row r="53" spans="2:13" ht="27.75" customHeight="1" thickBot="1" x14ac:dyDescent="0.2">
      <c r="B53" s="1177" t="s">
        <v>46</v>
      </c>
      <c r="C53" s="1178"/>
      <c r="D53" s="108"/>
      <c r="E53" s="1179" t="s">
        <v>47</v>
      </c>
      <c r="F53" s="1179"/>
      <c r="G53" s="1179"/>
      <c r="H53" s="1180"/>
      <c r="I53" s="348">
        <v>7051</v>
      </c>
      <c r="J53" s="349">
        <v>5359</v>
      </c>
      <c r="K53" s="349">
        <v>3837</v>
      </c>
      <c r="L53" s="349">
        <v>1471</v>
      </c>
      <c r="M53" s="350">
        <v>-525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1Rc8oJODh0JsCAwuBbMqyNvs0llZ06aHJbEF90SbvnxqNSY3JJJ5RTD8nYlSyXp98w7WA5MJjbNnL65LPC7pfg==" saltValue="RujTdxscsDVyo26ReqYM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G28"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558</v>
      </c>
      <c r="G54" s="117" t="s">
        <v>559</v>
      </c>
      <c r="H54" s="118" t="s">
        <v>560</v>
      </c>
    </row>
    <row r="55" spans="2:8" ht="52.5" customHeight="1" x14ac:dyDescent="0.15">
      <c r="B55" s="119"/>
      <c r="C55" s="1196" t="s">
        <v>50</v>
      </c>
      <c r="D55" s="1196"/>
      <c r="E55" s="1197"/>
      <c r="F55" s="120">
        <v>2353</v>
      </c>
      <c r="G55" s="120">
        <v>2878</v>
      </c>
      <c r="H55" s="121">
        <v>2989</v>
      </c>
    </row>
    <row r="56" spans="2:8" ht="52.5" customHeight="1" x14ac:dyDescent="0.15">
      <c r="B56" s="122"/>
      <c r="C56" s="1198" t="s">
        <v>51</v>
      </c>
      <c r="D56" s="1198"/>
      <c r="E56" s="1199"/>
      <c r="F56" s="123">
        <v>176</v>
      </c>
      <c r="G56" s="123">
        <v>527</v>
      </c>
      <c r="H56" s="124">
        <v>1057</v>
      </c>
    </row>
    <row r="57" spans="2:8" ht="53.25" customHeight="1" x14ac:dyDescent="0.15">
      <c r="B57" s="122"/>
      <c r="C57" s="1200" t="s">
        <v>52</v>
      </c>
      <c r="D57" s="1200"/>
      <c r="E57" s="1201"/>
      <c r="F57" s="125">
        <v>2292</v>
      </c>
      <c r="G57" s="125">
        <v>2515</v>
      </c>
      <c r="H57" s="126">
        <v>2690</v>
      </c>
    </row>
    <row r="58" spans="2:8" ht="45.75" customHeight="1" x14ac:dyDescent="0.15">
      <c r="B58" s="127"/>
      <c r="C58" s="1188" t="s">
        <v>591</v>
      </c>
      <c r="D58" s="1189"/>
      <c r="E58" s="1190"/>
      <c r="F58" s="128">
        <v>1434</v>
      </c>
      <c r="G58" s="128">
        <v>1434</v>
      </c>
      <c r="H58" s="129">
        <v>1434</v>
      </c>
    </row>
    <row r="59" spans="2:8" ht="45.75" customHeight="1" x14ac:dyDescent="0.15">
      <c r="B59" s="127"/>
      <c r="C59" s="1188" t="s">
        <v>592</v>
      </c>
      <c r="D59" s="1189"/>
      <c r="E59" s="1190"/>
      <c r="F59" s="128">
        <v>693</v>
      </c>
      <c r="G59" s="128">
        <v>906</v>
      </c>
      <c r="H59" s="129">
        <v>1079</v>
      </c>
    </row>
    <row r="60" spans="2:8" ht="45.75" customHeight="1" x14ac:dyDescent="0.15">
      <c r="B60" s="127"/>
      <c r="C60" s="1188" t="s">
        <v>593</v>
      </c>
      <c r="D60" s="1189"/>
      <c r="E60" s="1190"/>
      <c r="F60" s="128">
        <v>100</v>
      </c>
      <c r="G60" s="128">
        <v>100</v>
      </c>
      <c r="H60" s="129">
        <v>100</v>
      </c>
    </row>
    <row r="61" spans="2:8" ht="45.75" customHeight="1" x14ac:dyDescent="0.15">
      <c r="B61" s="127"/>
      <c r="C61" s="1188" t="s">
        <v>594</v>
      </c>
      <c r="D61" s="1189"/>
      <c r="E61" s="1190"/>
      <c r="F61" s="128">
        <v>52</v>
      </c>
      <c r="G61" s="128">
        <v>52</v>
      </c>
      <c r="H61" s="129">
        <v>52</v>
      </c>
    </row>
    <row r="62" spans="2:8" ht="45.75" customHeight="1" thickBot="1" x14ac:dyDescent="0.2">
      <c r="B62" s="130"/>
      <c r="C62" s="1191" t="s">
        <v>595</v>
      </c>
      <c r="D62" s="1192"/>
      <c r="E62" s="1193"/>
      <c r="F62" s="131">
        <v>14</v>
      </c>
      <c r="G62" s="131">
        <v>23</v>
      </c>
      <c r="H62" s="132">
        <v>26</v>
      </c>
    </row>
    <row r="63" spans="2:8" ht="52.5" customHeight="1" thickBot="1" x14ac:dyDescent="0.2">
      <c r="B63" s="133"/>
      <c r="C63" s="1194" t="s">
        <v>53</v>
      </c>
      <c r="D63" s="1194"/>
      <c r="E63" s="1195"/>
      <c r="F63" s="134">
        <v>4821</v>
      </c>
      <c r="G63" s="134">
        <v>5920</v>
      </c>
      <c r="H63" s="135">
        <v>6737</v>
      </c>
    </row>
    <row r="64" spans="2:8" x14ac:dyDescent="0.15"/>
  </sheetData>
  <sheetProtection algorithmName="SHA-512" hashValue="M5/yj3BJwHEW1DV5cdZ/+a/rbeGzXaJB6DtebM0BZt2Bv9KO+5gopcUphzYhrmH2d+OwhIYDonpfCTEn4qCUZQ==" saltValue="fHyuJDT1hXZyxTmDBI/A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553</v>
      </c>
      <c r="G2" s="149"/>
      <c r="H2" s="150"/>
    </row>
    <row r="3" spans="1:8" x14ac:dyDescent="0.15">
      <c r="A3" s="146" t="s">
        <v>546</v>
      </c>
      <c r="B3" s="151"/>
      <c r="C3" s="152"/>
      <c r="D3" s="153">
        <v>26323</v>
      </c>
      <c r="E3" s="154"/>
      <c r="F3" s="155">
        <v>54684</v>
      </c>
      <c r="G3" s="156"/>
      <c r="H3" s="157"/>
    </row>
    <row r="4" spans="1:8" x14ac:dyDescent="0.15">
      <c r="A4" s="158"/>
      <c r="B4" s="159"/>
      <c r="C4" s="160"/>
      <c r="D4" s="161">
        <v>12145</v>
      </c>
      <c r="E4" s="162"/>
      <c r="F4" s="163">
        <v>32829</v>
      </c>
      <c r="G4" s="164"/>
      <c r="H4" s="165"/>
    </row>
    <row r="5" spans="1:8" x14ac:dyDescent="0.15">
      <c r="A5" s="146" t="s">
        <v>548</v>
      </c>
      <c r="B5" s="151"/>
      <c r="C5" s="152"/>
      <c r="D5" s="153">
        <v>35642</v>
      </c>
      <c r="E5" s="154"/>
      <c r="F5" s="155">
        <v>62383</v>
      </c>
      <c r="G5" s="156"/>
      <c r="H5" s="157"/>
    </row>
    <row r="6" spans="1:8" x14ac:dyDescent="0.15">
      <c r="A6" s="158"/>
      <c r="B6" s="159"/>
      <c r="C6" s="160"/>
      <c r="D6" s="161">
        <v>15787</v>
      </c>
      <c r="E6" s="162"/>
      <c r="F6" s="163">
        <v>35325</v>
      </c>
      <c r="G6" s="164"/>
      <c r="H6" s="165"/>
    </row>
    <row r="7" spans="1:8" x14ac:dyDescent="0.15">
      <c r="A7" s="146" t="s">
        <v>549</v>
      </c>
      <c r="B7" s="151"/>
      <c r="C7" s="152"/>
      <c r="D7" s="153">
        <v>30042</v>
      </c>
      <c r="E7" s="154"/>
      <c r="F7" s="155">
        <v>76347</v>
      </c>
      <c r="G7" s="156"/>
      <c r="H7" s="157"/>
    </row>
    <row r="8" spans="1:8" x14ac:dyDescent="0.15">
      <c r="A8" s="158"/>
      <c r="B8" s="159"/>
      <c r="C8" s="160"/>
      <c r="D8" s="161">
        <v>12930</v>
      </c>
      <c r="E8" s="162"/>
      <c r="F8" s="163">
        <v>41762</v>
      </c>
      <c r="G8" s="164"/>
      <c r="H8" s="165"/>
    </row>
    <row r="9" spans="1:8" x14ac:dyDescent="0.15">
      <c r="A9" s="146" t="s">
        <v>550</v>
      </c>
      <c r="B9" s="151"/>
      <c r="C9" s="152"/>
      <c r="D9" s="153">
        <v>26182</v>
      </c>
      <c r="E9" s="154"/>
      <c r="F9" s="155">
        <v>69604</v>
      </c>
      <c r="G9" s="156"/>
      <c r="H9" s="157"/>
    </row>
    <row r="10" spans="1:8" x14ac:dyDescent="0.15">
      <c r="A10" s="158"/>
      <c r="B10" s="159"/>
      <c r="C10" s="160"/>
      <c r="D10" s="161">
        <v>11674</v>
      </c>
      <c r="E10" s="162"/>
      <c r="F10" s="163">
        <v>36247</v>
      </c>
      <c r="G10" s="164"/>
      <c r="H10" s="165"/>
    </row>
    <row r="11" spans="1:8" x14ac:dyDescent="0.15">
      <c r="A11" s="146" t="s">
        <v>551</v>
      </c>
      <c r="B11" s="151"/>
      <c r="C11" s="152"/>
      <c r="D11" s="153">
        <v>38276</v>
      </c>
      <c r="E11" s="154"/>
      <c r="F11" s="155">
        <v>68410</v>
      </c>
      <c r="G11" s="156"/>
      <c r="H11" s="157"/>
    </row>
    <row r="12" spans="1:8" x14ac:dyDescent="0.15">
      <c r="A12" s="158"/>
      <c r="B12" s="159"/>
      <c r="C12" s="166"/>
      <c r="D12" s="161">
        <v>27744</v>
      </c>
      <c r="E12" s="162"/>
      <c r="F12" s="163">
        <v>35086</v>
      </c>
      <c r="G12" s="164"/>
      <c r="H12" s="165"/>
    </row>
    <row r="13" spans="1:8" x14ac:dyDescent="0.15">
      <c r="A13" s="146"/>
      <c r="B13" s="151"/>
      <c r="C13" s="152"/>
      <c r="D13" s="153">
        <v>31293</v>
      </c>
      <c r="E13" s="154"/>
      <c r="F13" s="155">
        <v>66286</v>
      </c>
      <c r="G13" s="167"/>
      <c r="H13" s="157"/>
    </row>
    <row r="14" spans="1:8" x14ac:dyDescent="0.15">
      <c r="A14" s="158"/>
      <c r="B14" s="159"/>
      <c r="C14" s="160"/>
      <c r="D14" s="161">
        <v>16056</v>
      </c>
      <c r="E14" s="162"/>
      <c r="F14" s="163">
        <v>36250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5.57</v>
      </c>
      <c r="C19" s="168">
        <f>ROUND(VALUE(SUBSTITUTE(実質収支比率等に係る経年分析!G$48,"▲","-")),2)</f>
        <v>6.24</v>
      </c>
      <c r="D19" s="168">
        <f>ROUND(VALUE(SUBSTITUTE(実質収支比率等に係る経年分析!H$48,"▲","-")),2)</f>
        <v>5.91</v>
      </c>
      <c r="E19" s="168">
        <f>ROUND(VALUE(SUBSTITUTE(実質収支比率等に係る経年分析!I$48,"▲","-")),2)</f>
        <v>6.91</v>
      </c>
      <c r="F19" s="168">
        <f>ROUND(VALUE(SUBSTITUTE(実質収支比率等に係る経年分析!J$48,"▲","-")),2)</f>
        <v>7.83</v>
      </c>
    </row>
    <row r="20" spans="1:11" x14ac:dyDescent="0.15">
      <c r="A20" s="168" t="s">
        <v>57</v>
      </c>
      <c r="B20" s="168">
        <f>ROUND(VALUE(SUBSTITUTE(実質収支比率等に係る経年分析!F$47,"▲","-")),2)</f>
        <v>14.01</v>
      </c>
      <c r="C20" s="168">
        <f>ROUND(VALUE(SUBSTITUTE(実質収支比率等に係る経年分析!G$47,"▲","-")),2)</f>
        <v>16.899999999999999</v>
      </c>
      <c r="D20" s="168">
        <f>ROUND(VALUE(SUBSTITUTE(実質収支比率等に係る経年分析!H$47,"▲","-")),2)</f>
        <v>18.170000000000002</v>
      </c>
      <c r="E20" s="168">
        <f>ROUND(VALUE(SUBSTITUTE(実質収支比率等に係る経年分析!I$47,"▲","-")),2)</f>
        <v>21.08</v>
      </c>
      <c r="F20" s="168">
        <f>ROUND(VALUE(SUBSTITUTE(実質収支比率等に係る経年分析!J$47,"▲","-")),2)</f>
        <v>22.54</v>
      </c>
    </row>
    <row r="21" spans="1:11" x14ac:dyDescent="0.15">
      <c r="A21" s="168" t="s">
        <v>58</v>
      </c>
      <c r="B21" s="168">
        <f>IF(ISNUMBER(VALUE(SUBSTITUTE(実質収支比率等に係る経年分析!F$49,"▲","-"))),ROUND(VALUE(SUBSTITUTE(実質収支比率等に係る経年分析!F$49,"▲","-")),2),NA())</f>
        <v>2.2200000000000002</v>
      </c>
      <c r="C21" s="168">
        <f>IF(ISNUMBER(VALUE(SUBSTITUTE(実質収支比率等に係る経年分析!G$49,"▲","-"))),ROUND(VALUE(SUBSTITUTE(実質収支比率等に係る経年分析!G$49,"▲","-")),2),NA())</f>
        <v>3.5</v>
      </c>
      <c r="D21" s="168">
        <f>IF(ISNUMBER(VALUE(SUBSTITUTE(実質収支比率等に係る経年分析!H$49,"▲","-"))),ROUND(VALUE(SUBSTITUTE(実質収支比率等に係る経年分析!H$49,"▲","-")),2),NA())</f>
        <v>1.55</v>
      </c>
      <c r="E21" s="168">
        <f>IF(ISNUMBER(VALUE(SUBSTITUTE(実質収支比率等に係る経年分析!I$49,"▲","-"))),ROUND(VALUE(SUBSTITUTE(実質収支比率等に係る経年分析!I$49,"▲","-")),2),NA())</f>
        <v>5.15</v>
      </c>
      <c r="F21" s="168">
        <f>IF(ISNUMBER(VALUE(SUBSTITUTE(実質収支比率等に係る経年分析!J$49,"▲","-"))),ROUND(VALUE(SUBSTITUTE(実質収支比率等に係る経年分析!J$49,"▲","-")),2),NA())</f>
        <v>1.55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0.16</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介護老人保健施設事業会計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1.82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1.44</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0.93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0.42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0.54</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1.46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2.1800000000000002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1.5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1.06</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1.32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1.75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2.15</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2.5299999999999998</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5.56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6.24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5.91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7.82</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9.66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10.89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12.41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13.12</v>
      </c>
    </row>
    <row r="36" spans="1:16" x14ac:dyDescent="0.15">
      <c r="A36" s="169" t="str">
        <f>IF(連結実質赤字比率に係る赤字・黒字の構成分析!C$34="",NA(),連結実質赤字比率に係る赤字・黒字の構成分析!C$34)</f>
        <v>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33.89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29.86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29.87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33.42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35.770000000000003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2388</v>
      </c>
      <c r="E42" s="170"/>
      <c r="F42" s="170"/>
      <c r="G42" s="170">
        <f>'実質公債費比率（分子）の構造'!L$52</f>
        <v>2553</v>
      </c>
      <c r="H42" s="170"/>
      <c r="I42" s="170"/>
      <c r="J42" s="170">
        <f>'実質公債費比率（分子）の構造'!M$52</f>
        <v>2448</v>
      </c>
      <c r="K42" s="170"/>
      <c r="L42" s="170"/>
      <c r="M42" s="170">
        <f>'実質公債費比率（分子）の構造'!N$52</f>
        <v>2519</v>
      </c>
      <c r="N42" s="170"/>
      <c r="O42" s="170"/>
      <c r="P42" s="170">
        <f>'実質公債費比率（分子）の構造'!O$52</f>
        <v>2506</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11</v>
      </c>
      <c r="C44" s="170"/>
      <c r="D44" s="170"/>
      <c r="E44" s="170">
        <f>'実質公債費比率（分子）の構造'!L$50</f>
        <v>10</v>
      </c>
      <c r="F44" s="170"/>
      <c r="G44" s="170"/>
      <c r="H44" s="170">
        <f>'実質公債費比率（分子）の構造'!M$50</f>
        <v>2</v>
      </c>
      <c r="I44" s="170"/>
      <c r="J44" s="170"/>
      <c r="K44" s="170">
        <f>'実質公債費比率（分子）の構造'!N$50</f>
        <v>1</v>
      </c>
      <c r="L44" s="170"/>
      <c r="M44" s="170"/>
      <c r="N44" s="170">
        <f>'実質公債費比率（分子）の構造'!O$50</f>
        <v>1</v>
      </c>
      <c r="O44" s="170"/>
      <c r="P44" s="170"/>
    </row>
    <row r="45" spans="1:16" x14ac:dyDescent="0.15">
      <c r="A45" s="170" t="s">
        <v>68</v>
      </c>
      <c r="B45" s="170">
        <f>'実質公債費比率（分子）の構造'!K$49</f>
        <v>179</v>
      </c>
      <c r="C45" s="170"/>
      <c r="D45" s="170"/>
      <c r="E45" s="170">
        <f>'実質公債費比率（分子）の構造'!L$49</f>
        <v>221</v>
      </c>
      <c r="F45" s="170"/>
      <c r="G45" s="170"/>
      <c r="H45" s="170">
        <f>'実質公債費比率（分子）の構造'!M$49</f>
        <v>230</v>
      </c>
      <c r="I45" s="170"/>
      <c r="J45" s="170"/>
      <c r="K45" s="170">
        <f>'実質公債費比率（分子）の構造'!N$49</f>
        <v>220</v>
      </c>
      <c r="L45" s="170"/>
      <c r="M45" s="170"/>
      <c r="N45" s="170">
        <f>'実質公債費比率（分子）の構造'!O$49</f>
        <v>200</v>
      </c>
      <c r="O45" s="170"/>
      <c r="P45" s="170"/>
    </row>
    <row r="46" spans="1:16" x14ac:dyDescent="0.15">
      <c r="A46" s="170" t="s">
        <v>69</v>
      </c>
      <c r="B46" s="170">
        <f>'実質公債費比率（分子）の構造'!K$48</f>
        <v>1010</v>
      </c>
      <c r="C46" s="170"/>
      <c r="D46" s="170"/>
      <c r="E46" s="170">
        <f>'実質公債費比率（分子）の構造'!L$48</f>
        <v>816</v>
      </c>
      <c r="F46" s="170"/>
      <c r="G46" s="170"/>
      <c r="H46" s="170">
        <f>'実質公債費比率（分子）の構造'!M$48</f>
        <v>673</v>
      </c>
      <c r="I46" s="170"/>
      <c r="J46" s="170"/>
      <c r="K46" s="170">
        <f>'実質公債費比率（分子）の構造'!N$48</f>
        <v>635</v>
      </c>
      <c r="L46" s="170"/>
      <c r="M46" s="170"/>
      <c r="N46" s="170">
        <f>'実質公債費比率（分子）の構造'!O$48</f>
        <v>570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2147</v>
      </c>
      <c r="C49" s="170"/>
      <c r="D49" s="170"/>
      <c r="E49" s="170">
        <f>'実質公債費比率（分子）の構造'!L$45</f>
        <v>2127</v>
      </c>
      <c r="F49" s="170"/>
      <c r="G49" s="170"/>
      <c r="H49" s="170">
        <f>'実質公債費比率（分子）の構造'!M$45</f>
        <v>2217</v>
      </c>
      <c r="I49" s="170"/>
      <c r="J49" s="170"/>
      <c r="K49" s="170">
        <f>'実質公債費比率（分子）の構造'!N$45</f>
        <v>2355</v>
      </c>
      <c r="L49" s="170"/>
      <c r="M49" s="170"/>
      <c r="N49" s="170">
        <f>'実質公債費比率（分子）の構造'!O$45</f>
        <v>2402</v>
      </c>
      <c r="O49" s="170"/>
      <c r="P49" s="170"/>
    </row>
    <row r="50" spans="1:16" x14ac:dyDescent="0.15">
      <c r="A50" s="170" t="s">
        <v>73</v>
      </c>
      <c r="B50" s="170" t="e">
        <f>NA()</f>
        <v>#N/A</v>
      </c>
      <c r="C50" s="170">
        <f>IF(ISNUMBER('実質公債費比率（分子）の構造'!K$53),'実質公債費比率（分子）の構造'!K$53,NA())</f>
        <v>959</v>
      </c>
      <c r="D50" s="170" t="e">
        <f>NA()</f>
        <v>#N/A</v>
      </c>
      <c r="E50" s="170" t="e">
        <f>NA()</f>
        <v>#N/A</v>
      </c>
      <c r="F50" s="170">
        <f>IF(ISNUMBER('実質公債費比率（分子）の構造'!L$53),'実質公債費比率（分子）の構造'!L$53,NA())</f>
        <v>621</v>
      </c>
      <c r="G50" s="170" t="e">
        <f>NA()</f>
        <v>#N/A</v>
      </c>
      <c r="H50" s="170" t="e">
        <f>NA()</f>
        <v>#N/A</v>
      </c>
      <c r="I50" s="170">
        <f>IF(ISNUMBER('実質公債費比率（分子）の構造'!M$53),'実質公債費比率（分子）の構造'!M$53,NA())</f>
        <v>674</v>
      </c>
      <c r="J50" s="170" t="e">
        <f>NA()</f>
        <v>#N/A</v>
      </c>
      <c r="K50" s="170" t="e">
        <f>NA()</f>
        <v>#N/A</v>
      </c>
      <c r="L50" s="170">
        <f>IF(ISNUMBER('実質公債費比率（分子）の構造'!N$53),'実質公債費比率（分子）の構造'!N$53,NA())</f>
        <v>692</v>
      </c>
      <c r="M50" s="170" t="e">
        <f>NA()</f>
        <v>#N/A</v>
      </c>
      <c r="N50" s="170" t="e">
        <f>NA()</f>
        <v>#N/A</v>
      </c>
      <c r="O50" s="170">
        <f>IF(ISNUMBER('実質公債費比率（分子）の構造'!O$53),'実質公債費比率（分子）の構造'!O$53,NA())</f>
        <v>667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25215</v>
      </c>
      <c r="E56" s="169"/>
      <c r="F56" s="169"/>
      <c r="G56" s="169">
        <f>'将来負担比率（分子）の構造'!J$52</f>
        <v>24745</v>
      </c>
      <c r="H56" s="169"/>
      <c r="I56" s="169"/>
      <c r="J56" s="169">
        <f>'将来負担比率（分子）の構造'!K$52</f>
        <v>24135</v>
      </c>
      <c r="K56" s="169"/>
      <c r="L56" s="169"/>
      <c r="M56" s="169">
        <f>'将来負担比率（分子）の構造'!L$52</f>
        <v>23201</v>
      </c>
      <c r="N56" s="169"/>
      <c r="O56" s="169"/>
      <c r="P56" s="169">
        <f>'将来負担比率（分子）の構造'!M$52</f>
        <v>21984</v>
      </c>
    </row>
    <row r="57" spans="1:16" x14ac:dyDescent="0.15">
      <c r="A57" s="169" t="s">
        <v>44</v>
      </c>
      <c r="B57" s="169"/>
      <c r="C57" s="169"/>
      <c r="D57" s="169">
        <f>'将来負担比率（分子）の構造'!I$51</f>
        <v>3121</v>
      </c>
      <c r="E57" s="169"/>
      <c r="F57" s="169"/>
      <c r="G57" s="169">
        <f>'将来負担比率（分子）の構造'!J$51</f>
        <v>3553</v>
      </c>
      <c r="H57" s="169"/>
      <c r="I57" s="169"/>
      <c r="J57" s="169">
        <f>'将来負担比率（分子）の構造'!K$51</f>
        <v>3628</v>
      </c>
      <c r="K57" s="169"/>
      <c r="L57" s="169"/>
      <c r="M57" s="169">
        <f>'将来負担比率（分子）の構造'!L$51</f>
        <v>3458</v>
      </c>
      <c r="N57" s="169"/>
      <c r="O57" s="169"/>
      <c r="P57" s="169">
        <f>'将来負担比率（分子）の構造'!M$51</f>
        <v>3038</v>
      </c>
    </row>
    <row r="58" spans="1:16" x14ac:dyDescent="0.15">
      <c r="A58" s="169" t="s">
        <v>43</v>
      </c>
      <c r="B58" s="169"/>
      <c r="C58" s="169"/>
      <c r="D58" s="169">
        <f>'将来負担比率（分子）の構造'!I$50</f>
        <v>4441</v>
      </c>
      <c r="E58" s="169"/>
      <c r="F58" s="169"/>
      <c r="G58" s="169">
        <f>'将来負担比率（分子）の構造'!J$50</f>
        <v>4703</v>
      </c>
      <c r="H58" s="169"/>
      <c r="I58" s="169"/>
      <c r="J58" s="169">
        <f>'将来負担比率（分子）の構造'!K$50</f>
        <v>4896</v>
      </c>
      <c r="K58" s="169"/>
      <c r="L58" s="169"/>
      <c r="M58" s="169">
        <f>'将来負担比率（分子）の構造'!L$50</f>
        <v>6189</v>
      </c>
      <c r="N58" s="169"/>
      <c r="O58" s="169"/>
      <c r="P58" s="169">
        <f>'将来負担比率（分子）の構造'!M$50</f>
        <v>7690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19</v>
      </c>
      <c r="C61" s="169"/>
      <c r="D61" s="169"/>
      <c r="E61" s="169">
        <f>'将来負担比率（分子）の構造'!J$46</f>
        <v>15</v>
      </c>
      <c r="F61" s="169"/>
      <c r="G61" s="169"/>
      <c r="H61" s="169">
        <f>'将来負担比率（分子）の構造'!K$46</f>
        <v>10</v>
      </c>
      <c r="I61" s="169"/>
      <c r="J61" s="169"/>
      <c r="K61" s="169">
        <f>'将来負担比率（分子）の構造'!L$46</f>
        <v>20</v>
      </c>
      <c r="L61" s="169"/>
      <c r="M61" s="169"/>
      <c r="N61" s="169">
        <f>'将来負担比率（分子）の構造'!M$46</f>
        <v>25</v>
      </c>
      <c r="O61" s="169"/>
      <c r="P61" s="169"/>
    </row>
    <row r="62" spans="1:16" x14ac:dyDescent="0.15">
      <c r="A62" s="169" t="s">
        <v>37</v>
      </c>
      <c r="B62" s="169">
        <f>'将来負担比率（分子）の構造'!I$45</f>
        <v>2580</v>
      </c>
      <c r="C62" s="169"/>
      <c r="D62" s="169"/>
      <c r="E62" s="169">
        <f>'将来負担比率（分子）の構造'!J$45</f>
        <v>2485</v>
      </c>
      <c r="F62" s="169"/>
      <c r="G62" s="169"/>
      <c r="H62" s="169">
        <f>'将来負担比率（分子）の構造'!K$45</f>
        <v>2445</v>
      </c>
      <c r="I62" s="169"/>
      <c r="J62" s="169"/>
      <c r="K62" s="169">
        <f>'将来負担比率（分子）の構造'!L$45</f>
        <v>2408</v>
      </c>
      <c r="L62" s="169"/>
      <c r="M62" s="169"/>
      <c r="N62" s="169">
        <f>'将来負担比率（分子）の構造'!M$45</f>
        <v>2431</v>
      </c>
      <c r="O62" s="169"/>
      <c r="P62" s="169"/>
    </row>
    <row r="63" spans="1:16" x14ac:dyDescent="0.15">
      <c r="A63" s="169" t="s">
        <v>36</v>
      </c>
      <c r="B63" s="169">
        <f>'将来負担比率（分子）の構造'!I$44</f>
        <v>1565</v>
      </c>
      <c r="C63" s="169"/>
      <c r="D63" s="169"/>
      <c r="E63" s="169">
        <f>'将来負担比率（分子）の構造'!J$44</f>
        <v>1365</v>
      </c>
      <c r="F63" s="169"/>
      <c r="G63" s="169"/>
      <c r="H63" s="169">
        <f>'将来負担比率（分子）の構造'!K$44</f>
        <v>1184</v>
      </c>
      <c r="I63" s="169"/>
      <c r="J63" s="169"/>
      <c r="K63" s="169">
        <f>'将来負担比率（分子）の構造'!L$44</f>
        <v>985</v>
      </c>
      <c r="L63" s="169"/>
      <c r="M63" s="169"/>
      <c r="N63" s="169">
        <f>'将来負担比率（分子）の構造'!M$44</f>
        <v>800</v>
      </c>
      <c r="O63" s="169"/>
      <c r="P63" s="169"/>
    </row>
    <row r="64" spans="1:16" x14ac:dyDescent="0.15">
      <c r="A64" s="169" t="s">
        <v>35</v>
      </c>
      <c r="B64" s="169">
        <f>'将来負担比率（分子）の構造'!I$43</f>
        <v>11480</v>
      </c>
      <c r="C64" s="169"/>
      <c r="D64" s="169"/>
      <c r="E64" s="169">
        <f>'将来負担比率（分子）の構造'!J$43</f>
        <v>10294</v>
      </c>
      <c r="F64" s="169"/>
      <c r="G64" s="169"/>
      <c r="H64" s="169">
        <f>'将来負担比率（分子）の構造'!K$43</f>
        <v>9090</v>
      </c>
      <c r="I64" s="169"/>
      <c r="J64" s="169"/>
      <c r="K64" s="169">
        <f>'将来負担比率（分子）の構造'!L$43</f>
        <v>8000</v>
      </c>
      <c r="L64" s="169"/>
      <c r="M64" s="169"/>
      <c r="N64" s="169">
        <f>'将来負担比率（分子）の構造'!M$43</f>
        <v>7304</v>
      </c>
      <c r="O64" s="169"/>
      <c r="P64" s="169"/>
    </row>
    <row r="65" spans="1:16" x14ac:dyDescent="0.15">
      <c r="A65" s="169" t="s">
        <v>34</v>
      </c>
      <c r="B65" s="169">
        <f>'将来負担比率（分子）の構造'!I$42</f>
        <v>14</v>
      </c>
      <c r="C65" s="169"/>
      <c r="D65" s="169"/>
      <c r="E65" s="169">
        <f>'将来負担比率（分子）の構造'!J$42</f>
        <v>4</v>
      </c>
      <c r="F65" s="169"/>
      <c r="G65" s="169"/>
      <c r="H65" s="169">
        <f>'将来負担比率（分子）の構造'!K$42</f>
        <v>2</v>
      </c>
      <c r="I65" s="169"/>
      <c r="J65" s="169"/>
      <c r="K65" s="169">
        <f>'将来負担比率（分子）の構造'!L$42</f>
        <v>1</v>
      </c>
      <c r="L65" s="169"/>
      <c r="M65" s="169"/>
      <c r="N65" s="169">
        <f>'将来負担比率（分子）の構造'!M$42</f>
        <v>0</v>
      </c>
      <c r="O65" s="169"/>
      <c r="P65" s="169"/>
    </row>
    <row r="66" spans="1:16" x14ac:dyDescent="0.15">
      <c r="A66" s="169" t="s">
        <v>33</v>
      </c>
      <c r="B66" s="169">
        <f>'将来負担比率（分子）の構造'!I$41</f>
        <v>24172</v>
      </c>
      <c r="C66" s="169"/>
      <c r="D66" s="169"/>
      <c r="E66" s="169">
        <f>'将来負担比率（分子）の構造'!J$41</f>
        <v>24196</v>
      </c>
      <c r="F66" s="169"/>
      <c r="G66" s="169"/>
      <c r="H66" s="169">
        <f>'将来負担比率（分子）の構造'!K$41</f>
        <v>23764</v>
      </c>
      <c r="I66" s="169"/>
      <c r="J66" s="169"/>
      <c r="K66" s="169">
        <f>'将来負担比率（分子）の構造'!L$41</f>
        <v>22906</v>
      </c>
      <c r="L66" s="169"/>
      <c r="M66" s="169"/>
      <c r="N66" s="169">
        <f>'将来負担比率（分子）の構造'!M$41</f>
        <v>21628</v>
      </c>
      <c r="O66" s="169"/>
      <c r="P66" s="169"/>
    </row>
    <row r="67" spans="1:16" x14ac:dyDescent="0.15">
      <c r="A67" s="169" t="s">
        <v>77</v>
      </c>
      <c r="B67" s="169" t="e">
        <f>NA()</f>
        <v>#N/A</v>
      </c>
      <c r="C67" s="169">
        <f>IF(ISNUMBER('将来負担比率（分子）の構造'!I$53), IF('将来負担比率（分子）の構造'!I$53 &lt; 0, 0, '将来負担比率（分子）の構造'!I$53), NA())</f>
        <v>7051</v>
      </c>
      <c r="D67" s="169" t="e">
        <f>NA()</f>
        <v>#N/A</v>
      </c>
      <c r="E67" s="169" t="e">
        <f>NA()</f>
        <v>#N/A</v>
      </c>
      <c r="F67" s="169">
        <f>IF(ISNUMBER('将来負担比率（分子）の構造'!J$53), IF('将来負担比率（分子）の構造'!J$53 &lt; 0, 0, '将来負担比率（分子）の構造'!J$53), NA())</f>
        <v>5359</v>
      </c>
      <c r="G67" s="169" t="e">
        <f>NA()</f>
        <v>#N/A</v>
      </c>
      <c r="H67" s="169" t="e">
        <f>NA()</f>
        <v>#N/A</v>
      </c>
      <c r="I67" s="169">
        <f>IF(ISNUMBER('将来負担比率（分子）の構造'!K$53), IF('将来負担比率（分子）の構造'!K$53 &lt; 0, 0, '将来負担比率（分子）の構造'!K$53), NA())</f>
        <v>3837</v>
      </c>
      <c r="J67" s="169" t="e">
        <f>NA()</f>
        <v>#N/A</v>
      </c>
      <c r="K67" s="169" t="e">
        <f>NA()</f>
        <v>#N/A</v>
      </c>
      <c r="L67" s="169">
        <f>IF(ISNUMBER('将来負担比率（分子）の構造'!L$53), IF('将来負担比率（分子）の構造'!L$53 &lt; 0, 0, '将来負担比率（分子）の構造'!L$53), NA())</f>
        <v>1471</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2353</v>
      </c>
      <c r="C72" s="173">
        <f>基金残高に係る経年分析!G55</f>
        <v>2878</v>
      </c>
      <c r="D72" s="173">
        <f>基金残高に係る経年分析!H55</f>
        <v>2989</v>
      </c>
    </row>
    <row r="73" spans="1:16" x14ac:dyDescent="0.15">
      <c r="A73" s="172" t="s">
        <v>80</v>
      </c>
      <c r="B73" s="173">
        <f>基金残高に係る経年分析!F56</f>
        <v>176</v>
      </c>
      <c r="C73" s="173">
        <f>基金残高に係る経年分析!G56</f>
        <v>527</v>
      </c>
      <c r="D73" s="173">
        <f>基金残高に係る経年分析!H56</f>
        <v>1057</v>
      </c>
    </row>
    <row r="74" spans="1:16" x14ac:dyDescent="0.15">
      <c r="A74" s="172" t="s">
        <v>81</v>
      </c>
      <c r="B74" s="173">
        <f>基金残高に係る経年分析!F57</f>
        <v>2292</v>
      </c>
      <c r="C74" s="173">
        <f>基金残高に係る経年分析!G57</f>
        <v>2515</v>
      </c>
      <c r="D74" s="173">
        <f>基金残高に係る経年分析!H57</f>
        <v>2690</v>
      </c>
    </row>
  </sheetData>
  <sheetProtection algorithmName="SHA-512" hashValue="9RAxCNOvVsQ38ZOFfix74cdQ3KYkvVzfQe7wqUjSeoDLVLxOXYrCVSpuY07Zqy5ItjkbqHfY1FhSSw10cxTwng==" saltValue="9tusRgNiKn0nm61JAqL/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220</v>
      </c>
      <c r="DI1" s="705"/>
      <c r="DJ1" s="705"/>
      <c r="DK1" s="705"/>
      <c r="DL1" s="705"/>
      <c r="DM1" s="705"/>
      <c r="DN1" s="706"/>
      <c r="DO1" s="208"/>
      <c r="DP1" s="704" t="s">
        <v>221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225</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226</v>
      </c>
      <c r="S4" s="661"/>
      <c r="T4" s="661"/>
      <c r="U4" s="661"/>
      <c r="V4" s="661"/>
      <c r="W4" s="661"/>
      <c r="X4" s="661"/>
      <c r="Y4" s="662"/>
      <c r="Z4" s="660" t="s">
        <v>227</v>
      </c>
      <c r="AA4" s="661"/>
      <c r="AB4" s="661"/>
      <c r="AC4" s="662"/>
      <c r="AD4" s="660" t="s">
        <v>228</v>
      </c>
      <c r="AE4" s="661"/>
      <c r="AF4" s="661"/>
      <c r="AG4" s="661"/>
      <c r="AH4" s="661"/>
      <c r="AI4" s="661"/>
      <c r="AJ4" s="661"/>
      <c r="AK4" s="662"/>
      <c r="AL4" s="660" t="s">
        <v>227</v>
      </c>
      <c r="AM4" s="661"/>
      <c r="AN4" s="661"/>
      <c r="AO4" s="662"/>
      <c r="AP4" s="707" t="s">
        <v>229</v>
      </c>
      <c r="AQ4" s="707"/>
      <c r="AR4" s="707"/>
      <c r="AS4" s="707"/>
      <c r="AT4" s="707"/>
      <c r="AU4" s="707"/>
      <c r="AV4" s="707"/>
      <c r="AW4" s="707"/>
      <c r="AX4" s="707"/>
      <c r="AY4" s="707"/>
      <c r="AZ4" s="707"/>
      <c r="BA4" s="707"/>
      <c r="BB4" s="707"/>
      <c r="BC4" s="707"/>
      <c r="BD4" s="707"/>
      <c r="BE4" s="707"/>
      <c r="BF4" s="707"/>
      <c r="BG4" s="707" t="s">
        <v>230</v>
      </c>
      <c r="BH4" s="707"/>
      <c r="BI4" s="707"/>
      <c r="BJ4" s="707"/>
      <c r="BK4" s="707"/>
      <c r="BL4" s="707"/>
      <c r="BM4" s="707"/>
      <c r="BN4" s="707"/>
      <c r="BO4" s="707" t="s">
        <v>227</v>
      </c>
      <c r="BP4" s="707"/>
      <c r="BQ4" s="707"/>
      <c r="BR4" s="707"/>
      <c r="BS4" s="707" t="s">
        <v>231</v>
      </c>
      <c r="BT4" s="707"/>
      <c r="BU4" s="707"/>
      <c r="BV4" s="707"/>
      <c r="BW4" s="707"/>
      <c r="BX4" s="707"/>
      <c r="BY4" s="707"/>
      <c r="BZ4" s="707"/>
      <c r="CA4" s="707"/>
      <c r="CB4" s="707"/>
      <c r="CD4" s="660" t="s">
        <v>232</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233</v>
      </c>
      <c r="C5" s="667"/>
      <c r="D5" s="667"/>
      <c r="E5" s="667"/>
      <c r="F5" s="667"/>
      <c r="G5" s="667"/>
      <c r="H5" s="667"/>
      <c r="I5" s="667"/>
      <c r="J5" s="667"/>
      <c r="K5" s="667"/>
      <c r="L5" s="667"/>
      <c r="M5" s="667"/>
      <c r="N5" s="667"/>
      <c r="O5" s="667"/>
      <c r="P5" s="667"/>
      <c r="Q5" s="668"/>
      <c r="R5" s="663">
        <v>8501374</v>
      </c>
      <c r="S5" s="664"/>
      <c r="T5" s="664"/>
      <c r="U5" s="664"/>
      <c r="V5" s="664"/>
      <c r="W5" s="664"/>
      <c r="X5" s="664"/>
      <c r="Y5" s="689"/>
      <c r="Z5" s="702">
        <v>35</v>
      </c>
      <c r="AA5" s="702"/>
      <c r="AB5" s="702"/>
      <c r="AC5" s="702"/>
      <c r="AD5" s="703">
        <v>7985206</v>
      </c>
      <c r="AE5" s="703"/>
      <c r="AF5" s="703"/>
      <c r="AG5" s="703"/>
      <c r="AH5" s="703"/>
      <c r="AI5" s="703"/>
      <c r="AJ5" s="703"/>
      <c r="AK5" s="703"/>
      <c r="AL5" s="690">
        <v>56.6</v>
      </c>
      <c r="AM5" s="672"/>
      <c r="AN5" s="672"/>
      <c r="AO5" s="691"/>
      <c r="AP5" s="666" t="s">
        <v>234</v>
      </c>
      <c r="AQ5" s="667"/>
      <c r="AR5" s="667"/>
      <c r="AS5" s="667"/>
      <c r="AT5" s="667"/>
      <c r="AU5" s="667"/>
      <c r="AV5" s="667"/>
      <c r="AW5" s="667"/>
      <c r="AX5" s="667"/>
      <c r="AY5" s="667"/>
      <c r="AZ5" s="667"/>
      <c r="BA5" s="667"/>
      <c r="BB5" s="667"/>
      <c r="BC5" s="667"/>
      <c r="BD5" s="667"/>
      <c r="BE5" s="667"/>
      <c r="BF5" s="668"/>
      <c r="BG5" s="608">
        <v>7982255</v>
      </c>
      <c r="BH5" s="609"/>
      <c r="BI5" s="609"/>
      <c r="BJ5" s="609"/>
      <c r="BK5" s="609"/>
      <c r="BL5" s="609"/>
      <c r="BM5" s="609"/>
      <c r="BN5" s="610"/>
      <c r="BO5" s="646">
        <v>93.9</v>
      </c>
      <c r="BP5" s="646"/>
      <c r="BQ5" s="646"/>
      <c r="BR5" s="646"/>
      <c r="BS5" s="647">
        <v>281385</v>
      </c>
      <c r="BT5" s="647"/>
      <c r="BU5" s="647"/>
      <c r="BV5" s="647"/>
      <c r="BW5" s="647"/>
      <c r="BX5" s="647"/>
      <c r="BY5" s="647"/>
      <c r="BZ5" s="647"/>
      <c r="CA5" s="647"/>
      <c r="CB5" s="687"/>
      <c r="CD5" s="660" t="s">
        <v>229</v>
      </c>
      <c r="CE5" s="661"/>
      <c r="CF5" s="661"/>
      <c r="CG5" s="661"/>
      <c r="CH5" s="661"/>
      <c r="CI5" s="661"/>
      <c r="CJ5" s="661"/>
      <c r="CK5" s="661"/>
      <c r="CL5" s="661"/>
      <c r="CM5" s="661"/>
      <c r="CN5" s="661"/>
      <c r="CO5" s="661"/>
      <c r="CP5" s="661"/>
      <c r="CQ5" s="662"/>
      <c r="CR5" s="660" t="s">
        <v>235</v>
      </c>
      <c r="CS5" s="661"/>
      <c r="CT5" s="661"/>
      <c r="CU5" s="661"/>
      <c r="CV5" s="661"/>
      <c r="CW5" s="661"/>
      <c r="CX5" s="661"/>
      <c r="CY5" s="662"/>
      <c r="CZ5" s="660" t="s">
        <v>227</v>
      </c>
      <c r="DA5" s="661"/>
      <c r="DB5" s="661"/>
      <c r="DC5" s="662"/>
      <c r="DD5" s="660" t="s">
        <v>236</v>
      </c>
      <c r="DE5" s="661"/>
      <c r="DF5" s="661"/>
      <c r="DG5" s="661"/>
      <c r="DH5" s="661"/>
      <c r="DI5" s="661"/>
      <c r="DJ5" s="661"/>
      <c r="DK5" s="661"/>
      <c r="DL5" s="661"/>
      <c r="DM5" s="661"/>
      <c r="DN5" s="661"/>
      <c r="DO5" s="661"/>
      <c r="DP5" s="662"/>
      <c r="DQ5" s="660" t="s">
        <v>237</v>
      </c>
      <c r="DR5" s="661"/>
      <c r="DS5" s="661"/>
      <c r="DT5" s="661"/>
      <c r="DU5" s="661"/>
      <c r="DV5" s="661"/>
      <c r="DW5" s="661"/>
      <c r="DX5" s="661"/>
      <c r="DY5" s="661"/>
      <c r="DZ5" s="661"/>
      <c r="EA5" s="661"/>
      <c r="EB5" s="661"/>
      <c r="EC5" s="662"/>
    </row>
    <row r="6" spans="2:143" ht="11.25" customHeight="1" x14ac:dyDescent="0.15">
      <c r="B6" s="605" t="s">
        <v>238</v>
      </c>
      <c r="C6" s="606"/>
      <c r="D6" s="606"/>
      <c r="E6" s="606"/>
      <c r="F6" s="606"/>
      <c r="G6" s="606"/>
      <c r="H6" s="606"/>
      <c r="I6" s="606"/>
      <c r="J6" s="606"/>
      <c r="K6" s="606"/>
      <c r="L6" s="606"/>
      <c r="M6" s="606"/>
      <c r="N6" s="606"/>
      <c r="O6" s="606"/>
      <c r="P6" s="606"/>
      <c r="Q6" s="607"/>
      <c r="R6" s="608">
        <v>160857</v>
      </c>
      <c r="S6" s="609"/>
      <c r="T6" s="609"/>
      <c r="U6" s="609"/>
      <c r="V6" s="609"/>
      <c r="W6" s="609"/>
      <c r="X6" s="609"/>
      <c r="Y6" s="610"/>
      <c r="Z6" s="646">
        <v>0.7</v>
      </c>
      <c r="AA6" s="646"/>
      <c r="AB6" s="646"/>
      <c r="AC6" s="646"/>
      <c r="AD6" s="647">
        <v>160857</v>
      </c>
      <c r="AE6" s="647"/>
      <c r="AF6" s="647"/>
      <c r="AG6" s="647"/>
      <c r="AH6" s="647"/>
      <c r="AI6" s="647"/>
      <c r="AJ6" s="647"/>
      <c r="AK6" s="647"/>
      <c r="AL6" s="611">
        <v>1.1000000000000001</v>
      </c>
      <c r="AM6" s="612"/>
      <c r="AN6" s="612"/>
      <c r="AO6" s="648"/>
      <c r="AP6" s="605" t="s">
        <v>239</v>
      </c>
      <c r="AQ6" s="606"/>
      <c r="AR6" s="606"/>
      <c r="AS6" s="606"/>
      <c r="AT6" s="606"/>
      <c r="AU6" s="606"/>
      <c r="AV6" s="606"/>
      <c r="AW6" s="606"/>
      <c r="AX6" s="606"/>
      <c r="AY6" s="606"/>
      <c r="AZ6" s="606"/>
      <c r="BA6" s="606"/>
      <c r="BB6" s="606"/>
      <c r="BC6" s="606"/>
      <c r="BD6" s="606"/>
      <c r="BE6" s="606"/>
      <c r="BF6" s="607"/>
      <c r="BG6" s="608">
        <v>7982255</v>
      </c>
      <c r="BH6" s="609"/>
      <c r="BI6" s="609"/>
      <c r="BJ6" s="609"/>
      <c r="BK6" s="609"/>
      <c r="BL6" s="609"/>
      <c r="BM6" s="609"/>
      <c r="BN6" s="610"/>
      <c r="BO6" s="646">
        <v>93.9</v>
      </c>
      <c r="BP6" s="646"/>
      <c r="BQ6" s="646"/>
      <c r="BR6" s="646"/>
      <c r="BS6" s="647">
        <v>281385</v>
      </c>
      <c r="BT6" s="647"/>
      <c r="BU6" s="647"/>
      <c r="BV6" s="647"/>
      <c r="BW6" s="647"/>
      <c r="BX6" s="647"/>
      <c r="BY6" s="647"/>
      <c r="BZ6" s="647"/>
      <c r="CA6" s="647"/>
      <c r="CB6" s="687"/>
      <c r="CD6" s="666" t="s">
        <v>240</v>
      </c>
      <c r="CE6" s="667"/>
      <c r="CF6" s="667"/>
      <c r="CG6" s="667"/>
      <c r="CH6" s="667"/>
      <c r="CI6" s="667"/>
      <c r="CJ6" s="667"/>
      <c r="CK6" s="667"/>
      <c r="CL6" s="667"/>
      <c r="CM6" s="667"/>
      <c r="CN6" s="667"/>
      <c r="CO6" s="667"/>
      <c r="CP6" s="667"/>
      <c r="CQ6" s="668"/>
      <c r="CR6" s="608">
        <v>184171</v>
      </c>
      <c r="CS6" s="609"/>
      <c r="CT6" s="609"/>
      <c r="CU6" s="609"/>
      <c r="CV6" s="609"/>
      <c r="CW6" s="609"/>
      <c r="CX6" s="609"/>
      <c r="CY6" s="610"/>
      <c r="CZ6" s="690">
        <v>0.8</v>
      </c>
      <c r="DA6" s="672"/>
      <c r="DB6" s="672"/>
      <c r="DC6" s="692"/>
      <c r="DD6" s="614" t="s">
        <v>130</v>
      </c>
      <c r="DE6" s="609"/>
      <c r="DF6" s="609"/>
      <c r="DG6" s="609"/>
      <c r="DH6" s="609"/>
      <c r="DI6" s="609"/>
      <c r="DJ6" s="609"/>
      <c r="DK6" s="609"/>
      <c r="DL6" s="609"/>
      <c r="DM6" s="609"/>
      <c r="DN6" s="609"/>
      <c r="DO6" s="609"/>
      <c r="DP6" s="610"/>
      <c r="DQ6" s="614">
        <v>184157</v>
      </c>
      <c r="DR6" s="609"/>
      <c r="DS6" s="609"/>
      <c r="DT6" s="609"/>
      <c r="DU6" s="609"/>
      <c r="DV6" s="609"/>
      <c r="DW6" s="609"/>
      <c r="DX6" s="609"/>
      <c r="DY6" s="609"/>
      <c r="DZ6" s="609"/>
      <c r="EA6" s="609"/>
      <c r="EB6" s="609"/>
      <c r="EC6" s="645"/>
    </row>
    <row r="7" spans="2:143" ht="11.25" customHeight="1" x14ac:dyDescent="0.15">
      <c r="B7" s="605" t="s">
        <v>241</v>
      </c>
      <c r="C7" s="606"/>
      <c r="D7" s="606"/>
      <c r="E7" s="606"/>
      <c r="F7" s="606"/>
      <c r="G7" s="606"/>
      <c r="H7" s="606"/>
      <c r="I7" s="606"/>
      <c r="J7" s="606"/>
      <c r="K7" s="606"/>
      <c r="L7" s="606"/>
      <c r="M7" s="606"/>
      <c r="N7" s="606"/>
      <c r="O7" s="606"/>
      <c r="P7" s="606"/>
      <c r="Q7" s="607"/>
      <c r="R7" s="608">
        <v>4871</v>
      </c>
      <c r="S7" s="609"/>
      <c r="T7" s="609"/>
      <c r="U7" s="609"/>
      <c r="V7" s="609"/>
      <c r="W7" s="609"/>
      <c r="X7" s="609"/>
      <c r="Y7" s="610"/>
      <c r="Z7" s="646">
        <v>0</v>
      </c>
      <c r="AA7" s="646"/>
      <c r="AB7" s="646"/>
      <c r="AC7" s="646"/>
      <c r="AD7" s="647">
        <v>4871</v>
      </c>
      <c r="AE7" s="647"/>
      <c r="AF7" s="647"/>
      <c r="AG7" s="647"/>
      <c r="AH7" s="647"/>
      <c r="AI7" s="647"/>
      <c r="AJ7" s="647"/>
      <c r="AK7" s="647"/>
      <c r="AL7" s="611">
        <v>0</v>
      </c>
      <c r="AM7" s="612"/>
      <c r="AN7" s="612"/>
      <c r="AO7" s="648"/>
      <c r="AP7" s="605" t="s">
        <v>242</v>
      </c>
      <c r="AQ7" s="606"/>
      <c r="AR7" s="606"/>
      <c r="AS7" s="606"/>
      <c r="AT7" s="606"/>
      <c r="AU7" s="606"/>
      <c r="AV7" s="606"/>
      <c r="AW7" s="606"/>
      <c r="AX7" s="606"/>
      <c r="AY7" s="606"/>
      <c r="AZ7" s="606"/>
      <c r="BA7" s="606"/>
      <c r="BB7" s="606"/>
      <c r="BC7" s="606"/>
      <c r="BD7" s="606"/>
      <c r="BE7" s="606"/>
      <c r="BF7" s="607"/>
      <c r="BG7" s="608">
        <v>3701310</v>
      </c>
      <c r="BH7" s="609"/>
      <c r="BI7" s="609"/>
      <c r="BJ7" s="609"/>
      <c r="BK7" s="609"/>
      <c r="BL7" s="609"/>
      <c r="BM7" s="609"/>
      <c r="BN7" s="610"/>
      <c r="BO7" s="646">
        <v>43.5</v>
      </c>
      <c r="BP7" s="646"/>
      <c r="BQ7" s="646"/>
      <c r="BR7" s="646"/>
      <c r="BS7" s="647">
        <v>281385</v>
      </c>
      <c r="BT7" s="647"/>
      <c r="BU7" s="647"/>
      <c r="BV7" s="647"/>
      <c r="BW7" s="647"/>
      <c r="BX7" s="647"/>
      <c r="BY7" s="647"/>
      <c r="BZ7" s="647"/>
      <c r="CA7" s="647"/>
      <c r="CB7" s="687"/>
      <c r="CD7" s="605" t="s">
        <v>243</v>
      </c>
      <c r="CE7" s="606"/>
      <c r="CF7" s="606"/>
      <c r="CG7" s="606"/>
      <c r="CH7" s="606"/>
      <c r="CI7" s="606"/>
      <c r="CJ7" s="606"/>
      <c r="CK7" s="606"/>
      <c r="CL7" s="606"/>
      <c r="CM7" s="606"/>
      <c r="CN7" s="606"/>
      <c r="CO7" s="606"/>
      <c r="CP7" s="606"/>
      <c r="CQ7" s="607"/>
      <c r="CR7" s="608">
        <v>3515821</v>
      </c>
      <c r="CS7" s="609"/>
      <c r="CT7" s="609"/>
      <c r="CU7" s="609"/>
      <c r="CV7" s="609"/>
      <c r="CW7" s="609"/>
      <c r="CX7" s="609"/>
      <c r="CY7" s="610"/>
      <c r="CZ7" s="646">
        <v>15.2</v>
      </c>
      <c r="DA7" s="646"/>
      <c r="DB7" s="646"/>
      <c r="DC7" s="646"/>
      <c r="DD7" s="614">
        <v>404330</v>
      </c>
      <c r="DE7" s="609"/>
      <c r="DF7" s="609"/>
      <c r="DG7" s="609"/>
      <c r="DH7" s="609"/>
      <c r="DI7" s="609"/>
      <c r="DJ7" s="609"/>
      <c r="DK7" s="609"/>
      <c r="DL7" s="609"/>
      <c r="DM7" s="609"/>
      <c r="DN7" s="609"/>
      <c r="DO7" s="609"/>
      <c r="DP7" s="610"/>
      <c r="DQ7" s="614">
        <v>2958499</v>
      </c>
      <c r="DR7" s="609"/>
      <c r="DS7" s="609"/>
      <c r="DT7" s="609"/>
      <c r="DU7" s="609"/>
      <c r="DV7" s="609"/>
      <c r="DW7" s="609"/>
      <c r="DX7" s="609"/>
      <c r="DY7" s="609"/>
      <c r="DZ7" s="609"/>
      <c r="EA7" s="609"/>
      <c r="EB7" s="609"/>
      <c r="EC7" s="645"/>
    </row>
    <row r="8" spans="2:143" ht="11.25" customHeight="1" x14ac:dyDescent="0.15">
      <c r="B8" s="605" t="s">
        <v>244</v>
      </c>
      <c r="C8" s="606"/>
      <c r="D8" s="606"/>
      <c r="E8" s="606"/>
      <c r="F8" s="606"/>
      <c r="G8" s="606"/>
      <c r="H8" s="606"/>
      <c r="I8" s="606"/>
      <c r="J8" s="606"/>
      <c r="K8" s="606"/>
      <c r="L8" s="606"/>
      <c r="M8" s="606"/>
      <c r="N8" s="606"/>
      <c r="O8" s="606"/>
      <c r="P8" s="606"/>
      <c r="Q8" s="607"/>
      <c r="R8" s="608">
        <v>35110</v>
      </c>
      <c r="S8" s="609"/>
      <c r="T8" s="609"/>
      <c r="U8" s="609"/>
      <c r="V8" s="609"/>
      <c r="W8" s="609"/>
      <c r="X8" s="609"/>
      <c r="Y8" s="610"/>
      <c r="Z8" s="646">
        <v>0.1</v>
      </c>
      <c r="AA8" s="646"/>
      <c r="AB8" s="646"/>
      <c r="AC8" s="646"/>
      <c r="AD8" s="647">
        <v>35110</v>
      </c>
      <c r="AE8" s="647"/>
      <c r="AF8" s="647"/>
      <c r="AG8" s="647"/>
      <c r="AH8" s="647"/>
      <c r="AI8" s="647"/>
      <c r="AJ8" s="647"/>
      <c r="AK8" s="647"/>
      <c r="AL8" s="611">
        <v>0.2</v>
      </c>
      <c r="AM8" s="612"/>
      <c r="AN8" s="612"/>
      <c r="AO8" s="648"/>
      <c r="AP8" s="605" t="s">
        <v>245</v>
      </c>
      <c r="AQ8" s="606"/>
      <c r="AR8" s="606"/>
      <c r="AS8" s="606"/>
      <c r="AT8" s="606"/>
      <c r="AU8" s="606"/>
      <c r="AV8" s="606"/>
      <c r="AW8" s="606"/>
      <c r="AX8" s="606"/>
      <c r="AY8" s="606"/>
      <c r="AZ8" s="606"/>
      <c r="BA8" s="606"/>
      <c r="BB8" s="606"/>
      <c r="BC8" s="606"/>
      <c r="BD8" s="606"/>
      <c r="BE8" s="606"/>
      <c r="BF8" s="607"/>
      <c r="BG8" s="608">
        <v>88669</v>
      </c>
      <c r="BH8" s="609"/>
      <c r="BI8" s="609"/>
      <c r="BJ8" s="609"/>
      <c r="BK8" s="609"/>
      <c r="BL8" s="609"/>
      <c r="BM8" s="609"/>
      <c r="BN8" s="610"/>
      <c r="BO8" s="646">
        <v>1</v>
      </c>
      <c r="BP8" s="646"/>
      <c r="BQ8" s="646"/>
      <c r="BR8" s="646"/>
      <c r="BS8" s="647" t="s">
        <v>246</v>
      </c>
      <c r="BT8" s="647"/>
      <c r="BU8" s="647"/>
      <c r="BV8" s="647"/>
      <c r="BW8" s="647"/>
      <c r="BX8" s="647"/>
      <c r="BY8" s="647"/>
      <c r="BZ8" s="647"/>
      <c r="CA8" s="647"/>
      <c r="CB8" s="687"/>
      <c r="CD8" s="605" t="s">
        <v>247</v>
      </c>
      <c r="CE8" s="606"/>
      <c r="CF8" s="606"/>
      <c r="CG8" s="606"/>
      <c r="CH8" s="606"/>
      <c r="CI8" s="606"/>
      <c r="CJ8" s="606"/>
      <c r="CK8" s="606"/>
      <c r="CL8" s="606"/>
      <c r="CM8" s="606"/>
      <c r="CN8" s="606"/>
      <c r="CO8" s="606"/>
      <c r="CP8" s="606"/>
      <c r="CQ8" s="607"/>
      <c r="CR8" s="608">
        <v>8113421</v>
      </c>
      <c r="CS8" s="609"/>
      <c r="CT8" s="609"/>
      <c r="CU8" s="609"/>
      <c r="CV8" s="609"/>
      <c r="CW8" s="609"/>
      <c r="CX8" s="609"/>
      <c r="CY8" s="610"/>
      <c r="CZ8" s="646">
        <v>35</v>
      </c>
      <c r="DA8" s="646"/>
      <c r="DB8" s="646"/>
      <c r="DC8" s="646"/>
      <c r="DD8" s="614">
        <v>146514</v>
      </c>
      <c r="DE8" s="609"/>
      <c r="DF8" s="609"/>
      <c r="DG8" s="609"/>
      <c r="DH8" s="609"/>
      <c r="DI8" s="609"/>
      <c r="DJ8" s="609"/>
      <c r="DK8" s="609"/>
      <c r="DL8" s="609"/>
      <c r="DM8" s="609"/>
      <c r="DN8" s="609"/>
      <c r="DO8" s="609"/>
      <c r="DP8" s="610"/>
      <c r="DQ8" s="614">
        <v>3961658</v>
      </c>
      <c r="DR8" s="609"/>
      <c r="DS8" s="609"/>
      <c r="DT8" s="609"/>
      <c r="DU8" s="609"/>
      <c r="DV8" s="609"/>
      <c r="DW8" s="609"/>
      <c r="DX8" s="609"/>
      <c r="DY8" s="609"/>
      <c r="DZ8" s="609"/>
      <c r="EA8" s="609"/>
      <c r="EB8" s="609"/>
      <c r="EC8" s="645"/>
    </row>
    <row r="9" spans="2:143" ht="11.25" customHeight="1" x14ac:dyDescent="0.15">
      <c r="B9" s="605" t="s">
        <v>248</v>
      </c>
      <c r="C9" s="606"/>
      <c r="D9" s="606"/>
      <c r="E9" s="606"/>
      <c r="F9" s="606"/>
      <c r="G9" s="606"/>
      <c r="H9" s="606"/>
      <c r="I9" s="606"/>
      <c r="J9" s="606"/>
      <c r="K9" s="606"/>
      <c r="L9" s="606"/>
      <c r="M9" s="606"/>
      <c r="N9" s="606"/>
      <c r="O9" s="606"/>
      <c r="P9" s="606"/>
      <c r="Q9" s="607"/>
      <c r="R9" s="608">
        <v>25921</v>
      </c>
      <c r="S9" s="609"/>
      <c r="T9" s="609"/>
      <c r="U9" s="609"/>
      <c r="V9" s="609"/>
      <c r="W9" s="609"/>
      <c r="X9" s="609"/>
      <c r="Y9" s="610"/>
      <c r="Z9" s="646">
        <v>0.1</v>
      </c>
      <c r="AA9" s="646"/>
      <c r="AB9" s="646"/>
      <c r="AC9" s="646"/>
      <c r="AD9" s="647">
        <v>25921</v>
      </c>
      <c r="AE9" s="647"/>
      <c r="AF9" s="647"/>
      <c r="AG9" s="647"/>
      <c r="AH9" s="647"/>
      <c r="AI9" s="647"/>
      <c r="AJ9" s="647"/>
      <c r="AK9" s="647"/>
      <c r="AL9" s="611">
        <v>0.2</v>
      </c>
      <c r="AM9" s="612"/>
      <c r="AN9" s="612"/>
      <c r="AO9" s="648"/>
      <c r="AP9" s="605" t="s">
        <v>249</v>
      </c>
      <c r="AQ9" s="606"/>
      <c r="AR9" s="606"/>
      <c r="AS9" s="606"/>
      <c r="AT9" s="606"/>
      <c r="AU9" s="606"/>
      <c r="AV9" s="606"/>
      <c r="AW9" s="606"/>
      <c r="AX9" s="606"/>
      <c r="AY9" s="606"/>
      <c r="AZ9" s="606"/>
      <c r="BA9" s="606"/>
      <c r="BB9" s="606"/>
      <c r="BC9" s="606"/>
      <c r="BD9" s="606"/>
      <c r="BE9" s="606"/>
      <c r="BF9" s="607"/>
      <c r="BG9" s="608">
        <v>2494275</v>
      </c>
      <c r="BH9" s="609"/>
      <c r="BI9" s="609"/>
      <c r="BJ9" s="609"/>
      <c r="BK9" s="609"/>
      <c r="BL9" s="609"/>
      <c r="BM9" s="609"/>
      <c r="BN9" s="610"/>
      <c r="BO9" s="646">
        <v>29.3</v>
      </c>
      <c r="BP9" s="646"/>
      <c r="BQ9" s="646"/>
      <c r="BR9" s="646"/>
      <c r="BS9" s="647" t="s">
        <v>246</v>
      </c>
      <c r="BT9" s="647"/>
      <c r="BU9" s="647"/>
      <c r="BV9" s="647"/>
      <c r="BW9" s="647"/>
      <c r="BX9" s="647"/>
      <c r="BY9" s="647"/>
      <c r="BZ9" s="647"/>
      <c r="CA9" s="647"/>
      <c r="CB9" s="687"/>
      <c r="CD9" s="605" t="s">
        <v>250</v>
      </c>
      <c r="CE9" s="606"/>
      <c r="CF9" s="606"/>
      <c r="CG9" s="606"/>
      <c r="CH9" s="606"/>
      <c r="CI9" s="606"/>
      <c r="CJ9" s="606"/>
      <c r="CK9" s="606"/>
      <c r="CL9" s="606"/>
      <c r="CM9" s="606"/>
      <c r="CN9" s="606"/>
      <c r="CO9" s="606"/>
      <c r="CP9" s="606"/>
      <c r="CQ9" s="607"/>
      <c r="CR9" s="608">
        <v>2812804</v>
      </c>
      <c r="CS9" s="609"/>
      <c r="CT9" s="609"/>
      <c r="CU9" s="609"/>
      <c r="CV9" s="609"/>
      <c r="CW9" s="609"/>
      <c r="CX9" s="609"/>
      <c r="CY9" s="610"/>
      <c r="CZ9" s="646">
        <v>12.1</v>
      </c>
      <c r="DA9" s="646"/>
      <c r="DB9" s="646"/>
      <c r="DC9" s="646"/>
      <c r="DD9" s="614">
        <v>26104</v>
      </c>
      <c r="DE9" s="609"/>
      <c r="DF9" s="609"/>
      <c r="DG9" s="609"/>
      <c r="DH9" s="609"/>
      <c r="DI9" s="609"/>
      <c r="DJ9" s="609"/>
      <c r="DK9" s="609"/>
      <c r="DL9" s="609"/>
      <c r="DM9" s="609"/>
      <c r="DN9" s="609"/>
      <c r="DO9" s="609"/>
      <c r="DP9" s="610"/>
      <c r="DQ9" s="614">
        <v>2400119</v>
      </c>
      <c r="DR9" s="609"/>
      <c r="DS9" s="609"/>
      <c r="DT9" s="609"/>
      <c r="DU9" s="609"/>
      <c r="DV9" s="609"/>
      <c r="DW9" s="609"/>
      <c r="DX9" s="609"/>
      <c r="DY9" s="609"/>
      <c r="DZ9" s="609"/>
      <c r="EA9" s="609"/>
      <c r="EB9" s="609"/>
      <c r="EC9" s="645"/>
    </row>
    <row r="10" spans="2:143" ht="11.25" customHeight="1" x14ac:dyDescent="0.15">
      <c r="B10" s="605" t="s">
        <v>251</v>
      </c>
      <c r="C10" s="606"/>
      <c r="D10" s="606"/>
      <c r="E10" s="606"/>
      <c r="F10" s="606"/>
      <c r="G10" s="606"/>
      <c r="H10" s="606"/>
      <c r="I10" s="606"/>
      <c r="J10" s="606"/>
      <c r="K10" s="606"/>
      <c r="L10" s="606"/>
      <c r="M10" s="606"/>
      <c r="N10" s="606"/>
      <c r="O10" s="606"/>
      <c r="P10" s="606"/>
      <c r="Q10" s="607"/>
      <c r="R10" s="608" t="s">
        <v>246</v>
      </c>
      <c r="S10" s="609"/>
      <c r="T10" s="609"/>
      <c r="U10" s="609"/>
      <c r="V10" s="609"/>
      <c r="W10" s="609"/>
      <c r="X10" s="609"/>
      <c r="Y10" s="610"/>
      <c r="Z10" s="646" t="s">
        <v>130</v>
      </c>
      <c r="AA10" s="646"/>
      <c r="AB10" s="646"/>
      <c r="AC10" s="646"/>
      <c r="AD10" s="647" t="s">
        <v>246</v>
      </c>
      <c r="AE10" s="647"/>
      <c r="AF10" s="647"/>
      <c r="AG10" s="647"/>
      <c r="AH10" s="647"/>
      <c r="AI10" s="647"/>
      <c r="AJ10" s="647"/>
      <c r="AK10" s="647"/>
      <c r="AL10" s="611" t="s">
        <v>246</v>
      </c>
      <c r="AM10" s="612"/>
      <c r="AN10" s="612"/>
      <c r="AO10" s="648"/>
      <c r="AP10" s="605" t="s">
        <v>252</v>
      </c>
      <c r="AQ10" s="606"/>
      <c r="AR10" s="606"/>
      <c r="AS10" s="606"/>
      <c r="AT10" s="606"/>
      <c r="AU10" s="606"/>
      <c r="AV10" s="606"/>
      <c r="AW10" s="606"/>
      <c r="AX10" s="606"/>
      <c r="AY10" s="606"/>
      <c r="AZ10" s="606"/>
      <c r="BA10" s="606"/>
      <c r="BB10" s="606"/>
      <c r="BC10" s="606"/>
      <c r="BD10" s="606"/>
      <c r="BE10" s="606"/>
      <c r="BF10" s="607"/>
      <c r="BG10" s="608">
        <v>134699</v>
      </c>
      <c r="BH10" s="609"/>
      <c r="BI10" s="609"/>
      <c r="BJ10" s="609"/>
      <c r="BK10" s="609"/>
      <c r="BL10" s="609"/>
      <c r="BM10" s="609"/>
      <c r="BN10" s="610"/>
      <c r="BO10" s="646">
        <v>1.6</v>
      </c>
      <c r="BP10" s="646"/>
      <c r="BQ10" s="646"/>
      <c r="BR10" s="646"/>
      <c r="BS10" s="647" t="s">
        <v>246</v>
      </c>
      <c r="BT10" s="647"/>
      <c r="BU10" s="647"/>
      <c r="BV10" s="647"/>
      <c r="BW10" s="647"/>
      <c r="BX10" s="647"/>
      <c r="BY10" s="647"/>
      <c r="BZ10" s="647"/>
      <c r="CA10" s="647"/>
      <c r="CB10" s="687"/>
      <c r="CD10" s="605" t="s">
        <v>253</v>
      </c>
      <c r="CE10" s="606"/>
      <c r="CF10" s="606"/>
      <c r="CG10" s="606"/>
      <c r="CH10" s="606"/>
      <c r="CI10" s="606"/>
      <c r="CJ10" s="606"/>
      <c r="CK10" s="606"/>
      <c r="CL10" s="606"/>
      <c r="CM10" s="606"/>
      <c r="CN10" s="606"/>
      <c r="CO10" s="606"/>
      <c r="CP10" s="606"/>
      <c r="CQ10" s="607"/>
      <c r="CR10" s="608">
        <v>13770</v>
      </c>
      <c r="CS10" s="609"/>
      <c r="CT10" s="609"/>
      <c r="CU10" s="609"/>
      <c r="CV10" s="609"/>
      <c r="CW10" s="609"/>
      <c r="CX10" s="609"/>
      <c r="CY10" s="610"/>
      <c r="CZ10" s="646">
        <v>0.1</v>
      </c>
      <c r="DA10" s="646"/>
      <c r="DB10" s="646"/>
      <c r="DC10" s="646"/>
      <c r="DD10" s="614" t="s">
        <v>246</v>
      </c>
      <c r="DE10" s="609"/>
      <c r="DF10" s="609"/>
      <c r="DG10" s="609"/>
      <c r="DH10" s="609"/>
      <c r="DI10" s="609"/>
      <c r="DJ10" s="609"/>
      <c r="DK10" s="609"/>
      <c r="DL10" s="609"/>
      <c r="DM10" s="609"/>
      <c r="DN10" s="609"/>
      <c r="DO10" s="609"/>
      <c r="DP10" s="610"/>
      <c r="DQ10" s="614">
        <v>11867</v>
      </c>
      <c r="DR10" s="609"/>
      <c r="DS10" s="609"/>
      <c r="DT10" s="609"/>
      <c r="DU10" s="609"/>
      <c r="DV10" s="609"/>
      <c r="DW10" s="609"/>
      <c r="DX10" s="609"/>
      <c r="DY10" s="609"/>
      <c r="DZ10" s="609"/>
      <c r="EA10" s="609"/>
      <c r="EB10" s="609"/>
      <c r="EC10" s="645"/>
    </row>
    <row r="11" spans="2:143" ht="11.25" customHeight="1" x14ac:dyDescent="0.15">
      <c r="B11" s="605" t="s">
        <v>254</v>
      </c>
      <c r="C11" s="606"/>
      <c r="D11" s="606"/>
      <c r="E11" s="606"/>
      <c r="F11" s="606"/>
      <c r="G11" s="606"/>
      <c r="H11" s="606"/>
      <c r="I11" s="606"/>
      <c r="J11" s="606"/>
      <c r="K11" s="606"/>
      <c r="L11" s="606"/>
      <c r="M11" s="606"/>
      <c r="N11" s="606"/>
      <c r="O11" s="606"/>
      <c r="P11" s="606"/>
      <c r="Q11" s="607"/>
      <c r="R11" s="608">
        <v>1173351</v>
      </c>
      <c r="S11" s="609"/>
      <c r="T11" s="609"/>
      <c r="U11" s="609"/>
      <c r="V11" s="609"/>
      <c r="W11" s="609"/>
      <c r="X11" s="609"/>
      <c r="Y11" s="610"/>
      <c r="Z11" s="611">
        <v>4.8</v>
      </c>
      <c r="AA11" s="612"/>
      <c r="AB11" s="612"/>
      <c r="AC11" s="613"/>
      <c r="AD11" s="614">
        <v>1173351</v>
      </c>
      <c r="AE11" s="609"/>
      <c r="AF11" s="609"/>
      <c r="AG11" s="609"/>
      <c r="AH11" s="609"/>
      <c r="AI11" s="609"/>
      <c r="AJ11" s="609"/>
      <c r="AK11" s="610"/>
      <c r="AL11" s="611">
        <v>8.3000000000000007</v>
      </c>
      <c r="AM11" s="612"/>
      <c r="AN11" s="612"/>
      <c r="AO11" s="648"/>
      <c r="AP11" s="605" t="s">
        <v>255</v>
      </c>
      <c r="AQ11" s="606"/>
      <c r="AR11" s="606"/>
      <c r="AS11" s="606"/>
      <c r="AT11" s="606"/>
      <c r="AU11" s="606"/>
      <c r="AV11" s="606"/>
      <c r="AW11" s="606"/>
      <c r="AX11" s="606"/>
      <c r="AY11" s="606"/>
      <c r="AZ11" s="606"/>
      <c r="BA11" s="606"/>
      <c r="BB11" s="606"/>
      <c r="BC11" s="606"/>
      <c r="BD11" s="606"/>
      <c r="BE11" s="606"/>
      <c r="BF11" s="607"/>
      <c r="BG11" s="608">
        <v>983667</v>
      </c>
      <c r="BH11" s="609"/>
      <c r="BI11" s="609"/>
      <c r="BJ11" s="609"/>
      <c r="BK11" s="609"/>
      <c r="BL11" s="609"/>
      <c r="BM11" s="609"/>
      <c r="BN11" s="610"/>
      <c r="BO11" s="646">
        <v>11.6</v>
      </c>
      <c r="BP11" s="646"/>
      <c r="BQ11" s="646"/>
      <c r="BR11" s="646"/>
      <c r="BS11" s="647">
        <v>281385</v>
      </c>
      <c r="BT11" s="647"/>
      <c r="BU11" s="647"/>
      <c r="BV11" s="647"/>
      <c r="BW11" s="647"/>
      <c r="BX11" s="647"/>
      <c r="BY11" s="647"/>
      <c r="BZ11" s="647"/>
      <c r="CA11" s="647"/>
      <c r="CB11" s="687"/>
      <c r="CD11" s="605" t="s">
        <v>256</v>
      </c>
      <c r="CE11" s="606"/>
      <c r="CF11" s="606"/>
      <c r="CG11" s="606"/>
      <c r="CH11" s="606"/>
      <c r="CI11" s="606"/>
      <c r="CJ11" s="606"/>
      <c r="CK11" s="606"/>
      <c r="CL11" s="606"/>
      <c r="CM11" s="606"/>
      <c r="CN11" s="606"/>
      <c r="CO11" s="606"/>
      <c r="CP11" s="606"/>
      <c r="CQ11" s="607"/>
      <c r="CR11" s="608">
        <v>507084</v>
      </c>
      <c r="CS11" s="609"/>
      <c r="CT11" s="609"/>
      <c r="CU11" s="609"/>
      <c r="CV11" s="609"/>
      <c r="CW11" s="609"/>
      <c r="CX11" s="609"/>
      <c r="CY11" s="610"/>
      <c r="CZ11" s="646">
        <v>2.2000000000000002</v>
      </c>
      <c r="DA11" s="646"/>
      <c r="DB11" s="646"/>
      <c r="DC11" s="646"/>
      <c r="DD11" s="614">
        <v>201429</v>
      </c>
      <c r="DE11" s="609"/>
      <c r="DF11" s="609"/>
      <c r="DG11" s="609"/>
      <c r="DH11" s="609"/>
      <c r="DI11" s="609"/>
      <c r="DJ11" s="609"/>
      <c r="DK11" s="609"/>
      <c r="DL11" s="609"/>
      <c r="DM11" s="609"/>
      <c r="DN11" s="609"/>
      <c r="DO11" s="609"/>
      <c r="DP11" s="610"/>
      <c r="DQ11" s="614">
        <v>342233</v>
      </c>
      <c r="DR11" s="609"/>
      <c r="DS11" s="609"/>
      <c r="DT11" s="609"/>
      <c r="DU11" s="609"/>
      <c r="DV11" s="609"/>
      <c r="DW11" s="609"/>
      <c r="DX11" s="609"/>
      <c r="DY11" s="609"/>
      <c r="DZ11" s="609"/>
      <c r="EA11" s="609"/>
      <c r="EB11" s="609"/>
      <c r="EC11" s="645"/>
    </row>
    <row r="12" spans="2:143" ht="11.25" customHeight="1" x14ac:dyDescent="0.15">
      <c r="B12" s="605" t="s">
        <v>257</v>
      </c>
      <c r="C12" s="606"/>
      <c r="D12" s="606"/>
      <c r="E12" s="606"/>
      <c r="F12" s="606"/>
      <c r="G12" s="606"/>
      <c r="H12" s="606"/>
      <c r="I12" s="606"/>
      <c r="J12" s="606"/>
      <c r="K12" s="606"/>
      <c r="L12" s="606"/>
      <c r="M12" s="606"/>
      <c r="N12" s="606"/>
      <c r="O12" s="606"/>
      <c r="P12" s="606"/>
      <c r="Q12" s="607"/>
      <c r="R12" s="608" t="s">
        <v>246</v>
      </c>
      <c r="S12" s="609"/>
      <c r="T12" s="609"/>
      <c r="U12" s="609"/>
      <c r="V12" s="609"/>
      <c r="W12" s="609"/>
      <c r="X12" s="609"/>
      <c r="Y12" s="610"/>
      <c r="Z12" s="646" t="s">
        <v>246</v>
      </c>
      <c r="AA12" s="646"/>
      <c r="AB12" s="646"/>
      <c r="AC12" s="646"/>
      <c r="AD12" s="647" t="s">
        <v>246</v>
      </c>
      <c r="AE12" s="647"/>
      <c r="AF12" s="647"/>
      <c r="AG12" s="647"/>
      <c r="AH12" s="647"/>
      <c r="AI12" s="647"/>
      <c r="AJ12" s="647"/>
      <c r="AK12" s="647"/>
      <c r="AL12" s="611" t="s">
        <v>246</v>
      </c>
      <c r="AM12" s="612"/>
      <c r="AN12" s="612"/>
      <c r="AO12" s="648"/>
      <c r="AP12" s="605" t="s">
        <v>258</v>
      </c>
      <c r="AQ12" s="606"/>
      <c r="AR12" s="606"/>
      <c r="AS12" s="606"/>
      <c r="AT12" s="606"/>
      <c r="AU12" s="606"/>
      <c r="AV12" s="606"/>
      <c r="AW12" s="606"/>
      <c r="AX12" s="606"/>
      <c r="AY12" s="606"/>
      <c r="AZ12" s="606"/>
      <c r="BA12" s="606"/>
      <c r="BB12" s="606"/>
      <c r="BC12" s="606"/>
      <c r="BD12" s="606"/>
      <c r="BE12" s="606"/>
      <c r="BF12" s="607"/>
      <c r="BG12" s="608">
        <v>3823808</v>
      </c>
      <c r="BH12" s="609"/>
      <c r="BI12" s="609"/>
      <c r="BJ12" s="609"/>
      <c r="BK12" s="609"/>
      <c r="BL12" s="609"/>
      <c r="BM12" s="609"/>
      <c r="BN12" s="610"/>
      <c r="BO12" s="646">
        <v>45</v>
      </c>
      <c r="BP12" s="646"/>
      <c r="BQ12" s="646"/>
      <c r="BR12" s="646"/>
      <c r="BS12" s="647" t="s">
        <v>246</v>
      </c>
      <c r="BT12" s="647"/>
      <c r="BU12" s="647"/>
      <c r="BV12" s="647"/>
      <c r="BW12" s="647"/>
      <c r="BX12" s="647"/>
      <c r="BY12" s="647"/>
      <c r="BZ12" s="647"/>
      <c r="CA12" s="647"/>
      <c r="CB12" s="687"/>
      <c r="CD12" s="605" t="s">
        <v>259</v>
      </c>
      <c r="CE12" s="606"/>
      <c r="CF12" s="606"/>
      <c r="CG12" s="606"/>
      <c r="CH12" s="606"/>
      <c r="CI12" s="606"/>
      <c r="CJ12" s="606"/>
      <c r="CK12" s="606"/>
      <c r="CL12" s="606"/>
      <c r="CM12" s="606"/>
      <c r="CN12" s="606"/>
      <c r="CO12" s="606"/>
      <c r="CP12" s="606"/>
      <c r="CQ12" s="607"/>
      <c r="CR12" s="608">
        <v>944774</v>
      </c>
      <c r="CS12" s="609"/>
      <c r="CT12" s="609"/>
      <c r="CU12" s="609"/>
      <c r="CV12" s="609"/>
      <c r="CW12" s="609"/>
      <c r="CX12" s="609"/>
      <c r="CY12" s="610"/>
      <c r="CZ12" s="646">
        <v>4.0999999999999996</v>
      </c>
      <c r="DA12" s="646"/>
      <c r="DB12" s="646"/>
      <c r="DC12" s="646"/>
      <c r="DD12" s="614" t="s">
        <v>246</v>
      </c>
      <c r="DE12" s="609"/>
      <c r="DF12" s="609"/>
      <c r="DG12" s="609"/>
      <c r="DH12" s="609"/>
      <c r="DI12" s="609"/>
      <c r="DJ12" s="609"/>
      <c r="DK12" s="609"/>
      <c r="DL12" s="609"/>
      <c r="DM12" s="609"/>
      <c r="DN12" s="609"/>
      <c r="DO12" s="609"/>
      <c r="DP12" s="610"/>
      <c r="DQ12" s="614">
        <v>724902</v>
      </c>
      <c r="DR12" s="609"/>
      <c r="DS12" s="609"/>
      <c r="DT12" s="609"/>
      <c r="DU12" s="609"/>
      <c r="DV12" s="609"/>
      <c r="DW12" s="609"/>
      <c r="DX12" s="609"/>
      <c r="DY12" s="609"/>
      <c r="DZ12" s="609"/>
      <c r="EA12" s="609"/>
      <c r="EB12" s="609"/>
      <c r="EC12" s="645"/>
    </row>
    <row r="13" spans="2:143" ht="11.25" customHeight="1" x14ac:dyDescent="0.15">
      <c r="B13" s="605" t="s">
        <v>260</v>
      </c>
      <c r="C13" s="606"/>
      <c r="D13" s="606"/>
      <c r="E13" s="606"/>
      <c r="F13" s="606"/>
      <c r="G13" s="606"/>
      <c r="H13" s="606"/>
      <c r="I13" s="606"/>
      <c r="J13" s="606"/>
      <c r="K13" s="606"/>
      <c r="L13" s="606"/>
      <c r="M13" s="606"/>
      <c r="N13" s="606"/>
      <c r="O13" s="606"/>
      <c r="P13" s="606"/>
      <c r="Q13" s="607"/>
      <c r="R13" s="608" t="s">
        <v>246</v>
      </c>
      <c r="S13" s="609"/>
      <c r="T13" s="609"/>
      <c r="U13" s="609"/>
      <c r="V13" s="609"/>
      <c r="W13" s="609"/>
      <c r="X13" s="609"/>
      <c r="Y13" s="610"/>
      <c r="Z13" s="646" t="s">
        <v>246</v>
      </c>
      <c r="AA13" s="646"/>
      <c r="AB13" s="646"/>
      <c r="AC13" s="646"/>
      <c r="AD13" s="647" t="s">
        <v>246</v>
      </c>
      <c r="AE13" s="647"/>
      <c r="AF13" s="647"/>
      <c r="AG13" s="647"/>
      <c r="AH13" s="647"/>
      <c r="AI13" s="647"/>
      <c r="AJ13" s="647"/>
      <c r="AK13" s="647"/>
      <c r="AL13" s="611" t="s">
        <v>246</v>
      </c>
      <c r="AM13" s="612"/>
      <c r="AN13" s="612"/>
      <c r="AO13" s="648"/>
      <c r="AP13" s="605" t="s">
        <v>261</v>
      </c>
      <c r="AQ13" s="606"/>
      <c r="AR13" s="606"/>
      <c r="AS13" s="606"/>
      <c r="AT13" s="606"/>
      <c r="AU13" s="606"/>
      <c r="AV13" s="606"/>
      <c r="AW13" s="606"/>
      <c r="AX13" s="606"/>
      <c r="AY13" s="606"/>
      <c r="AZ13" s="606"/>
      <c r="BA13" s="606"/>
      <c r="BB13" s="606"/>
      <c r="BC13" s="606"/>
      <c r="BD13" s="606"/>
      <c r="BE13" s="606"/>
      <c r="BF13" s="607"/>
      <c r="BG13" s="608">
        <v>3807115</v>
      </c>
      <c r="BH13" s="609"/>
      <c r="BI13" s="609"/>
      <c r="BJ13" s="609"/>
      <c r="BK13" s="609"/>
      <c r="BL13" s="609"/>
      <c r="BM13" s="609"/>
      <c r="BN13" s="610"/>
      <c r="BO13" s="646">
        <v>44.8</v>
      </c>
      <c r="BP13" s="646"/>
      <c r="BQ13" s="646"/>
      <c r="BR13" s="646"/>
      <c r="BS13" s="647" t="s">
        <v>246</v>
      </c>
      <c r="BT13" s="647"/>
      <c r="BU13" s="647"/>
      <c r="BV13" s="647"/>
      <c r="BW13" s="647"/>
      <c r="BX13" s="647"/>
      <c r="BY13" s="647"/>
      <c r="BZ13" s="647"/>
      <c r="CA13" s="647"/>
      <c r="CB13" s="687"/>
      <c r="CD13" s="605" t="s">
        <v>262</v>
      </c>
      <c r="CE13" s="606"/>
      <c r="CF13" s="606"/>
      <c r="CG13" s="606"/>
      <c r="CH13" s="606"/>
      <c r="CI13" s="606"/>
      <c r="CJ13" s="606"/>
      <c r="CK13" s="606"/>
      <c r="CL13" s="606"/>
      <c r="CM13" s="606"/>
      <c r="CN13" s="606"/>
      <c r="CO13" s="606"/>
      <c r="CP13" s="606"/>
      <c r="CQ13" s="607"/>
      <c r="CR13" s="608">
        <v>1957927</v>
      </c>
      <c r="CS13" s="609"/>
      <c r="CT13" s="609"/>
      <c r="CU13" s="609"/>
      <c r="CV13" s="609"/>
      <c r="CW13" s="609"/>
      <c r="CX13" s="609"/>
      <c r="CY13" s="610"/>
      <c r="CZ13" s="646">
        <v>8.4</v>
      </c>
      <c r="DA13" s="646"/>
      <c r="DB13" s="646"/>
      <c r="DC13" s="646"/>
      <c r="DD13" s="614">
        <v>918833</v>
      </c>
      <c r="DE13" s="609"/>
      <c r="DF13" s="609"/>
      <c r="DG13" s="609"/>
      <c r="DH13" s="609"/>
      <c r="DI13" s="609"/>
      <c r="DJ13" s="609"/>
      <c r="DK13" s="609"/>
      <c r="DL13" s="609"/>
      <c r="DM13" s="609"/>
      <c r="DN13" s="609"/>
      <c r="DO13" s="609"/>
      <c r="DP13" s="610"/>
      <c r="DQ13" s="614">
        <v>1449927</v>
      </c>
      <c r="DR13" s="609"/>
      <c r="DS13" s="609"/>
      <c r="DT13" s="609"/>
      <c r="DU13" s="609"/>
      <c r="DV13" s="609"/>
      <c r="DW13" s="609"/>
      <c r="DX13" s="609"/>
      <c r="DY13" s="609"/>
      <c r="DZ13" s="609"/>
      <c r="EA13" s="609"/>
      <c r="EB13" s="609"/>
      <c r="EC13" s="645"/>
    </row>
    <row r="14" spans="2:143" ht="11.25" customHeight="1" x14ac:dyDescent="0.15">
      <c r="B14" s="605" t="s">
        <v>263</v>
      </c>
      <c r="C14" s="606"/>
      <c r="D14" s="606"/>
      <c r="E14" s="606"/>
      <c r="F14" s="606"/>
      <c r="G14" s="606"/>
      <c r="H14" s="606"/>
      <c r="I14" s="606"/>
      <c r="J14" s="606"/>
      <c r="K14" s="606"/>
      <c r="L14" s="606"/>
      <c r="M14" s="606"/>
      <c r="N14" s="606"/>
      <c r="O14" s="606"/>
      <c r="P14" s="606"/>
      <c r="Q14" s="607"/>
      <c r="R14" s="608" t="s">
        <v>246</v>
      </c>
      <c r="S14" s="609"/>
      <c r="T14" s="609"/>
      <c r="U14" s="609"/>
      <c r="V14" s="609"/>
      <c r="W14" s="609"/>
      <c r="X14" s="609"/>
      <c r="Y14" s="610"/>
      <c r="Z14" s="646" t="s">
        <v>246</v>
      </c>
      <c r="AA14" s="646"/>
      <c r="AB14" s="646"/>
      <c r="AC14" s="646"/>
      <c r="AD14" s="647" t="s">
        <v>246</v>
      </c>
      <c r="AE14" s="647"/>
      <c r="AF14" s="647"/>
      <c r="AG14" s="647"/>
      <c r="AH14" s="647"/>
      <c r="AI14" s="647"/>
      <c r="AJ14" s="647"/>
      <c r="AK14" s="647"/>
      <c r="AL14" s="611" t="s">
        <v>130</v>
      </c>
      <c r="AM14" s="612"/>
      <c r="AN14" s="612"/>
      <c r="AO14" s="648"/>
      <c r="AP14" s="605" t="s">
        <v>264</v>
      </c>
      <c r="AQ14" s="606"/>
      <c r="AR14" s="606"/>
      <c r="AS14" s="606"/>
      <c r="AT14" s="606"/>
      <c r="AU14" s="606"/>
      <c r="AV14" s="606"/>
      <c r="AW14" s="606"/>
      <c r="AX14" s="606"/>
      <c r="AY14" s="606"/>
      <c r="AZ14" s="606"/>
      <c r="BA14" s="606"/>
      <c r="BB14" s="606"/>
      <c r="BC14" s="606"/>
      <c r="BD14" s="606"/>
      <c r="BE14" s="606"/>
      <c r="BF14" s="607"/>
      <c r="BG14" s="608">
        <v>162330</v>
      </c>
      <c r="BH14" s="609"/>
      <c r="BI14" s="609"/>
      <c r="BJ14" s="609"/>
      <c r="BK14" s="609"/>
      <c r="BL14" s="609"/>
      <c r="BM14" s="609"/>
      <c r="BN14" s="610"/>
      <c r="BO14" s="646">
        <v>1.9</v>
      </c>
      <c r="BP14" s="646"/>
      <c r="BQ14" s="646"/>
      <c r="BR14" s="646"/>
      <c r="BS14" s="647" t="s">
        <v>246</v>
      </c>
      <c r="BT14" s="647"/>
      <c r="BU14" s="647"/>
      <c r="BV14" s="647"/>
      <c r="BW14" s="647"/>
      <c r="BX14" s="647"/>
      <c r="BY14" s="647"/>
      <c r="BZ14" s="647"/>
      <c r="CA14" s="647"/>
      <c r="CB14" s="687"/>
      <c r="CD14" s="605" t="s">
        <v>265</v>
      </c>
      <c r="CE14" s="606"/>
      <c r="CF14" s="606"/>
      <c r="CG14" s="606"/>
      <c r="CH14" s="606"/>
      <c r="CI14" s="606"/>
      <c r="CJ14" s="606"/>
      <c r="CK14" s="606"/>
      <c r="CL14" s="606"/>
      <c r="CM14" s="606"/>
      <c r="CN14" s="606"/>
      <c r="CO14" s="606"/>
      <c r="CP14" s="606"/>
      <c r="CQ14" s="607"/>
      <c r="CR14" s="608">
        <v>799558</v>
      </c>
      <c r="CS14" s="609"/>
      <c r="CT14" s="609"/>
      <c r="CU14" s="609"/>
      <c r="CV14" s="609"/>
      <c r="CW14" s="609"/>
      <c r="CX14" s="609"/>
      <c r="CY14" s="610"/>
      <c r="CZ14" s="646">
        <v>3.4</v>
      </c>
      <c r="DA14" s="646"/>
      <c r="DB14" s="646"/>
      <c r="DC14" s="646"/>
      <c r="DD14" s="614">
        <v>6439</v>
      </c>
      <c r="DE14" s="609"/>
      <c r="DF14" s="609"/>
      <c r="DG14" s="609"/>
      <c r="DH14" s="609"/>
      <c r="DI14" s="609"/>
      <c r="DJ14" s="609"/>
      <c r="DK14" s="609"/>
      <c r="DL14" s="609"/>
      <c r="DM14" s="609"/>
      <c r="DN14" s="609"/>
      <c r="DO14" s="609"/>
      <c r="DP14" s="610"/>
      <c r="DQ14" s="614">
        <v>787366</v>
      </c>
      <c r="DR14" s="609"/>
      <c r="DS14" s="609"/>
      <c r="DT14" s="609"/>
      <c r="DU14" s="609"/>
      <c r="DV14" s="609"/>
      <c r="DW14" s="609"/>
      <c r="DX14" s="609"/>
      <c r="DY14" s="609"/>
      <c r="DZ14" s="609"/>
      <c r="EA14" s="609"/>
      <c r="EB14" s="609"/>
      <c r="EC14" s="645"/>
    </row>
    <row r="15" spans="2:143" ht="11.25" customHeight="1" x14ac:dyDescent="0.15">
      <c r="B15" s="605" t="s">
        <v>266</v>
      </c>
      <c r="C15" s="606"/>
      <c r="D15" s="606"/>
      <c r="E15" s="606"/>
      <c r="F15" s="606"/>
      <c r="G15" s="606"/>
      <c r="H15" s="606"/>
      <c r="I15" s="606"/>
      <c r="J15" s="606"/>
      <c r="K15" s="606"/>
      <c r="L15" s="606"/>
      <c r="M15" s="606"/>
      <c r="N15" s="606"/>
      <c r="O15" s="606"/>
      <c r="P15" s="606"/>
      <c r="Q15" s="607"/>
      <c r="R15" s="608" t="s">
        <v>246</v>
      </c>
      <c r="S15" s="609"/>
      <c r="T15" s="609"/>
      <c r="U15" s="609"/>
      <c r="V15" s="609"/>
      <c r="W15" s="609"/>
      <c r="X15" s="609"/>
      <c r="Y15" s="610"/>
      <c r="Z15" s="646" t="s">
        <v>246</v>
      </c>
      <c r="AA15" s="646"/>
      <c r="AB15" s="646"/>
      <c r="AC15" s="646"/>
      <c r="AD15" s="647" t="s">
        <v>246</v>
      </c>
      <c r="AE15" s="647"/>
      <c r="AF15" s="647"/>
      <c r="AG15" s="647"/>
      <c r="AH15" s="647"/>
      <c r="AI15" s="647"/>
      <c r="AJ15" s="647"/>
      <c r="AK15" s="647"/>
      <c r="AL15" s="611" t="s">
        <v>246</v>
      </c>
      <c r="AM15" s="612"/>
      <c r="AN15" s="612"/>
      <c r="AO15" s="648"/>
      <c r="AP15" s="605" t="s">
        <v>267</v>
      </c>
      <c r="AQ15" s="606"/>
      <c r="AR15" s="606"/>
      <c r="AS15" s="606"/>
      <c r="AT15" s="606"/>
      <c r="AU15" s="606"/>
      <c r="AV15" s="606"/>
      <c r="AW15" s="606"/>
      <c r="AX15" s="606"/>
      <c r="AY15" s="606"/>
      <c r="AZ15" s="606"/>
      <c r="BA15" s="606"/>
      <c r="BB15" s="606"/>
      <c r="BC15" s="606"/>
      <c r="BD15" s="606"/>
      <c r="BE15" s="606"/>
      <c r="BF15" s="607"/>
      <c r="BG15" s="608">
        <v>294807</v>
      </c>
      <c r="BH15" s="609"/>
      <c r="BI15" s="609"/>
      <c r="BJ15" s="609"/>
      <c r="BK15" s="609"/>
      <c r="BL15" s="609"/>
      <c r="BM15" s="609"/>
      <c r="BN15" s="610"/>
      <c r="BO15" s="646">
        <v>3.5</v>
      </c>
      <c r="BP15" s="646"/>
      <c r="BQ15" s="646"/>
      <c r="BR15" s="646"/>
      <c r="BS15" s="647" t="s">
        <v>246</v>
      </c>
      <c r="BT15" s="647"/>
      <c r="BU15" s="647"/>
      <c r="BV15" s="647"/>
      <c r="BW15" s="647"/>
      <c r="BX15" s="647"/>
      <c r="BY15" s="647"/>
      <c r="BZ15" s="647"/>
      <c r="CA15" s="647"/>
      <c r="CB15" s="687"/>
      <c r="CD15" s="605" t="s">
        <v>268</v>
      </c>
      <c r="CE15" s="606"/>
      <c r="CF15" s="606"/>
      <c r="CG15" s="606"/>
      <c r="CH15" s="606"/>
      <c r="CI15" s="606"/>
      <c r="CJ15" s="606"/>
      <c r="CK15" s="606"/>
      <c r="CL15" s="606"/>
      <c r="CM15" s="606"/>
      <c r="CN15" s="606"/>
      <c r="CO15" s="606"/>
      <c r="CP15" s="606"/>
      <c r="CQ15" s="607"/>
      <c r="CR15" s="608">
        <v>1830910</v>
      </c>
      <c r="CS15" s="609"/>
      <c r="CT15" s="609"/>
      <c r="CU15" s="609"/>
      <c r="CV15" s="609"/>
      <c r="CW15" s="609"/>
      <c r="CX15" s="609"/>
      <c r="CY15" s="610"/>
      <c r="CZ15" s="646">
        <v>7.9</v>
      </c>
      <c r="DA15" s="646"/>
      <c r="DB15" s="646"/>
      <c r="DC15" s="646"/>
      <c r="DD15" s="614">
        <v>189531</v>
      </c>
      <c r="DE15" s="609"/>
      <c r="DF15" s="609"/>
      <c r="DG15" s="609"/>
      <c r="DH15" s="609"/>
      <c r="DI15" s="609"/>
      <c r="DJ15" s="609"/>
      <c r="DK15" s="609"/>
      <c r="DL15" s="609"/>
      <c r="DM15" s="609"/>
      <c r="DN15" s="609"/>
      <c r="DO15" s="609"/>
      <c r="DP15" s="610"/>
      <c r="DQ15" s="614">
        <v>1323499</v>
      </c>
      <c r="DR15" s="609"/>
      <c r="DS15" s="609"/>
      <c r="DT15" s="609"/>
      <c r="DU15" s="609"/>
      <c r="DV15" s="609"/>
      <c r="DW15" s="609"/>
      <c r="DX15" s="609"/>
      <c r="DY15" s="609"/>
      <c r="DZ15" s="609"/>
      <c r="EA15" s="609"/>
      <c r="EB15" s="609"/>
      <c r="EC15" s="645"/>
    </row>
    <row r="16" spans="2:143" ht="11.25" customHeight="1" x14ac:dyDescent="0.15">
      <c r="B16" s="605" t="s">
        <v>269</v>
      </c>
      <c r="C16" s="606"/>
      <c r="D16" s="606"/>
      <c r="E16" s="606"/>
      <c r="F16" s="606"/>
      <c r="G16" s="606"/>
      <c r="H16" s="606"/>
      <c r="I16" s="606"/>
      <c r="J16" s="606"/>
      <c r="K16" s="606"/>
      <c r="L16" s="606"/>
      <c r="M16" s="606"/>
      <c r="N16" s="606"/>
      <c r="O16" s="606"/>
      <c r="P16" s="606"/>
      <c r="Q16" s="607"/>
      <c r="R16" s="608">
        <v>17397</v>
      </c>
      <c r="S16" s="609"/>
      <c r="T16" s="609"/>
      <c r="U16" s="609"/>
      <c r="V16" s="609"/>
      <c r="W16" s="609"/>
      <c r="X16" s="609"/>
      <c r="Y16" s="610"/>
      <c r="Z16" s="646">
        <v>0.1</v>
      </c>
      <c r="AA16" s="646"/>
      <c r="AB16" s="646"/>
      <c r="AC16" s="646"/>
      <c r="AD16" s="647">
        <v>17397</v>
      </c>
      <c r="AE16" s="647"/>
      <c r="AF16" s="647"/>
      <c r="AG16" s="647"/>
      <c r="AH16" s="647"/>
      <c r="AI16" s="647"/>
      <c r="AJ16" s="647"/>
      <c r="AK16" s="647"/>
      <c r="AL16" s="611">
        <v>0.1</v>
      </c>
      <c r="AM16" s="612"/>
      <c r="AN16" s="612"/>
      <c r="AO16" s="648"/>
      <c r="AP16" s="605" t="s">
        <v>270</v>
      </c>
      <c r="AQ16" s="606"/>
      <c r="AR16" s="606"/>
      <c r="AS16" s="606"/>
      <c r="AT16" s="606"/>
      <c r="AU16" s="606"/>
      <c r="AV16" s="606"/>
      <c r="AW16" s="606"/>
      <c r="AX16" s="606"/>
      <c r="AY16" s="606"/>
      <c r="AZ16" s="606"/>
      <c r="BA16" s="606"/>
      <c r="BB16" s="606"/>
      <c r="BC16" s="606"/>
      <c r="BD16" s="606"/>
      <c r="BE16" s="606"/>
      <c r="BF16" s="607"/>
      <c r="BG16" s="608" t="s">
        <v>246</v>
      </c>
      <c r="BH16" s="609"/>
      <c r="BI16" s="609"/>
      <c r="BJ16" s="609"/>
      <c r="BK16" s="609"/>
      <c r="BL16" s="609"/>
      <c r="BM16" s="609"/>
      <c r="BN16" s="610"/>
      <c r="BO16" s="646" t="s">
        <v>130</v>
      </c>
      <c r="BP16" s="646"/>
      <c r="BQ16" s="646"/>
      <c r="BR16" s="646"/>
      <c r="BS16" s="647" t="s">
        <v>130</v>
      </c>
      <c r="BT16" s="647"/>
      <c r="BU16" s="647"/>
      <c r="BV16" s="647"/>
      <c r="BW16" s="647"/>
      <c r="BX16" s="647"/>
      <c r="BY16" s="647"/>
      <c r="BZ16" s="647"/>
      <c r="CA16" s="647"/>
      <c r="CB16" s="687"/>
      <c r="CD16" s="605" t="s">
        <v>271</v>
      </c>
      <c r="CE16" s="606"/>
      <c r="CF16" s="606"/>
      <c r="CG16" s="606"/>
      <c r="CH16" s="606"/>
      <c r="CI16" s="606"/>
      <c r="CJ16" s="606"/>
      <c r="CK16" s="606"/>
      <c r="CL16" s="606"/>
      <c r="CM16" s="606"/>
      <c r="CN16" s="606"/>
      <c r="CO16" s="606"/>
      <c r="CP16" s="606"/>
      <c r="CQ16" s="607"/>
      <c r="CR16" s="608">
        <v>136225</v>
      </c>
      <c r="CS16" s="609"/>
      <c r="CT16" s="609"/>
      <c r="CU16" s="609"/>
      <c r="CV16" s="609"/>
      <c r="CW16" s="609"/>
      <c r="CX16" s="609"/>
      <c r="CY16" s="610"/>
      <c r="CZ16" s="646">
        <v>0.6</v>
      </c>
      <c r="DA16" s="646"/>
      <c r="DB16" s="646"/>
      <c r="DC16" s="646"/>
      <c r="DD16" s="614" t="s">
        <v>246</v>
      </c>
      <c r="DE16" s="609"/>
      <c r="DF16" s="609"/>
      <c r="DG16" s="609"/>
      <c r="DH16" s="609"/>
      <c r="DI16" s="609"/>
      <c r="DJ16" s="609"/>
      <c r="DK16" s="609"/>
      <c r="DL16" s="609"/>
      <c r="DM16" s="609"/>
      <c r="DN16" s="609"/>
      <c r="DO16" s="609"/>
      <c r="DP16" s="610"/>
      <c r="DQ16" s="614">
        <v>27375</v>
      </c>
      <c r="DR16" s="609"/>
      <c r="DS16" s="609"/>
      <c r="DT16" s="609"/>
      <c r="DU16" s="609"/>
      <c r="DV16" s="609"/>
      <c r="DW16" s="609"/>
      <c r="DX16" s="609"/>
      <c r="DY16" s="609"/>
      <c r="DZ16" s="609"/>
      <c r="EA16" s="609"/>
      <c r="EB16" s="609"/>
      <c r="EC16" s="645"/>
    </row>
    <row r="17" spans="2:133" ht="11.25" customHeight="1" x14ac:dyDescent="0.15">
      <c r="B17" s="605" t="s">
        <v>272</v>
      </c>
      <c r="C17" s="606"/>
      <c r="D17" s="606"/>
      <c r="E17" s="606"/>
      <c r="F17" s="606"/>
      <c r="G17" s="606"/>
      <c r="H17" s="606"/>
      <c r="I17" s="606"/>
      <c r="J17" s="606"/>
      <c r="K17" s="606"/>
      <c r="L17" s="606"/>
      <c r="M17" s="606"/>
      <c r="N17" s="606"/>
      <c r="O17" s="606"/>
      <c r="P17" s="606"/>
      <c r="Q17" s="607"/>
      <c r="R17" s="608">
        <v>102023</v>
      </c>
      <c r="S17" s="609"/>
      <c r="T17" s="609"/>
      <c r="U17" s="609"/>
      <c r="V17" s="609"/>
      <c r="W17" s="609"/>
      <c r="X17" s="609"/>
      <c r="Y17" s="610"/>
      <c r="Z17" s="646">
        <v>0.4</v>
      </c>
      <c r="AA17" s="646"/>
      <c r="AB17" s="646"/>
      <c r="AC17" s="646"/>
      <c r="AD17" s="647">
        <v>102023</v>
      </c>
      <c r="AE17" s="647"/>
      <c r="AF17" s="647"/>
      <c r="AG17" s="647"/>
      <c r="AH17" s="647"/>
      <c r="AI17" s="647"/>
      <c r="AJ17" s="647"/>
      <c r="AK17" s="647"/>
      <c r="AL17" s="611">
        <v>0.7</v>
      </c>
      <c r="AM17" s="612"/>
      <c r="AN17" s="612"/>
      <c r="AO17" s="648"/>
      <c r="AP17" s="605" t="s">
        <v>273</v>
      </c>
      <c r="AQ17" s="606"/>
      <c r="AR17" s="606"/>
      <c r="AS17" s="606"/>
      <c r="AT17" s="606"/>
      <c r="AU17" s="606"/>
      <c r="AV17" s="606"/>
      <c r="AW17" s="606"/>
      <c r="AX17" s="606"/>
      <c r="AY17" s="606"/>
      <c r="AZ17" s="606"/>
      <c r="BA17" s="606"/>
      <c r="BB17" s="606"/>
      <c r="BC17" s="606"/>
      <c r="BD17" s="606"/>
      <c r="BE17" s="606"/>
      <c r="BF17" s="607"/>
      <c r="BG17" s="608" t="s">
        <v>130</v>
      </c>
      <c r="BH17" s="609"/>
      <c r="BI17" s="609"/>
      <c r="BJ17" s="609"/>
      <c r="BK17" s="609"/>
      <c r="BL17" s="609"/>
      <c r="BM17" s="609"/>
      <c r="BN17" s="610"/>
      <c r="BO17" s="646" t="s">
        <v>246</v>
      </c>
      <c r="BP17" s="646"/>
      <c r="BQ17" s="646"/>
      <c r="BR17" s="646"/>
      <c r="BS17" s="647" t="s">
        <v>246</v>
      </c>
      <c r="BT17" s="647"/>
      <c r="BU17" s="647"/>
      <c r="BV17" s="647"/>
      <c r="BW17" s="647"/>
      <c r="BX17" s="647"/>
      <c r="BY17" s="647"/>
      <c r="BZ17" s="647"/>
      <c r="CA17" s="647"/>
      <c r="CB17" s="687"/>
      <c r="CD17" s="605" t="s">
        <v>274</v>
      </c>
      <c r="CE17" s="606"/>
      <c r="CF17" s="606"/>
      <c r="CG17" s="606"/>
      <c r="CH17" s="606"/>
      <c r="CI17" s="606"/>
      <c r="CJ17" s="606"/>
      <c r="CK17" s="606"/>
      <c r="CL17" s="606"/>
      <c r="CM17" s="606"/>
      <c r="CN17" s="606"/>
      <c r="CO17" s="606"/>
      <c r="CP17" s="606"/>
      <c r="CQ17" s="607"/>
      <c r="CR17" s="608">
        <v>2366557</v>
      </c>
      <c r="CS17" s="609"/>
      <c r="CT17" s="609"/>
      <c r="CU17" s="609"/>
      <c r="CV17" s="609"/>
      <c r="CW17" s="609"/>
      <c r="CX17" s="609"/>
      <c r="CY17" s="610"/>
      <c r="CZ17" s="646">
        <v>10.199999999999999</v>
      </c>
      <c r="DA17" s="646"/>
      <c r="DB17" s="646"/>
      <c r="DC17" s="646"/>
      <c r="DD17" s="614" t="s">
        <v>246</v>
      </c>
      <c r="DE17" s="609"/>
      <c r="DF17" s="609"/>
      <c r="DG17" s="609"/>
      <c r="DH17" s="609"/>
      <c r="DI17" s="609"/>
      <c r="DJ17" s="609"/>
      <c r="DK17" s="609"/>
      <c r="DL17" s="609"/>
      <c r="DM17" s="609"/>
      <c r="DN17" s="609"/>
      <c r="DO17" s="609"/>
      <c r="DP17" s="610"/>
      <c r="DQ17" s="614">
        <v>2304656</v>
      </c>
      <c r="DR17" s="609"/>
      <c r="DS17" s="609"/>
      <c r="DT17" s="609"/>
      <c r="DU17" s="609"/>
      <c r="DV17" s="609"/>
      <c r="DW17" s="609"/>
      <c r="DX17" s="609"/>
      <c r="DY17" s="609"/>
      <c r="DZ17" s="609"/>
      <c r="EA17" s="609"/>
      <c r="EB17" s="609"/>
      <c r="EC17" s="645"/>
    </row>
    <row r="18" spans="2:133" ht="11.25" customHeight="1" x14ac:dyDescent="0.15">
      <c r="B18" s="605" t="s">
        <v>275</v>
      </c>
      <c r="C18" s="606"/>
      <c r="D18" s="606"/>
      <c r="E18" s="606"/>
      <c r="F18" s="606"/>
      <c r="G18" s="606"/>
      <c r="H18" s="606"/>
      <c r="I18" s="606"/>
      <c r="J18" s="606"/>
      <c r="K18" s="606"/>
      <c r="L18" s="606"/>
      <c r="M18" s="606"/>
      <c r="N18" s="606"/>
      <c r="O18" s="606"/>
      <c r="P18" s="606"/>
      <c r="Q18" s="607"/>
      <c r="R18" s="608">
        <v>56481</v>
      </c>
      <c r="S18" s="609"/>
      <c r="T18" s="609"/>
      <c r="U18" s="609"/>
      <c r="V18" s="609"/>
      <c r="W18" s="609"/>
      <c r="X18" s="609"/>
      <c r="Y18" s="610"/>
      <c r="Z18" s="646">
        <v>0.2</v>
      </c>
      <c r="AA18" s="646"/>
      <c r="AB18" s="646"/>
      <c r="AC18" s="646"/>
      <c r="AD18" s="647">
        <v>56481</v>
      </c>
      <c r="AE18" s="647"/>
      <c r="AF18" s="647"/>
      <c r="AG18" s="647"/>
      <c r="AH18" s="647"/>
      <c r="AI18" s="647"/>
      <c r="AJ18" s="647"/>
      <c r="AK18" s="647"/>
      <c r="AL18" s="611">
        <v>0.4</v>
      </c>
      <c r="AM18" s="612"/>
      <c r="AN18" s="612"/>
      <c r="AO18" s="648"/>
      <c r="AP18" s="605" t="s">
        <v>276</v>
      </c>
      <c r="AQ18" s="606"/>
      <c r="AR18" s="606"/>
      <c r="AS18" s="606"/>
      <c r="AT18" s="606"/>
      <c r="AU18" s="606"/>
      <c r="AV18" s="606"/>
      <c r="AW18" s="606"/>
      <c r="AX18" s="606"/>
      <c r="AY18" s="606"/>
      <c r="AZ18" s="606"/>
      <c r="BA18" s="606"/>
      <c r="BB18" s="606"/>
      <c r="BC18" s="606"/>
      <c r="BD18" s="606"/>
      <c r="BE18" s="606"/>
      <c r="BF18" s="607"/>
      <c r="BG18" s="608" t="s">
        <v>246</v>
      </c>
      <c r="BH18" s="609"/>
      <c r="BI18" s="609"/>
      <c r="BJ18" s="609"/>
      <c r="BK18" s="609"/>
      <c r="BL18" s="609"/>
      <c r="BM18" s="609"/>
      <c r="BN18" s="610"/>
      <c r="BO18" s="646" t="s">
        <v>246</v>
      </c>
      <c r="BP18" s="646"/>
      <c r="BQ18" s="646"/>
      <c r="BR18" s="646"/>
      <c r="BS18" s="647" t="s">
        <v>130</v>
      </c>
      <c r="BT18" s="647"/>
      <c r="BU18" s="647"/>
      <c r="BV18" s="647"/>
      <c r="BW18" s="647"/>
      <c r="BX18" s="647"/>
      <c r="BY18" s="647"/>
      <c r="BZ18" s="647"/>
      <c r="CA18" s="647"/>
      <c r="CB18" s="687"/>
      <c r="CD18" s="605" t="s">
        <v>277</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246</v>
      </c>
      <c r="DA18" s="646"/>
      <c r="DB18" s="646"/>
      <c r="DC18" s="646"/>
      <c r="DD18" s="614" t="s">
        <v>246</v>
      </c>
      <c r="DE18" s="609"/>
      <c r="DF18" s="609"/>
      <c r="DG18" s="609"/>
      <c r="DH18" s="609"/>
      <c r="DI18" s="609"/>
      <c r="DJ18" s="609"/>
      <c r="DK18" s="609"/>
      <c r="DL18" s="609"/>
      <c r="DM18" s="609"/>
      <c r="DN18" s="609"/>
      <c r="DO18" s="609"/>
      <c r="DP18" s="610"/>
      <c r="DQ18" s="614" t="s">
        <v>130</v>
      </c>
      <c r="DR18" s="609"/>
      <c r="DS18" s="609"/>
      <c r="DT18" s="609"/>
      <c r="DU18" s="609"/>
      <c r="DV18" s="609"/>
      <c r="DW18" s="609"/>
      <c r="DX18" s="609"/>
      <c r="DY18" s="609"/>
      <c r="DZ18" s="609"/>
      <c r="EA18" s="609"/>
      <c r="EB18" s="609"/>
      <c r="EC18" s="645"/>
    </row>
    <row r="19" spans="2:133" ht="11.25" customHeight="1" x14ac:dyDescent="0.15">
      <c r="B19" s="605" t="s">
        <v>278</v>
      </c>
      <c r="C19" s="606"/>
      <c r="D19" s="606"/>
      <c r="E19" s="606"/>
      <c r="F19" s="606"/>
      <c r="G19" s="606"/>
      <c r="H19" s="606"/>
      <c r="I19" s="606"/>
      <c r="J19" s="606"/>
      <c r="K19" s="606"/>
      <c r="L19" s="606"/>
      <c r="M19" s="606"/>
      <c r="N19" s="606"/>
      <c r="O19" s="606"/>
      <c r="P19" s="606"/>
      <c r="Q19" s="607"/>
      <c r="R19" s="608">
        <v>55786</v>
      </c>
      <c r="S19" s="609"/>
      <c r="T19" s="609"/>
      <c r="U19" s="609"/>
      <c r="V19" s="609"/>
      <c r="W19" s="609"/>
      <c r="X19" s="609"/>
      <c r="Y19" s="610"/>
      <c r="Z19" s="646">
        <v>0.2</v>
      </c>
      <c r="AA19" s="646"/>
      <c r="AB19" s="646"/>
      <c r="AC19" s="646"/>
      <c r="AD19" s="647">
        <v>55786</v>
      </c>
      <c r="AE19" s="647"/>
      <c r="AF19" s="647"/>
      <c r="AG19" s="647"/>
      <c r="AH19" s="647"/>
      <c r="AI19" s="647"/>
      <c r="AJ19" s="647"/>
      <c r="AK19" s="647"/>
      <c r="AL19" s="611">
        <v>0.4</v>
      </c>
      <c r="AM19" s="612"/>
      <c r="AN19" s="612"/>
      <c r="AO19" s="648"/>
      <c r="AP19" s="605" t="s">
        <v>279</v>
      </c>
      <c r="AQ19" s="606"/>
      <c r="AR19" s="606"/>
      <c r="AS19" s="606"/>
      <c r="AT19" s="606"/>
      <c r="AU19" s="606"/>
      <c r="AV19" s="606"/>
      <c r="AW19" s="606"/>
      <c r="AX19" s="606"/>
      <c r="AY19" s="606"/>
      <c r="AZ19" s="606"/>
      <c r="BA19" s="606"/>
      <c r="BB19" s="606"/>
      <c r="BC19" s="606"/>
      <c r="BD19" s="606"/>
      <c r="BE19" s="606"/>
      <c r="BF19" s="607"/>
      <c r="BG19" s="608">
        <v>519119</v>
      </c>
      <c r="BH19" s="609"/>
      <c r="BI19" s="609"/>
      <c r="BJ19" s="609"/>
      <c r="BK19" s="609"/>
      <c r="BL19" s="609"/>
      <c r="BM19" s="609"/>
      <c r="BN19" s="610"/>
      <c r="BO19" s="646">
        <v>6.1</v>
      </c>
      <c r="BP19" s="646"/>
      <c r="BQ19" s="646"/>
      <c r="BR19" s="646"/>
      <c r="BS19" s="647" t="s">
        <v>246</v>
      </c>
      <c r="BT19" s="647"/>
      <c r="BU19" s="647"/>
      <c r="BV19" s="647"/>
      <c r="BW19" s="647"/>
      <c r="BX19" s="647"/>
      <c r="BY19" s="647"/>
      <c r="BZ19" s="647"/>
      <c r="CA19" s="647"/>
      <c r="CB19" s="687"/>
      <c r="CD19" s="605" t="s">
        <v>280</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246</v>
      </c>
      <c r="DA19" s="646"/>
      <c r="DB19" s="646"/>
      <c r="DC19" s="646"/>
      <c r="DD19" s="614" t="s">
        <v>246</v>
      </c>
      <c r="DE19" s="609"/>
      <c r="DF19" s="609"/>
      <c r="DG19" s="609"/>
      <c r="DH19" s="609"/>
      <c r="DI19" s="609"/>
      <c r="DJ19" s="609"/>
      <c r="DK19" s="609"/>
      <c r="DL19" s="609"/>
      <c r="DM19" s="609"/>
      <c r="DN19" s="609"/>
      <c r="DO19" s="609"/>
      <c r="DP19" s="610"/>
      <c r="DQ19" s="614" t="s">
        <v>246</v>
      </c>
      <c r="DR19" s="609"/>
      <c r="DS19" s="609"/>
      <c r="DT19" s="609"/>
      <c r="DU19" s="609"/>
      <c r="DV19" s="609"/>
      <c r="DW19" s="609"/>
      <c r="DX19" s="609"/>
      <c r="DY19" s="609"/>
      <c r="DZ19" s="609"/>
      <c r="EA19" s="609"/>
      <c r="EB19" s="609"/>
      <c r="EC19" s="645"/>
    </row>
    <row r="20" spans="2:133" ht="11.25" customHeight="1" x14ac:dyDescent="0.15">
      <c r="B20" s="675" t="s">
        <v>281</v>
      </c>
      <c r="C20" s="676"/>
      <c r="D20" s="676"/>
      <c r="E20" s="676"/>
      <c r="F20" s="676"/>
      <c r="G20" s="676"/>
      <c r="H20" s="676"/>
      <c r="I20" s="676"/>
      <c r="J20" s="676"/>
      <c r="K20" s="676"/>
      <c r="L20" s="676"/>
      <c r="M20" s="676"/>
      <c r="N20" s="676"/>
      <c r="O20" s="676"/>
      <c r="P20" s="676"/>
      <c r="Q20" s="677"/>
      <c r="R20" s="608">
        <v>695</v>
      </c>
      <c r="S20" s="609"/>
      <c r="T20" s="609"/>
      <c r="U20" s="609"/>
      <c r="V20" s="609"/>
      <c r="W20" s="609"/>
      <c r="X20" s="609"/>
      <c r="Y20" s="610"/>
      <c r="Z20" s="646">
        <v>0</v>
      </c>
      <c r="AA20" s="646"/>
      <c r="AB20" s="646"/>
      <c r="AC20" s="646"/>
      <c r="AD20" s="647">
        <v>695</v>
      </c>
      <c r="AE20" s="647"/>
      <c r="AF20" s="647"/>
      <c r="AG20" s="647"/>
      <c r="AH20" s="647"/>
      <c r="AI20" s="647"/>
      <c r="AJ20" s="647"/>
      <c r="AK20" s="647"/>
      <c r="AL20" s="611">
        <v>0</v>
      </c>
      <c r="AM20" s="612"/>
      <c r="AN20" s="612"/>
      <c r="AO20" s="648"/>
      <c r="AP20" s="605" t="s">
        <v>282</v>
      </c>
      <c r="AQ20" s="606"/>
      <c r="AR20" s="606"/>
      <c r="AS20" s="606"/>
      <c r="AT20" s="606"/>
      <c r="AU20" s="606"/>
      <c r="AV20" s="606"/>
      <c r="AW20" s="606"/>
      <c r="AX20" s="606"/>
      <c r="AY20" s="606"/>
      <c r="AZ20" s="606"/>
      <c r="BA20" s="606"/>
      <c r="BB20" s="606"/>
      <c r="BC20" s="606"/>
      <c r="BD20" s="606"/>
      <c r="BE20" s="606"/>
      <c r="BF20" s="607"/>
      <c r="BG20" s="608">
        <v>519119</v>
      </c>
      <c r="BH20" s="609"/>
      <c r="BI20" s="609"/>
      <c r="BJ20" s="609"/>
      <c r="BK20" s="609"/>
      <c r="BL20" s="609"/>
      <c r="BM20" s="609"/>
      <c r="BN20" s="610"/>
      <c r="BO20" s="646">
        <v>6.1</v>
      </c>
      <c r="BP20" s="646"/>
      <c r="BQ20" s="646"/>
      <c r="BR20" s="646"/>
      <c r="BS20" s="647" t="s">
        <v>246</v>
      </c>
      <c r="BT20" s="647"/>
      <c r="BU20" s="647"/>
      <c r="BV20" s="647"/>
      <c r="BW20" s="647"/>
      <c r="BX20" s="647"/>
      <c r="BY20" s="647"/>
      <c r="BZ20" s="647"/>
      <c r="CA20" s="647"/>
      <c r="CB20" s="687"/>
      <c r="CD20" s="605" t="s">
        <v>283</v>
      </c>
      <c r="CE20" s="606"/>
      <c r="CF20" s="606"/>
      <c r="CG20" s="606"/>
      <c r="CH20" s="606"/>
      <c r="CI20" s="606"/>
      <c r="CJ20" s="606"/>
      <c r="CK20" s="606"/>
      <c r="CL20" s="606"/>
      <c r="CM20" s="606"/>
      <c r="CN20" s="606"/>
      <c r="CO20" s="606"/>
      <c r="CP20" s="606"/>
      <c r="CQ20" s="607"/>
      <c r="CR20" s="608">
        <v>23183022</v>
      </c>
      <c r="CS20" s="609"/>
      <c r="CT20" s="609"/>
      <c r="CU20" s="609"/>
      <c r="CV20" s="609"/>
      <c r="CW20" s="609"/>
      <c r="CX20" s="609"/>
      <c r="CY20" s="610"/>
      <c r="CZ20" s="646">
        <v>100</v>
      </c>
      <c r="DA20" s="646"/>
      <c r="DB20" s="646"/>
      <c r="DC20" s="646"/>
      <c r="DD20" s="614">
        <v>1893180</v>
      </c>
      <c r="DE20" s="609"/>
      <c r="DF20" s="609"/>
      <c r="DG20" s="609"/>
      <c r="DH20" s="609"/>
      <c r="DI20" s="609"/>
      <c r="DJ20" s="609"/>
      <c r="DK20" s="609"/>
      <c r="DL20" s="609"/>
      <c r="DM20" s="609"/>
      <c r="DN20" s="609"/>
      <c r="DO20" s="609"/>
      <c r="DP20" s="610"/>
      <c r="DQ20" s="614">
        <v>16476258</v>
      </c>
      <c r="DR20" s="609"/>
      <c r="DS20" s="609"/>
      <c r="DT20" s="609"/>
      <c r="DU20" s="609"/>
      <c r="DV20" s="609"/>
      <c r="DW20" s="609"/>
      <c r="DX20" s="609"/>
      <c r="DY20" s="609"/>
      <c r="DZ20" s="609"/>
      <c r="EA20" s="609"/>
      <c r="EB20" s="609"/>
      <c r="EC20" s="645"/>
    </row>
    <row r="21" spans="2:133" ht="11.25" customHeight="1" x14ac:dyDescent="0.15">
      <c r="B21" s="605" t="s">
        <v>284</v>
      </c>
      <c r="C21" s="606"/>
      <c r="D21" s="606"/>
      <c r="E21" s="606"/>
      <c r="F21" s="606"/>
      <c r="G21" s="606"/>
      <c r="H21" s="606"/>
      <c r="I21" s="606"/>
      <c r="J21" s="606"/>
      <c r="K21" s="606"/>
      <c r="L21" s="606"/>
      <c r="M21" s="606"/>
      <c r="N21" s="606"/>
      <c r="O21" s="606"/>
      <c r="P21" s="606"/>
      <c r="Q21" s="607"/>
      <c r="R21" s="608">
        <v>5073798</v>
      </c>
      <c r="S21" s="609"/>
      <c r="T21" s="609"/>
      <c r="U21" s="609"/>
      <c r="V21" s="609"/>
      <c r="W21" s="609"/>
      <c r="X21" s="609"/>
      <c r="Y21" s="610"/>
      <c r="Z21" s="646">
        <v>20.9</v>
      </c>
      <c r="AA21" s="646"/>
      <c r="AB21" s="646"/>
      <c r="AC21" s="646"/>
      <c r="AD21" s="647">
        <v>4454009</v>
      </c>
      <c r="AE21" s="647"/>
      <c r="AF21" s="647"/>
      <c r="AG21" s="647"/>
      <c r="AH21" s="647"/>
      <c r="AI21" s="647"/>
      <c r="AJ21" s="647"/>
      <c r="AK21" s="647"/>
      <c r="AL21" s="611">
        <v>31.6</v>
      </c>
      <c r="AM21" s="612"/>
      <c r="AN21" s="612"/>
      <c r="AO21" s="648"/>
      <c r="AP21" s="605" t="s">
        <v>285</v>
      </c>
      <c r="AQ21" s="685"/>
      <c r="AR21" s="685"/>
      <c r="AS21" s="685"/>
      <c r="AT21" s="685"/>
      <c r="AU21" s="685"/>
      <c r="AV21" s="685"/>
      <c r="AW21" s="685"/>
      <c r="AX21" s="685"/>
      <c r="AY21" s="685"/>
      <c r="AZ21" s="685"/>
      <c r="BA21" s="685"/>
      <c r="BB21" s="685"/>
      <c r="BC21" s="685"/>
      <c r="BD21" s="685"/>
      <c r="BE21" s="685"/>
      <c r="BF21" s="686"/>
      <c r="BG21" s="608">
        <v>2951</v>
      </c>
      <c r="BH21" s="609"/>
      <c r="BI21" s="609"/>
      <c r="BJ21" s="609"/>
      <c r="BK21" s="609"/>
      <c r="BL21" s="609"/>
      <c r="BM21" s="609"/>
      <c r="BN21" s="610"/>
      <c r="BO21" s="646">
        <v>0</v>
      </c>
      <c r="BP21" s="646"/>
      <c r="BQ21" s="646"/>
      <c r="BR21" s="646"/>
      <c r="BS21" s="647" t="s">
        <v>246</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286</v>
      </c>
      <c r="C22" s="606"/>
      <c r="D22" s="606"/>
      <c r="E22" s="606"/>
      <c r="F22" s="606"/>
      <c r="G22" s="606"/>
      <c r="H22" s="606"/>
      <c r="I22" s="606"/>
      <c r="J22" s="606"/>
      <c r="K22" s="606"/>
      <c r="L22" s="606"/>
      <c r="M22" s="606"/>
      <c r="N22" s="606"/>
      <c r="O22" s="606"/>
      <c r="P22" s="606"/>
      <c r="Q22" s="607"/>
      <c r="R22" s="608">
        <v>4454009</v>
      </c>
      <c r="S22" s="609"/>
      <c r="T22" s="609"/>
      <c r="U22" s="609"/>
      <c r="V22" s="609"/>
      <c r="W22" s="609"/>
      <c r="X22" s="609"/>
      <c r="Y22" s="610"/>
      <c r="Z22" s="646">
        <v>18.3</v>
      </c>
      <c r="AA22" s="646"/>
      <c r="AB22" s="646"/>
      <c r="AC22" s="646"/>
      <c r="AD22" s="647">
        <v>4454009</v>
      </c>
      <c r="AE22" s="647"/>
      <c r="AF22" s="647"/>
      <c r="AG22" s="647"/>
      <c r="AH22" s="647"/>
      <c r="AI22" s="647"/>
      <c r="AJ22" s="647"/>
      <c r="AK22" s="647"/>
      <c r="AL22" s="611">
        <v>31.6</v>
      </c>
      <c r="AM22" s="612"/>
      <c r="AN22" s="612"/>
      <c r="AO22" s="648"/>
      <c r="AP22" s="605" t="s">
        <v>287</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246</v>
      </c>
      <c r="BP22" s="646"/>
      <c r="BQ22" s="646"/>
      <c r="BR22" s="646"/>
      <c r="BS22" s="647" t="s">
        <v>246</v>
      </c>
      <c r="BT22" s="647"/>
      <c r="BU22" s="647"/>
      <c r="BV22" s="647"/>
      <c r="BW22" s="647"/>
      <c r="BX22" s="647"/>
      <c r="BY22" s="647"/>
      <c r="BZ22" s="647"/>
      <c r="CA22" s="647"/>
      <c r="CB22" s="687"/>
      <c r="CD22" s="660" t="s">
        <v>288</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289</v>
      </c>
      <c r="C23" s="606"/>
      <c r="D23" s="606"/>
      <c r="E23" s="606"/>
      <c r="F23" s="606"/>
      <c r="G23" s="606"/>
      <c r="H23" s="606"/>
      <c r="I23" s="606"/>
      <c r="J23" s="606"/>
      <c r="K23" s="606"/>
      <c r="L23" s="606"/>
      <c r="M23" s="606"/>
      <c r="N23" s="606"/>
      <c r="O23" s="606"/>
      <c r="P23" s="606"/>
      <c r="Q23" s="607"/>
      <c r="R23" s="608">
        <v>619789</v>
      </c>
      <c r="S23" s="609"/>
      <c r="T23" s="609"/>
      <c r="U23" s="609"/>
      <c r="V23" s="609"/>
      <c r="W23" s="609"/>
      <c r="X23" s="609"/>
      <c r="Y23" s="610"/>
      <c r="Z23" s="646">
        <v>2.6</v>
      </c>
      <c r="AA23" s="646"/>
      <c r="AB23" s="646"/>
      <c r="AC23" s="646"/>
      <c r="AD23" s="647" t="s">
        <v>246</v>
      </c>
      <c r="AE23" s="647"/>
      <c r="AF23" s="647"/>
      <c r="AG23" s="647"/>
      <c r="AH23" s="647"/>
      <c r="AI23" s="647"/>
      <c r="AJ23" s="647"/>
      <c r="AK23" s="647"/>
      <c r="AL23" s="611" t="s">
        <v>246</v>
      </c>
      <c r="AM23" s="612"/>
      <c r="AN23" s="612"/>
      <c r="AO23" s="648"/>
      <c r="AP23" s="605" t="s">
        <v>290</v>
      </c>
      <c r="AQ23" s="685"/>
      <c r="AR23" s="685"/>
      <c r="AS23" s="685"/>
      <c r="AT23" s="685"/>
      <c r="AU23" s="685"/>
      <c r="AV23" s="685"/>
      <c r="AW23" s="685"/>
      <c r="AX23" s="685"/>
      <c r="AY23" s="685"/>
      <c r="AZ23" s="685"/>
      <c r="BA23" s="685"/>
      <c r="BB23" s="685"/>
      <c r="BC23" s="685"/>
      <c r="BD23" s="685"/>
      <c r="BE23" s="685"/>
      <c r="BF23" s="686"/>
      <c r="BG23" s="608">
        <v>516168</v>
      </c>
      <c r="BH23" s="609"/>
      <c r="BI23" s="609"/>
      <c r="BJ23" s="609"/>
      <c r="BK23" s="609"/>
      <c r="BL23" s="609"/>
      <c r="BM23" s="609"/>
      <c r="BN23" s="610"/>
      <c r="BO23" s="646">
        <v>6.1</v>
      </c>
      <c r="BP23" s="646"/>
      <c r="BQ23" s="646"/>
      <c r="BR23" s="646"/>
      <c r="BS23" s="647" t="s">
        <v>246</v>
      </c>
      <c r="BT23" s="647"/>
      <c r="BU23" s="647"/>
      <c r="BV23" s="647"/>
      <c r="BW23" s="647"/>
      <c r="BX23" s="647"/>
      <c r="BY23" s="647"/>
      <c r="BZ23" s="647"/>
      <c r="CA23" s="647"/>
      <c r="CB23" s="687"/>
      <c r="CD23" s="660" t="s">
        <v>229</v>
      </c>
      <c r="CE23" s="661"/>
      <c r="CF23" s="661"/>
      <c r="CG23" s="661"/>
      <c r="CH23" s="661"/>
      <c r="CI23" s="661"/>
      <c r="CJ23" s="661"/>
      <c r="CK23" s="661"/>
      <c r="CL23" s="661"/>
      <c r="CM23" s="661"/>
      <c r="CN23" s="661"/>
      <c r="CO23" s="661"/>
      <c r="CP23" s="661"/>
      <c r="CQ23" s="662"/>
      <c r="CR23" s="660" t="s">
        <v>291</v>
      </c>
      <c r="CS23" s="661"/>
      <c r="CT23" s="661"/>
      <c r="CU23" s="661"/>
      <c r="CV23" s="661"/>
      <c r="CW23" s="661"/>
      <c r="CX23" s="661"/>
      <c r="CY23" s="662"/>
      <c r="CZ23" s="660" t="s">
        <v>292</v>
      </c>
      <c r="DA23" s="661"/>
      <c r="DB23" s="661"/>
      <c r="DC23" s="662"/>
      <c r="DD23" s="660" t="s">
        <v>293</v>
      </c>
      <c r="DE23" s="661"/>
      <c r="DF23" s="661"/>
      <c r="DG23" s="661"/>
      <c r="DH23" s="661"/>
      <c r="DI23" s="661"/>
      <c r="DJ23" s="661"/>
      <c r="DK23" s="662"/>
      <c r="DL23" s="698" t="s">
        <v>294</v>
      </c>
      <c r="DM23" s="699"/>
      <c r="DN23" s="699"/>
      <c r="DO23" s="699"/>
      <c r="DP23" s="699"/>
      <c r="DQ23" s="699"/>
      <c r="DR23" s="699"/>
      <c r="DS23" s="699"/>
      <c r="DT23" s="699"/>
      <c r="DU23" s="699"/>
      <c r="DV23" s="700"/>
      <c r="DW23" s="660" t="s">
        <v>295</v>
      </c>
      <c r="DX23" s="661"/>
      <c r="DY23" s="661"/>
      <c r="DZ23" s="661"/>
      <c r="EA23" s="661"/>
      <c r="EB23" s="661"/>
      <c r="EC23" s="662"/>
    </row>
    <row r="24" spans="2:133" ht="11.25" customHeight="1" x14ac:dyDescent="0.15">
      <c r="B24" s="605" t="s">
        <v>296</v>
      </c>
      <c r="C24" s="606"/>
      <c r="D24" s="606"/>
      <c r="E24" s="606"/>
      <c r="F24" s="606"/>
      <c r="G24" s="606"/>
      <c r="H24" s="606"/>
      <c r="I24" s="606"/>
      <c r="J24" s="606"/>
      <c r="K24" s="606"/>
      <c r="L24" s="606"/>
      <c r="M24" s="606"/>
      <c r="N24" s="606"/>
      <c r="O24" s="606"/>
      <c r="P24" s="606"/>
      <c r="Q24" s="607"/>
      <c r="R24" s="608" t="s">
        <v>246</v>
      </c>
      <c r="S24" s="609"/>
      <c r="T24" s="609"/>
      <c r="U24" s="609"/>
      <c r="V24" s="609"/>
      <c r="W24" s="609"/>
      <c r="X24" s="609"/>
      <c r="Y24" s="610"/>
      <c r="Z24" s="646" t="s">
        <v>246</v>
      </c>
      <c r="AA24" s="646"/>
      <c r="AB24" s="646"/>
      <c r="AC24" s="646"/>
      <c r="AD24" s="647" t="s">
        <v>246</v>
      </c>
      <c r="AE24" s="647"/>
      <c r="AF24" s="647"/>
      <c r="AG24" s="647"/>
      <c r="AH24" s="647"/>
      <c r="AI24" s="647"/>
      <c r="AJ24" s="647"/>
      <c r="AK24" s="647"/>
      <c r="AL24" s="611" t="s">
        <v>246</v>
      </c>
      <c r="AM24" s="612"/>
      <c r="AN24" s="612"/>
      <c r="AO24" s="648"/>
      <c r="AP24" s="605" t="s">
        <v>297</v>
      </c>
      <c r="AQ24" s="685"/>
      <c r="AR24" s="685"/>
      <c r="AS24" s="685"/>
      <c r="AT24" s="685"/>
      <c r="AU24" s="685"/>
      <c r="AV24" s="685"/>
      <c r="AW24" s="685"/>
      <c r="AX24" s="685"/>
      <c r="AY24" s="685"/>
      <c r="AZ24" s="685"/>
      <c r="BA24" s="685"/>
      <c r="BB24" s="685"/>
      <c r="BC24" s="685"/>
      <c r="BD24" s="685"/>
      <c r="BE24" s="685"/>
      <c r="BF24" s="686"/>
      <c r="BG24" s="608" t="s">
        <v>130</v>
      </c>
      <c r="BH24" s="609"/>
      <c r="BI24" s="609"/>
      <c r="BJ24" s="609"/>
      <c r="BK24" s="609"/>
      <c r="BL24" s="609"/>
      <c r="BM24" s="609"/>
      <c r="BN24" s="610"/>
      <c r="BO24" s="646" t="s">
        <v>246</v>
      </c>
      <c r="BP24" s="646"/>
      <c r="BQ24" s="646"/>
      <c r="BR24" s="646"/>
      <c r="BS24" s="647" t="s">
        <v>246</v>
      </c>
      <c r="BT24" s="647"/>
      <c r="BU24" s="647"/>
      <c r="BV24" s="647"/>
      <c r="BW24" s="647"/>
      <c r="BX24" s="647"/>
      <c r="BY24" s="647"/>
      <c r="BZ24" s="647"/>
      <c r="CA24" s="647"/>
      <c r="CB24" s="687"/>
      <c r="CD24" s="666" t="s">
        <v>298</v>
      </c>
      <c r="CE24" s="667"/>
      <c r="CF24" s="667"/>
      <c r="CG24" s="667"/>
      <c r="CH24" s="667"/>
      <c r="CI24" s="667"/>
      <c r="CJ24" s="667"/>
      <c r="CK24" s="667"/>
      <c r="CL24" s="667"/>
      <c r="CM24" s="667"/>
      <c r="CN24" s="667"/>
      <c r="CO24" s="667"/>
      <c r="CP24" s="667"/>
      <c r="CQ24" s="668"/>
      <c r="CR24" s="663">
        <v>10472998</v>
      </c>
      <c r="CS24" s="664"/>
      <c r="CT24" s="664"/>
      <c r="CU24" s="664"/>
      <c r="CV24" s="664"/>
      <c r="CW24" s="664"/>
      <c r="CX24" s="664"/>
      <c r="CY24" s="689"/>
      <c r="CZ24" s="690">
        <v>45.2</v>
      </c>
      <c r="DA24" s="672"/>
      <c r="DB24" s="672"/>
      <c r="DC24" s="692"/>
      <c r="DD24" s="688">
        <v>6736948</v>
      </c>
      <c r="DE24" s="664"/>
      <c r="DF24" s="664"/>
      <c r="DG24" s="664"/>
      <c r="DH24" s="664"/>
      <c r="DI24" s="664"/>
      <c r="DJ24" s="664"/>
      <c r="DK24" s="689"/>
      <c r="DL24" s="688">
        <v>6616364</v>
      </c>
      <c r="DM24" s="664"/>
      <c r="DN24" s="664"/>
      <c r="DO24" s="664"/>
      <c r="DP24" s="664"/>
      <c r="DQ24" s="664"/>
      <c r="DR24" s="664"/>
      <c r="DS24" s="664"/>
      <c r="DT24" s="664"/>
      <c r="DU24" s="664"/>
      <c r="DV24" s="689"/>
      <c r="DW24" s="690">
        <v>46</v>
      </c>
      <c r="DX24" s="672"/>
      <c r="DY24" s="672"/>
      <c r="DZ24" s="672"/>
      <c r="EA24" s="672"/>
      <c r="EB24" s="672"/>
      <c r="EC24" s="691"/>
    </row>
    <row r="25" spans="2:133" ht="11.25" customHeight="1" x14ac:dyDescent="0.15">
      <c r="B25" s="605" t="s">
        <v>299</v>
      </c>
      <c r="C25" s="606"/>
      <c r="D25" s="606"/>
      <c r="E25" s="606"/>
      <c r="F25" s="606"/>
      <c r="G25" s="606"/>
      <c r="H25" s="606"/>
      <c r="I25" s="606"/>
      <c r="J25" s="606"/>
      <c r="K25" s="606"/>
      <c r="L25" s="606"/>
      <c r="M25" s="606"/>
      <c r="N25" s="606"/>
      <c r="O25" s="606"/>
      <c r="P25" s="606"/>
      <c r="Q25" s="607"/>
      <c r="R25" s="608">
        <v>15151183</v>
      </c>
      <c r="S25" s="609"/>
      <c r="T25" s="609"/>
      <c r="U25" s="609"/>
      <c r="V25" s="609"/>
      <c r="W25" s="609"/>
      <c r="X25" s="609"/>
      <c r="Y25" s="610"/>
      <c r="Z25" s="646">
        <v>62.4</v>
      </c>
      <c r="AA25" s="646"/>
      <c r="AB25" s="646"/>
      <c r="AC25" s="646"/>
      <c r="AD25" s="647">
        <v>14015226</v>
      </c>
      <c r="AE25" s="647"/>
      <c r="AF25" s="647"/>
      <c r="AG25" s="647"/>
      <c r="AH25" s="647"/>
      <c r="AI25" s="647"/>
      <c r="AJ25" s="647"/>
      <c r="AK25" s="647"/>
      <c r="AL25" s="611">
        <v>99.3</v>
      </c>
      <c r="AM25" s="612"/>
      <c r="AN25" s="612"/>
      <c r="AO25" s="648"/>
      <c r="AP25" s="605" t="s">
        <v>300</v>
      </c>
      <c r="AQ25" s="685"/>
      <c r="AR25" s="685"/>
      <c r="AS25" s="685"/>
      <c r="AT25" s="685"/>
      <c r="AU25" s="685"/>
      <c r="AV25" s="685"/>
      <c r="AW25" s="685"/>
      <c r="AX25" s="685"/>
      <c r="AY25" s="685"/>
      <c r="AZ25" s="685"/>
      <c r="BA25" s="685"/>
      <c r="BB25" s="685"/>
      <c r="BC25" s="685"/>
      <c r="BD25" s="685"/>
      <c r="BE25" s="685"/>
      <c r="BF25" s="686"/>
      <c r="BG25" s="608" t="s">
        <v>246</v>
      </c>
      <c r="BH25" s="609"/>
      <c r="BI25" s="609"/>
      <c r="BJ25" s="609"/>
      <c r="BK25" s="609"/>
      <c r="BL25" s="609"/>
      <c r="BM25" s="609"/>
      <c r="BN25" s="610"/>
      <c r="BO25" s="646" t="s">
        <v>246</v>
      </c>
      <c r="BP25" s="646"/>
      <c r="BQ25" s="646"/>
      <c r="BR25" s="646"/>
      <c r="BS25" s="647" t="s">
        <v>130</v>
      </c>
      <c r="BT25" s="647"/>
      <c r="BU25" s="647"/>
      <c r="BV25" s="647"/>
      <c r="BW25" s="647"/>
      <c r="BX25" s="647"/>
      <c r="BY25" s="647"/>
      <c r="BZ25" s="647"/>
      <c r="CA25" s="647"/>
      <c r="CB25" s="687"/>
      <c r="CD25" s="605" t="s">
        <v>301</v>
      </c>
      <c r="CE25" s="606"/>
      <c r="CF25" s="606"/>
      <c r="CG25" s="606"/>
      <c r="CH25" s="606"/>
      <c r="CI25" s="606"/>
      <c r="CJ25" s="606"/>
      <c r="CK25" s="606"/>
      <c r="CL25" s="606"/>
      <c r="CM25" s="606"/>
      <c r="CN25" s="606"/>
      <c r="CO25" s="606"/>
      <c r="CP25" s="606"/>
      <c r="CQ25" s="607"/>
      <c r="CR25" s="608">
        <v>3331646</v>
      </c>
      <c r="CS25" s="621"/>
      <c r="CT25" s="621"/>
      <c r="CU25" s="621"/>
      <c r="CV25" s="621"/>
      <c r="CW25" s="621"/>
      <c r="CX25" s="621"/>
      <c r="CY25" s="622"/>
      <c r="CZ25" s="611">
        <v>14.4</v>
      </c>
      <c r="DA25" s="623"/>
      <c r="DB25" s="623"/>
      <c r="DC25" s="624"/>
      <c r="DD25" s="614">
        <v>3083471</v>
      </c>
      <c r="DE25" s="621"/>
      <c r="DF25" s="621"/>
      <c r="DG25" s="621"/>
      <c r="DH25" s="621"/>
      <c r="DI25" s="621"/>
      <c r="DJ25" s="621"/>
      <c r="DK25" s="622"/>
      <c r="DL25" s="614">
        <v>2975358</v>
      </c>
      <c r="DM25" s="621"/>
      <c r="DN25" s="621"/>
      <c r="DO25" s="621"/>
      <c r="DP25" s="621"/>
      <c r="DQ25" s="621"/>
      <c r="DR25" s="621"/>
      <c r="DS25" s="621"/>
      <c r="DT25" s="621"/>
      <c r="DU25" s="621"/>
      <c r="DV25" s="622"/>
      <c r="DW25" s="611">
        <v>20.7</v>
      </c>
      <c r="DX25" s="623"/>
      <c r="DY25" s="623"/>
      <c r="DZ25" s="623"/>
      <c r="EA25" s="623"/>
      <c r="EB25" s="623"/>
      <c r="EC25" s="635"/>
    </row>
    <row r="26" spans="2:133" ht="11.25" customHeight="1" x14ac:dyDescent="0.15">
      <c r="B26" s="605" t="s">
        <v>302</v>
      </c>
      <c r="C26" s="606"/>
      <c r="D26" s="606"/>
      <c r="E26" s="606"/>
      <c r="F26" s="606"/>
      <c r="G26" s="606"/>
      <c r="H26" s="606"/>
      <c r="I26" s="606"/>
      <c r="J26" s="606"/>
      <c r="K26" s="606"/>
      <c r="L26" s="606"/>
      <c r="M26" s="606"/>
      <c r="N26" s="606"/>
      <c r="O26" s="606"/>
      <c r="P26" s="606"/>
      <c r="Q26" s="607"/>
      <c r="R26" s="608">
        <v>5434</v>
      </c>
      <c r="S26" s="609"/>
      <c r="T26" s="609"/>
      <c r="U26" s="609"/>
      <c r="V26" s="609"/>
      <c r="W26" s="609"/>
      <c r="X26" s="609"/>
      <c r="Y26" s="610"/>
      <c r="Z26" s="646">
        <v>0</v>
      </c>
      <c r="AA26" s="646"/>
      <c r="AB26" s="646"/>
      <c r="AC26" s="646"/>
      <c r="AD26" s="647">
        <v>5434</v>
      </c>
      <c r="AE26" s="647"/>
      <c r="AF26" s="647"/>
      <c r="AG26" s="647"/>
      <c r="AH26" s="647"/>
      <c r="AI26" s="647"/>
      <c r="AJ26" s="647"/>
      <c r="AK26" s="647"/>
      <c r="AL26" s="611">
        <v>0</v>
      </c>
      <c r="AM26" s="612"/>
      <c r="AN26" s="612"/>
      <c r="AO26" s="648"/>
      <c r="AP26" s="605" t="s">
        <v>303</v>
      </c>
      <c r="AQ26" s="685"/>
      <c r="AR26" s="685"/>
      <c r="AS26" s="685"/>
      <c r="AT26" s="685"/>
      <c r="AU26" s="685"/>
      <c r="AV26" s="685"/>
      <c r="AW26" s="685"/>
      <c r="AX26" s="685"/>
      <c r="AY26" s="685"/>
      <c r="AZ26" s="685"/>
      <c r="BA26" s="685"/>
      <c r="BB26" s="685"/>
      <c r="BC26" s="685"/>
      <c r="BD26" s="685"/>
      <c r="BE26" s="685"/>
      <c r="BF26" s="686"/>
      <c r="BG26" s="608" t="s">
        <v>246</v>
      </c>
      <c r="BH26" s="609"/>
      <c r="BI26" s="609"/>
      <c r="BJ26" s="609"/>
      <c r="BK26" s="609"/>
      <c r="BL26" s="609"/>
      <c r="BM26" s="609"/>
      <c r="BN26" s="610"/>
      <c r="BO26" s="646" t="s">
        <v>246</v>
      </c>
      <c r="BP26" s="646"/>
      <c r="BQ26" s="646"/>
      <c r="BR26" s="646"/>
      <c r="BS26" s="647" t="s">
        <v>246</v>
      </c>
      <c r="BT26" s="647"/>
      <c r="BU26" s="647"/>
      <c r="BV26" s="647"/>
      <c r="BW26" s="647"/>
      <c r="BX26" s="647"/>
      <c r="BY26" s="647"/>
      <c r="BZ26" s="647"/>
      <c r="CA26" s="647"/>
      <c r="CB26" s="687"/>
      <c r="CD26" s="605" t="s">
        <v>304</v>
      </c>
      <c r="CE26" s="606"/>
      <c r="CF26" s="606"/>
      <c r="CG26" s="606"/>
      <c r="CH26" s="606"/>
      <c r="CI26" s="606"/>
      <c r="CJ26" s="606"/>
      <c r="CK26" s="606"/>
      <c r="CL26" s="606"/>
      <c r="CM26" s="606"/>
      <c r="CN26" s="606"/>
      <c r="CO26" s="606"/>
      <c r="CP26" s="606"/>
      <c r="CQ26" s="607"/>
      <c r="CR26" s="608">
        <v>2017662</v>
      </c>
      <c r="CS26" s="609"/>
      <c r="CT26" s="609"/>
      <c r="CU26" s="609"/>
      <c r="CV26" s="609"/>
      <c r="CW26" s="609"/>
      <c r="CX26" s="609"/>
      <c r="CY26" s="610"/>
      <c r="CZ26" s="611">
        <v>8.6999999999999993</v>
      </c>
      <c r="DA26" s="623"/>
      <c r="DB26" s="623"/>
      <c r="DC26" s="624"/>
      <c r="DD26" s="614">
        <v>1862588</v>
      </c>
      <c r="DE26" s="609"/>
      <c r="DF26" s="609"/>
      <c r="DG26" s="609"/>
      <c r="DH26" s="609"/>
      <c r="DI26" s="609"/>
      <c r="DJ26" s="609"/>
      <c r="DK26" s="610"/>
      <c r="DL26" s="614" t="s">
        <v>246</v>
      </c>
      <c r="DM26" s="609"/>
      <c r="DN26" s="609"/>
      <c r="DO26" s="609"/>
      <c r="DP26" s="609"/>
      <c r="DQ26" s="609"/>
      <c r="DR26" s="609"/>
      <c r="DS26" s="609"/>
      <c r="DT26" s="609"/>
      <c r="DU26" s="609"/>
      <c r="DV26" s="610"/>
      <c r="DW26" s="611" t="s">
        <v>246</v>
      </c>
      <c r="DX26" s="623"/>
      <c r="DY26" s="623"/>
      <c r="DZ26" s="623"/>
      <c r="EA26" s="623"/>
      <c r="EB26" s="623"/>
      <c r="EC26" s="635"/>
    </row>
    <row r="27" spans="2:133" ht="11.25" customHeight="1" x14ac:dyDescent="0.15">
      <c r="B27" s="605" t="s">
        <v>305</v>
      </c>
      <c r="C27" s="606"/>
      <c r="D27" s="606"/>
      <c r="E27" s="606"/>
      <c r="F27" s="606"/>
      <c r="G27" s="606"/>
      <c r="H27" s="606"/>
      <c r="I27" s="606"/>
      <c r="J27" s="606"/>
      <c r="K27" s="606"/>
      <c r="L27" s="606"/>
      <c r="M27" s="606"/>
      <c r="N27" s="606"/>
      <c r="O27" s="606"/>
      <c r="P27" s="606"/>
      <c r="Q27" s="607"/>
      <c r="R27" s="608">
        <v>105333</v>
      </c>
      <c r="S27" s="609"/>
      <c r="T27" s="609"/>
      <c r="U27" s="609"/>
      <c r="V27" s="609"/>
      <c r="W27" s="609"/>
      <c r="X27" s="609"/>
      <c r="Y27" s="610"/>
      <c r="Z27" s="646">
        <v>0.4</v>
      </c>
      <c r="AA27" s="646"/>
      <c r="AB27" s="646"/>
      <c r="AC27" s="646"/>
      <c r="AD27" s="647" t="s">
        <v>246</v>
      </c>
      <c r="AE27" s="647"/>
      <c r="AF27" s="647"/>
      <c r="AG27" s="647"/>
      <c r="AH27" s="647"/>
      <c r="AI27" s="647"/>
      <c r="AJ27" s="647"/>
      <c r="AK27" s="647"/>
      <c r="AL27" s="611" t="s">
        <v>246</v>
      </c>
      <c r="AM27" s="612"/>
      <c r="AN27" s="612"/>
      <c r="AO27" s="648"/>
      <c r="AP27" s="605" t="s">
        <v>306</v>
      </c>
      <c r="AQ27" s="606"/>
      <c r="AR27" s="606"/>
      <c r="AS27" s="606"/>
      <c r="AT27" s="606"/>
      <c r="AU27" s="606"/>
      <c r="AV27" s="606"/>
      <c r="AW27" s="606"/>
      <c r="AX27" s="606"/>
      <c r="AY27" s="606"/>
      <c r="AZ27" s="606"/>
      <c r="BA27" s="606"/>
      <c r="BB27" s="606"/>
      <c r="BC27" s="606"/>
      <c r="BD27" s="606"/>
      <c r="BE27" s="606"/>
      <c r="BF27" s="607"/>
      <c r="BG27" s="608">
        <v>8501374</v>
      </c>
      <c r="BH27" s="609"/>
      <c r="BI27" s="609"/>
      <c r="BJ27" s="609"/>
      <c r="BK27" s="609"/>
      <c r="BL27" s="609"/>
      <c r="BM27" s="609"/>
      <c r="BN27" s="610"/>
      <c r="BO27" s="646">
        <v>100</v>
      </c>
      <c r="BP27" s="646"/>
      <c r="BQ27" s="646"/>
      <c r="BR27" s="646"/>
      <c r="BS27" s="647">
        <v>281385</v>
      </c>
      <c r="BT27" s="647"/>
      <c r="BU27" s="647"/>
      <c r="BV27" s="647"/>
      <c r="BW27" s="647"/>
      <c r="BX27" s="647"/>
      <c r="BY27" s="647"/>
      <c r="BZ27" s="647"/>
      <c r="CA27" s="647"/>
      <c r="CB27" s="687"/>
      <c r="CD27" s="605" t="s">
        <v>307</v>
      </c>
      <c r="CE27" s="606"/>
      <c r="CF27" s="606"/>
      <c r="CG27" s="606"/>
      <c r="CH27" s="606"/>
      <c r="CI27" s="606"/>
      <c r="CJ27" s="606"/>
      <c r="CK27" s="606"/>
      <c r="CL27" s="606"/>
      <c r="CM27" s="606"/>
      <c r="CN27" s="606"/>
      <c r="CO27" s="606"/>
      <c r="CP27" s="606"/>
      <c r="CQ27" s="607"/>
      <c r="CR27" s="608">
        <v>4774795</v>
      </c>
      <c r="CS27" s="621"/>
      <c r="CT27" s="621"/>
      <c r="CU27" s="621"/>
      <c r="CV27" s="621"/>
      <c r="CW27" s="621"/>
      <c r="CX27" s="621"/>
      <c r="CY27" s="622"/>
      <c r="CZ27" s="611">
        <v>20.6</v>
      </c>
      <c r="DA27" s="623"/>
      <c r="DB27" s="623"/>
      <c r="DC27" s="624"/>
      <c r="DD27" s="614">
        <v>1348821</v>
      </c>
      <c r="DE27" s="621"/>
      <c r="DF27" s="621"/>
      <c r="DG27" s="621"/>
      <c r="DH27" s="621"/>
      <c r="DI27" s="621"/>
      <c r="DJ27" s="621"/>
      <c r="DK27" s="622"/>
      <c r="DL27" s="614">
        <v>1336350</v>
      </c>
      <c r="DM27" s="621"/>
      <c r="DN27" s="621"/>
      <c r="DO27" s="621"/>
      <c r="DP27" s="621"/>
      <c r="DQ27" s="621"/>
      <c r="DR27" s="621"/>
      <c r="DS27" s="621"/>
      <c r="DT27" s="621"/>
      <c r="DU27" s="621"/>
      <c r="DV27" s="622"/>
      <c r="DW27" s="611">
        <v>9.3000000000000007</v>
      </c>
      <c r="DX27" s="623"/>
      <c r="DY27" s="623"/>
      <c r="DZ27" s="623"/>
      <c r="EA27" s="623"/>
      <c r="EB27" s="623"/>
      <c r="EC27" s="635"/>
    </row>
    <row r="28" spans="2:133" ht="11.25" customHeight="1" x14ac:dyDescent="0.15">
      <c r="B28" s="605" t="s">
        <v>308</v>
      </c>
      <c r="C28" s="606"/>
      <c r="D28" s="606"/>
      <c r="E28" s="606"/>
      <c r="F28" s="606"/>
      <c r="G28" s="606"/>
      <c r="H28" s="606"/>
      <c r="I28" s="606"/>
      <c r="J28" s="606"/>
      <c r="K28" s="606"/>
      <c r="L28" s="606"/>
      <c r="M28" s="606"/>
      <c r="N28" s="606"/>
      <c r="O28" s="606"/>
      <c r="P28" s="606"/>
      <c r="Q28" s="607"/>
      <c r="R28" s="608">
        <v>234170</v>
      </c>
      <c r="S28" s="609"/>
      <c r="T28" s="609"/>
      <c r="U28" s="609"/>
      <c r="V28" s="609"/>
      <c r="W28" s="609"/>
      <c r="X28" s="609"/>
      <c r="Y28" s="610"/>
      <c r="Z28" s="646">
        <v>1</v>
      </c>
      <c r="AA28" s="646"/>
      <c r="AB28" s="646"/>
      <c r="AC28" s="646"/>
      <c r="AD28" s="647">
        <v>13024</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309</v>
      </c>
      <c r="CE28" s="606"/>
      <c r="CF28" s="606"/>
      <c r="CG28" s="606"/>
      <c r="CH28" s="606"/>
      <c r="CI28" s="606"/>
      <c r="CJ28" s="606"/>
      <c r="CK28" s="606"/>
      <c r="CL28" s="606"/>
      <c r="CM28" s="606"/>
      <c r="CN28" s="606"/>
      <c r="CO28" s="606"/>
      <c r="CP28" s="606"/>
      <c r="CQ28" s="607"/>
      <c r="CR28" s="608">
        <v>2366557</v>
      </c>
      <c r="CS28" s="609"/>
      <c r="CT28" s="609"/>
      <c r="CU28" s="609"/>
      <c r="CV28" s="609"/>
      <c r="CW28" s="609"/>
      <c r="CX28" s="609"/>
      <c r="CY28" s="610"/>
      <c r="CZ28" s="611">
        <v>10.199999999999999</v>
      </c>
      <c r="DA28" s="623"/>
      <c r="DB28" s="623"/>
      <c r="DC28" s="624"/>
      <c r="DD28" s="614">
        <v>2304656</v>
      </c>
      <c r="DE28" s="609"/>
      <c r="DF28" s="609"/>
      <c r="DG28" s="609"/>
      <c r="DH28" s="609"/>
      <c r="DI28" s="609"/>
      <c r="DJ28" s="609"/>
      <c r="DK28" s="610"/>
      <c r="DL28" s="614">
        <v>2304656</v>
      </c>
      <c r="DM28" s="609"/>
      <c r="DN28" s="609"/>
      <c r="DO28" s="609"/>
      <c r="DP28" s="609"/>
      <c r="DQ28" s="609"/>
      <c r="DR28" s="609"/>
      <c r="DS28" s="609"/>
      <c r="DT28" s="609"/>
      <c r="DU28" s="609"/>
      <c r="DV28" s="610"/>
      <c r="DW28" s="611">
        <v>16</v>
      </c>
      <c r="DX28" s="623"/>
      <c r="DY28" s="623"/>
      <c r="DZ28" s="623"/>
      <c r="EA28" s="623"/>
      <c r="EB28" s="623"/>
      <c r="EC28" s="635"/>
    </row>
    <row r="29" spans="2:133" ht="11.25" customHeight="1" x14ac:dyDescent="0.15">
      <c r="B29" s="605" t="s">
        <v>310</v>
      </c>
      <c r="C29" s="606"/>
      <c r="D29" s="606"/>
      <c r="E29" s="606"/>
      <c r="F29" s="606"/>
      <c r="G29" s="606"/>
      <c r="H29" s="606"/>
      <c r="I29" s="606"/>
      <c r="J29" s="606"/>
      <c r="K29" s="606"/>
      <c r="L29" s="606"/>
      <c r="M29" s="606"/>
      <c r="N29" s="606"/>
      <c r="O29" s="606"/>
      <c r="P29" s="606"/>
      <c r="Q29" s="607"/>
      <c r="R29" s="608">
        <v>22655</v>
      </c>
      <c r="S29" s="609"/>
      <c r="T29" s="609"/>
      <c r="U29" s="609"/>
      <c r="V29" s="609"/>
      <c r="W29" s="609"/>
      <c r="X29" s="609"/>
      <c r="Y29" s="610"/>
      <c r="Z29" s="646">
        <v>0.1</v>
      </c>
      <c r="AA29" s="646"/>
      <c r="AB29" s="646"/>
      <c r="AC29" s="646"/>
      <c r="AD29" s="647" t="s">
        <v>246</v>
      </c>
      <c r="AE29" s="647"/>
      <c r="AF29" s="647"/>
      <c r="AG29" s="647"/>
      <c r="AH29" s="647"/>
      <c r="AI29" s="647"/>
      <c r="AJ29" s="647"/>
      <c r="AK29" s="647"/>
      <c r="AL29" s="611" t="s">
        <v>246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311</v>
      </c>
      <c r="CE29" s="628"/>
      <c r="CF29" s="605" t="s">
        <v>312</v>
      </c>
      <c r="CG29" s="606"/>
      <c r="CH29" s="606"/>
      <c r="CI29" s="606"/>
      <c r="CJ29" s="606"/>
      <c r="CK29" s="606"/>
      <c r="CL29" s="606"/>
      <c r="CM29" s="606"/>
      <c r="CN29" s="606"/>
      <c r="CO29" s="606"/>
      <c r="CP29" s="606"/>
      <c r="CQ29" s="607"/>
      <c r="CR29" s="608">
        <v>2366557</v>
      </c>
      <c r="CS29" s="621"/>
      <c r="CT29" s="621"/>
      <c r="CU29" s="621"/>
      <c r="CV29" s="621"/>
      <c r="CW29" s="621"/>
      <c r="CX29" s="621"/>
      <c r="CY29" s="622"/>
      <c r="CZ29" s="611">
        <v>10.199999999999999</v>
      </c>
      <c r="DA29" s="623"/>
      <c r="DB29" s="623"/>
      <c r="DC29" s="624"/>
      <c r="DD29" s="614">
        <v>2304656</v>
      </c>
      <c r="DE29" s="621"/>
      <c r="DF29" s="621"/>
      <c r="DG29" s="621"/>
      <c r="DH29" s="621"/>
      <c r="DI29" s="621"/>
      <c r="DJ29" s="621"/>
      <c r="DK29" s="622"/>
      <c r="DL29" s="614">
        <v>2304656</v>
      </c>
      <c r="DM29" s="621"/>
      <c r="DN29" s="621"/>
      <c r="DO29" s="621"/>
      <c r="DP29" s="621"/>
      <c r="DQ29" s="621"/>
      <c r="DR29" s="621"/>
      <c r="DS29" s="621"/>
      <c r="DT29" s="621"/>
      <c r="DU29" s="621"/>
      <c r="DV29" s="622"/>
      <c r="DW29" s="611">
        <v>16</v>
      </c>
      <c r="DX29" s="623"/>
      <c r="DY29" s="623"/>
      <c r="DZ29" s="623"/>
      <c r="EA29" s="623"/>
      <c r="EB29" s="623"/>
      <c r="EC29" s="635"/>
    </row>
    <row r="30" spans="2:133" ht="11.25" customHeight="1" x14ac:dyDescent="0.15">
      <c r="B30" s="605" t="s">
        <v>313</v>
      </c>
      <c r="C30" s="606"/>
      <c r="D30" s="606"/>
      <c r="E30" s="606"/>
      <c r="F30" s="606"/>
      <c r="G30" s="606"/>
      <c r="H30" s="606"/>
      <c r="I30" s="606"/>
      <c r="J30" s="606"/>
      <c r="K30" s="606"/>
      <c r="L30" s="606"/>
      <c r="M30" s="606"/>
      <c r="N30" s="606"/>
      <c r="O30" s="606"/>
      <c r="P30" s="606"/>
      <c r="Q30" s="607"/>
      <c r="R30" s="608">
        <v>4032770</v>
      </c>
      <c r="S30" s="609"/>
      <c r="T30" s="609"/>
      <c r="U30" s="609"/>
      <c r="V30" s="609"/>
      <c r="W30" s="609"/>
      <c r="X30" s="609"/>
      <c r="Y30" s="610"/>
      <c r="Z30" s="646">
        <v>16.600000000000001</v>
      </c>
      <c r="AA30" s="646"/>
      <c r="AB30" s="646"/>
      <c r="AC30" s="646"/>
      <c r="AD30" s="647" t="s">
        <v>246</v>
      </c>
      <c r="AE30" s="647"/>
      <c r="AF30" s="647"/>
      <c r="AG30" s="647"/>
      <c r="AH30" s="647"/>
      <c r="AI30" s="647"/>
      <c r="AJ30" s="647"/>
      <c r="AK30" s="647"/>
      <c r="AL30" s="611" t="s">
        <v>130</v>
      </c>
      <c r="AM30" s="612"/>
      <c r="AN30" s="612"/>
      <c r="AO30" s="648"/>
      <c r="AP30" s="660" t="s">
        <v>229</v>
      </c>
      <c r="AQ30" s="661"/>
      <c r="AR30" s="661"/>
      <c r="AS30" s="661"/>
      <c r="AT30" s="661"/>
      <c r="AU30" s="661"/>
      <c r="AV30" s="661"/>
      <c r="AW30" s="661"/>
      <c r="AX30" s="661"/>
      <c r="AY30" s="661"/>
      <c r="AZ30" s="661"/>
      <c r="BA30" s="661"/>
      <c r="BB30" s="661"/>
      <c r="BC30" s="661"/>
      <c r="BD30" s="661"/>
      <c r="BE30" s="661"/>
      <c r="BF30" s="662"/>
      <c r="BG30" s="660" t="s">
        <v>314</v>
      </c>
      <c r="BH30" s="678"/>
      <c r="BI30" s="678"/>
      <c r="BJ30" s="678"/>
      <c r="BK30" s="678"/>
      <c r="BL30" s="678"/>
      <c r="BM30" s="678"/>
      <c r="BN30" s="678"/>
      <c r="BO30" s="678"/>
      <c r="BP30" s="678"/>
      <c r="BQ30" s="679"/>
      <c r="BR30" s="660" t="s">
        <v>315</v>
      </c>
      <c r="BS30" s="678"/>
      <c r="BT30" s="678"/>
      <c r="BU30" s="678"/>
      <c r="BV30" s="678"/>
      <c r="BW30" s="678"/>
      <c r="BX30" s="678"/>
      <c r="BY30" s="678"/>
      <c r="BZ30" s="678"/>
      <c r="CA30" s="678"/>
      <c r="CB30" s="679"/>
      <c r="CD30" s="629"/>
      <c r="CE30" s="630"/>
      <c r="CF30" s="605" t="s">
        <v>316</v>
      </c>
      <c r="CG30" s="606"/>
      <c r="CH30" s="606"/>
      <c r="CI30" s="606"/>
      <c r="CJ30" s="606"/>
      <c r="CK30" s="606"/>
      <c r="CL30" s="606"/>
      <c r="CM30" s="606"/>
      <c r="CN30" s="606"/>
      <c r="CO30" s="606"/>
      <c r="CP30" s="606"/>
      <c r="CQ30" s="607"/>
      <c r="CR30" s="608">
        <v>2285646</v>
      </c>
      <c r="CS30" s="609"/>
      <c r="CT30" s="609"/>
      <c r="CU30" s="609"/>
      <c r="CV30" s="609"/>
      <c r="CW30" s="609"/>
      <c r="CX30" s="609"/>
      <c r="CY30" s="610"/>
      <c r="CZ30" s="611">
        <v>9.9</v>
      </c>
      <c r="DA30" s="623"/>
      <c r="DB30" s="623"/>
      <c r="DC30" s="624"/>
      <c r="DD30" s="614">
        <v>2231194</v>
      </c>
      <c r="DE30" s="609"/>
      <c r="DF30" s="609"/>
      <c r="DG30" s="609"/>
      <c r="DH30" s="609"/>
      <c r="DI30" s="609"/>
      <c r="DJ30" s="609"/>
      <c r="DK30" s="610"/>
      <c r="DL30" s="614">
        <v>2231194</v>
      </c>
      <c r="DM30" s="609"/>
      <c r="DN30" s="609"/>
      <c r="DO30" s="609"/>
      <c r="DP30" s="609"/>
      <c r="DQ30" s="609"/>
      <c r="DR30" s="609"/>
      <c r="DS30" s="609"/>
      <c r="DT30" s="609"/>
      <c r="DU30" s="609"/>
      <c r="DV30" s="610"/>
      <c r="DW30" s="611">
        <v>15.5</v>
      </c>
      <c r="DX30" s="623"/>
      <c r="DY30" s="623"/>
      <c r="DZ30" s="623"/>
      <c r="EA30" s="623"/>
      <c r="EB30" s="623"/>
      <c r="EC30" s="635"/>
    </row>
    <row r="31" spans="2:133" ht="11.25" customHeight="1" x14ac:dyDescent="0.15">
      <c r="B31" s="675" t="s">
        <v>317</v>
      </c>
      <c r="C31" s="676"/>
      <c r="D31" s="676"/>
      <c r="E31" s="676"/>
      <c r="F31" s="676"/>
      <c r="G31" s="676"/>
      <c r="H31" s="676"/>
      <c r="I31" s="676"/>
      <c r="J31" s="676"/>
      <c r="K31" s="676"/>
      <c r="L31" s="676"/>
      <c r="M31" s="676"/>
      <c r="N31" s="676"/>
      <c r="O31" s="676"/>
      <c r="P31" s="676"/>
      <c r="Q31" s="677"/>
      <c r="R31" s="608" t="s">
        <v>246</v>
      </c>
      <c r="S31" s="609"/>
      <c r="T31" s="609"/>
      <c r="U31" s="609"/>
      <c r="V31" s="609"/>
      <c r="W31" s="609"/>
      <c r="X31" s="609"/>
      <c r="Y31" s="610"/>
      <c r="Z31" s="646" t="s">
        <v>246</v>
      </c>
      <c r="AA31" s="646"/>
      <c r="AB31" s="646"/>
      <c r="AC31" s="646"/>
      <c r="AD31" s="647" t="s">
        <v>246</v>
      </c>
      <c r="AE31" s="647"/>
      <c r="AF31" s="647"/>
      <c r="AG31" s="647"/>
      <c r="AH31" s="647"/>
      <c r="AI31" s="647"/>
      <c r="AJ31" s="647"/>
      <c r="AK31" s="647"/>
      <c r="AL31" s="611" t="s">
        <v>246</v>
      </c>
      <c r="AM31" s="612"/>
      <c r="AN31" s="612"/>
      <c r="AO31" s="648"/>
      <c r="AP31" s="680" t="s">
        <v>318</v>
      </c>
      <c r="AQ31" s="681"/>
      <c r="AR31" s="681"/>
      <c r="AS31" s="681"/>
      <c r="AT31" s="682" t="s">
        <v>319</v>
      </c>
      <c r="AU31" s="212"/>
      <c r="AV31" s="212"/>
      <c r="AW31" s="212"/>
      <c r="AX31" s="666" t="s">
        <v>193</v>
      </c>
      <c r="AY31" s="667"/>
      <c r="AZ31" s="667"/>
      <c r="BA31" s="667"/>
      <c r="BB31" s="667"/>
      <c r="BC31" s="667"/>
      <c r="BD31" s="667"/>
      <c r="BE31" s="667"/>
      <c r="BF31" s="668"/>
      <c r="BG31" s="670">
        <v>99.6</v>
      </c>
      <c r="BH31" s="671"/>
      <c r="BI31" s="671"/>
      <c r="BJ31" s="671"/>
      <c r="BK31" s="671"/>
      <c r="BL31" s="671"/>
      <c r="BM31" s="672">
        <v>98.4</v>
      </c>
      <c r="BN31" s="671"/>
      <c r="BO31" s="671"/>
      <c r="BP31" s="671"/>
      <c r="BQ31" s="673"/>
      <c r="BR31" s="670">
        <v>99.5</v>
      </c>
      <c r="BS31" s="671"/>
      <c r="BT31" s="671"/>
      <c r="BU31" s="671"/>
      <c r="BV31" s="671"/>
      <c r="BW31" s="671"/>
      <c r="BX31" s="672">
        <v>97.2</v>
      </c>
      <c r="BY31" s="671"/>
      <c r="BZ31" s="671"/>
      <c r="CA31" s="671"/>
      <c r="CB31" s="673"/>
      <c r="CD31" s="629"/>
      <c r="CE31" s="630"/>
      <c r="CF31" s="605" t="s">
        <v>320</v>
      </c>
      <c r="CG31" s="606"/>
      <c r="CH31" s="606"/>
      <c r="CI31" s="606"/>
      <c r="CJ31" s="606"/>
      <c r="CK31" s="606"/>
      <c r="CL31" s="606"/>
      <c r="CM31" s="606"/>
      <c r="CN31" s="606"/>
      <c r="CO31" s="606"/>
      <c r="CP31" s="606"/>
      <c r="CQ31" s="607"/>
      <c r="CR31" s="608">
        <v>80911</v>
      </c>
      <c r="CS31" s="621"/>
      <c r="CT31" s="621"/>
      <c r="CU31" s="621"/>
      <c r="CV31" s="621"/>
      <c r="CW31" s="621"/>
      <c r="CX31" s="621"/>
      <c r="CY31" s="622"/>
      <c r="CZ31" s="611">
        <v>0.3</v>
      </c>
      <c r="DA31" s="623"/>
      <c r="DB31" s="623"/>
      <c r="DC31" s="624"/>
      <c r="DD31" s="614">
        <v>73462</v>
      </c>
      <c r="DE31" s="621"/>
      <c r="DF31" s="621"/>
      <c r="DG31" s="621"/>
      <c r="DH31" s="621"/>
      <c r="DI31" s="621"/>
      <c r="DJ31" s="621"/>
      <c r="DK31" s="622"/>
      <c r="DL31" s="614">
        <v>73462</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321</v>
      </c>
      <c r="C32" s="606"/>
      <c r="D32" s="606"/>
      <c r="E32" s="606"/>
      <c r="F32" s="606"/>
      <c r="G32" s="606"/>
      <c r="H32" s="606"/>
      <c r="I32" s="606"/>
      <c r="J32" s="606"/>
      <c r="K32" s="606"/>
      <c r="L32" s="606"/>
      <c r="M32" s="606"/>
      <c r="N32" s="606"/>
      <c r="O32" s="606"/>
      <c r="P32" s="606"/>
      <c r="Q32" s="607"/>
      <c r="R32" s="608">
        <v>1557745</v>
      </c>
      <c r="S32" s="609"/>
      <c r="T32" s="609"/>
      <c r="U32" s="609"/>
      <c r="V32" s="609"/>
      <c r="W32" s="609"/>
      <c r="X32" s="609"/>
      <c r="Y32" s="610"/>
      <c r="Z32" s="646">
        <v>6.4</v>
      </c>
      <c r="AA32" s="646"/>
      <c r="AB32" s="646"/>
      <c r="AC32" s="646"/>
      <c r="AD32" s="647" t="s">
        <v>246</v>
      </c>
      <c r="AE32" s="647"/>
      <c r="AF32" s="647"/>
      <c r="AG32" s="647"/>
      <c r="AH32" s="647"/>
      <c r="AI32" s="647"/>
      <c r="AJ32" s="647"/>
      <c r="AK32" s="647"/>
      <c r="AL32" s="611" t="s">
        <v>246</v>
      </c>
      <c r="AM32" s="612"/>
      <c r="AN32" s="612"/>
      <c r="AO32" s="648"/>
      <c r="AP32" s="649"/>
      <c r="AQ32" s="650"/>
      <c r="AR32" s="650"/>
      <c r="AS32" s="650"/>
      <c r="AT32" s="683"/>
      <c r="AU32" s="208" t="s">
        <v>322</v>
      </c>
      <c r="AX32" s="605" t="s">
        <v>323</v>
      </c>
      <c r="AY32" s="606"/>
      <c r="AZ32" s="606"/>
      <c r="BA32" s="606"/>
      <c r="BB32" s="606"/>
      <c r="BC32" s="606"/>
      <c r="BD32" s="606"/>
      <c r="BE32" s="606"/>
      <c r="BF32" s="607"/>
      <c r="BG32" s="674">
        <v>99.7</v>
      </c>
      <c r="BH32" s="621"/>
      <c r="BI32" s="621"/>
      <c r="BJ32" s="621"/>
      <c r="BK32" s="621"/>
      <c r="BL32" s="621"/>
      <c r="BM32" s="612">
        <v>98.2</v>
      </c>
      <c r="BN32" s="621"/>
      <c r="BO32" s="621"/>
      <c r="BP32" s="621"/>
      <c r="BQ32" s="644"/>
      <c r="BR32" s="674">
        <v>99.4</v>
      </c>
      <c r="BS32" s="621"/>
      <c r="BT32" s="621"/>
      <c r="BU32" s="621"/>
      <c r="BV32" s="621"/>
      <c r="BW32" s="621"/>
      <c r="BX32" s="612">
        <v>96.9</v>
      </c>
      <c r="BY32" s="621"/>
      <c r="BZ32" s="621"/>
      <c r="CA32" s="621"/>
      <c r="CB32" s="644"/>
      <c r="CD32" s="631"/>
      <c r="CE32" s="632"/>
      <c r="CF32" s="605" t="s">
        <v>324</v>
      </c>
      <c r="CG32" s="606"/>
      <c r="CH32" s="606"/>
      <c r="CI32" s="606"/>
      <c r="CJ32" s="606"/>
      <c r="CK32" s="606"/>
      <c r="CL32" s="606"/>
      <c r="CM32" s="606"/>
      <c r="CN32" s="606"/>
      <c r="CO32" s="606"/>
      <c r="CP32" s="606"/>
      <c r="CQ32" s="607"/>
      <c r="CR32" s="608" t="s">
        <v>246</v>
      </c>
      <c r="CS32" s="609"/>
      <c r="CT32" s="609"/>
      <c r="CU32" s="609"/>
      <c r="CV32" s="609"/>
      <c r="CW32" s="609"/>
      <c r="CX32" s="609"/>
      <c r="CY32" s="610"/>
      <c r="CZ32" s="611" t="s">
        <v>246</v>
      </c>
      <c r="DA32" s="623"/>
      <c r="DB32" s="623"/>
      <c r="DC32" s="624"/>
      <c r="DD32" s="614" t="s">
        <v>246</v>
      </c>
      <c r="DE32" s="609"/>
      <c r="DF32" s="609"/>
      <c r="DG32" s="609"/>
      <c r="DH32" s="609"/>
      <c r="DI32" s="609"/>
      <c r="DJ32" s="609"/>
      <c r="DK32" s="610"/>
      <c r="DL32" s="614" t="s">
        <v>246</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325</v>
      </c>
      <c r="C33" s="606"/>
      <c r="D33" s="606"/>
      <c r="E33" s="606"/>
      <c r="F33" s="606"/>
      <c r="G33" s="606"/>
      <c r="H33" s="606"/>
      <c r="I33" s="606"/>
      <c r="J33" s="606"/>
      <c r="K33" s="606"/>
      <c r="L33" s="606"/>
      <c r="M33" s="606"/>
      <c r="N33" s="606"/>
      <c r="O33" s="606"/>
      <c r="P33" s="606"/>
      <c r="Q33" s="607"/>
      <c r="R33" s="608">
        <v>212684</v>
      </c>
      <c r="S33" s="609"/>
      <c r="T33" s="609"/>
      <c r="U33" s="609"/>
      <c r="V33" s="609"/>
      <c r="W33" s="609"/>
      <c r="X33" s="609"/>
      <c r="Y33" s="610"/>
      <c r="Z33" s="646">
        <v>0.9</v>
      </c>
      <c r="AA33" s="646"/>
      <c r="AB33" s="646"/>
      <c r="AC33" s="646"/>
      <c r="AD33" s="647">
        <v>11565</v>
      </c>
      <c r="AE33" s="647"/>
      <c r="AF33" s="647"/>
      <c r="AG33" s="647"/>
      <c r="AH33" s="647"/>
      <c r="AI33" s="647"/>
      <c r="AJ33" s="647"/>
      <c r="AK33" s="647"/>
      <c r="AL33" s="611">
        <v>0.1</v>
      </c>
      <c r="AM33" s="612"/>
      <c r="AN33" s="612"/>
      <c r="AO33" s="648"/>
      <c r="AP33" s="651"/>
      <c r="AQ33" s="652"/>
      <c r="AR33" s="652"/>
      <c r="AS33" s="652"/>
      <c r="AT33" s="684"/>
      <c r="AU33" s="213"/>
      <c r="AV33" s="213"/>
      <c r="AW33" s="213"/>
      <c r="AX33" s="589" t="s">
        <v>326</v>
      </c>
      <c r="AY33" s="590"/>
      <c r="AZ33" s="590"/>
      <c r="BA33" s="590"/>
      <c r="BB33" s="590"/>
      <c r="BC33" s="590"/>
      <c r="BD33" s="590"/>
      <c r="BE33" s="590"/>
      <c r="BF33" s="591"/>
      <c r="BG33" s="669">
        <v>99.6</v>
      </c>
      <c r="BH33" s="593"/>
      <c r="BI33" s="593"/>
      <c r="BJ33" s="593"/>
      <c r="BK33" s="593"/>
      <c r="BL33" s="593"/>
      <c r="BM33" s="639">
        <v>98.5</v>
      </c>
      <c r="BN33" s="593"/>
      <c r="BO33" s="593"/>
      <c r="BP33" s="593"/>
      <c r="BQ33" s="656"/>
      <c r="BR33" s="669">
        <v>99.6</v>
      </c>
      <c r="BS33" s="593"/>
      <c r="BT33" s="593"/>
      <c r="BU33" s="593"/>
      <c r="BV33" s="593"/>
      <c r="BW33" s="593"/>
      <c r="BX33" s="639">
        <v>97.4</v>
      </c>
      <c r="BY33" s="593"/>
      <c r="BZ33" s="593"/>
      <c r="CA33" s="593"/>
      <c r="CB33" s="656"/>
      <c r="CD33" s="605" t="s">
        <v>327</v>
      </c>
      <c r="CE33" s="606"/>
      <c r="CF33" s="606"/>
      <c r="CG33" s="606"/>
      <c r="CH33" s="606"/>
      <c r="CI33" s="606"/>
      <c r="CJ33" s="606"/>
      <c r="CK33" s="606"/>
      <c r="CL33" s="606"/>
      <c r="CM33" s="606"/>
      <c r="CN33" s="606"/>
      <c r="CO33" s="606"/>
      <c r="CP33" s="606"/>
      <c r="CQ33" s="607"/>
      <c r="CR33" s="608">
        <v>10680619</v>
      </c>
      <c r="CS33" s="621"/>
      <c r="CT33" s="621"/>
      <c r="CU33" s="621"/>
      <c r="CV33" s="621"/>
      <c r="CW33" s="621"/>
      <c r="CX33" s="621"/>
      <c r="CY33" s="622"/>
      <c r="CZ33" s="611">
        <v>46.1</v>
      </c>
      <c r="DA33" s="623"/>
      <c r="DB33" s="623"/>
      <c r="DC33" s="624"/>
      <c r="DD33" s="614">
        <v>8819192</v>
      </c>
      <c r="DE33" s="621"/>
      <c r="DF33" s="621"/>
      <c r="DG33" s="621"/>
      <c r="DH33" s="621"/>
      <c r="DI33" s="621"/>
      <c r="DJ33" s="621"/>
      <c r="DK33" s="622"/>
      <c r="DL33" s="614">
        <v>6281121</v>
      </c>
      <c r="DM33" s="621"/>
      <c r="DN33" s="621"/>
      <c r="DO33" s="621"/>
      <c r="DP33" s="621"/>
      <c r="DQ33" s="621"/>
      <c r="DR33" s="621"/>
      <c r="DS33" s="621"/>
      <c r="DT33" s="621"/>
      <c r="DU33" s="621"/>
      <c r="DV33" s="622"/>
      <c r="DW33" s="611">
        <v>43.6</v>
      </c>
      <c r="DX33" s="623"/>
      <c r="DY33" s="623"/>
      <c r="DZ33" s="623"/>
      <c r="EA33" s="623"/>
      <c r="EB33" s="623"/>
      <c r="EC33" s="635"/>
    </row>
    <row r="34" spans="2:133" ht="11.25" customHeight="1" x14ac:dyDescent="0.15">
      <c r="B34" s="605" t="s">
        <v>328</v>
      </c>
      <c r="C34" s="606"/>
      <c r="D34" s="606"/>
      <c r="E34" s="606"/>
      <c r="F34" s="606"/>
      <c r="G34" s="606"/>
      <c r="H34" s="606"/>
      <c r="I34" s="606"/>
      <c r="J34" s="606"/>
      <c r="K34" s="606"/>
      <c r="L34" s="606"/>
      <c r="M34" s="606"/>
      <c r="N34" s="606"/>
      <c r="O34" s="606"/>
      <c r="P34" s="606"/>
      <c r="Q34" s="607"/>
      <c r="R34" s="608">
        <v>19720</v>
      </c>
      <c r="S34" s="609"/>
      <c r="T34" s="609"/>
      <c r="U34" s="609"/>
      <c r="V34" s="609"/>
      <c r="W34" s="609"/>
      <c r="X34" s="609"/>
      <c r="Y34" s="610"/>
      <c r="Z34" s="646">
        <v>0.1</v>
      </c>
      <c r="AA34" s="646"/>
      <c r="AB34" s="646"/>
      <c r="AC34" s="646"/>
      <c r="AD34" s="647" t="s">
        <v>246</v>
      </c>
      <c r="AE34" s="647"/>
      <c r="AF34" s="647"/>
      <c r="AG34" s="647"/>
      <c r="AH34" s="647"/>
      <c r="AI34" s="647"/>
      <c r="AJ34" s="647"/>
      <c r="AK34" s="647"/>
      <c r="AL34" s="611" t="s">
        <v>246</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329</v>
      </c>
      <c r="CE34" s="606"/>
      <c r="CF34" s="606"/>
      <c r="CG34" s="606"/>
      <c r="CH34" s="606"/>
      <c r="CI34" s="606"/>
      <c r="CJ34" s="606"/>
      <c r="CK34" s="606"/>
      <c r="CL34" s="606"/>
      <c r="CM34" s="606"/>
      <c r="CN34" s="606"/>
      <c r="CO34" s="606"/>
      <c r="CP34" s="606"/>
      <c r="CQ34" s="607"/>
      <c r="CR34" s="608">
        <v>3650984</v>
      </c>
      <c r="CS34" s="609"/>
      <c r="CT34" s="609"/>
      <c r="CU34" s="609"/>
      <c r="CV34" s="609"/>
      <c r="CW34" s="609"/>
      <c r="CX34" s="609"/>
      <c r="CY34" s="610"/>
      <c r="CZ34" s="611">
        <v>15.7</v>
      </c>
      <c r="DA34" s="623"/>
      <c r="DB34" s="623"/>
      <c r="DC34" s="624"/>
      <c r="DD34" s="614">
        <v>2782432</v>
      </c>
      <c r="DE34" s="609"/>
      <c r="DF34" s="609"/>
      <c r="DG34" s="609"/>
      <c r="DH34" s="609"/>
      <c r="DI34" s="609"/>
      <c r="DJ34" s="609"/>
      <c r="DK34" s="610"/>
      <c r="DL34" s="614">
        <v>1912822</v>
      </c>
      <c r="DM34" s="609"/>
      <c r="DN34" s="609"/>
      <c r="DO34" s="609"/>
      <c r="DP34" s="609"/>
      <c r="DQ34" s="609"/>
      <c r="DR34" s="609"/>
      <c r="DS34" s="609"/>
      <c r="DT34" s="609"/>
      <c r="DU34" s="609"/>
      <c r="DV34" s="610"/>
      <c r="DW34" s="611">
        <v>13.3</v>
      </c>
      <c r="DX34" s="623"/>
      <c r="DY34" s="623"/>
      <c r="DZ34" s="623"/>
      <c r="EA34" s="623"/>
      <c r="EB34" s="623"/>
      <c r="EC34" s="635"/>
    </row>
    <row r="35" spans="2:133" ht="11.25" customHeight="1" x14ac:dyDescent="0.15">
      <c r="B35" s="605" t="s">
        <v>330</v>
      </c>
      <c r="C35" s="606"/>
      <c r="D35" s="606"/>
      <c r="E35" s="606"/>
      <c r="F35" s="606"/>
      <c r="G35" s="606"/>
      <c r="H35" s="606"/>
      <c r="I35" s="606"/>
      <c r="J35" s="606"/>
      <c r="K35" s="606"/>
      <c r="L35" s="606"/>
      <c r="M35" s="606"/>
      <c r="N35" s="606"/>
      <c r="O35" s="606"/>
      <c r="P35" s="606"/>
      <c r="Q35" s="607"/>
      <c r="R35" s="608">
        <v>139801</v>
      </c>
      <c r="S35" s="609"/>
      <c r="T35" s="609"/>
      <c r="U35" s="609"/>
      <c r="V35" s="609"/>
      <c r="W35" s="609"/>
      <c r="X35" s="609"/>
      <c r="Y35" s="610"/>
      <c r="Z35" s="646">
        <v>0.6</v>
      </c>
      <c r="AA35" s="646"/>
      <c r="AB35" s="646"/>
      <c r="AC35" s="646"/>
      <c r="AD35" s="647" t="s">
        <v>246</v>
      </c>
      <c r="AE35" s="647"/>
      <c r="AF35" s="647"/>
      <c r="AG35" s="647"/>
      <c r="AH35" s="647"/>
      <c r="AI35" s="647"/>
      <c r="AJ35" s="647"/>
      <c r="AK35" s="647"/>
      <c r="AL35" s="611" t="s">
        <v>130</v>
      </c>
      <c r="AM35" s="612"/>
      <c r="AN35" s="612"/>
      <c r="AO35" s="648"/>
      <c r="AP35" s="216"/>
      <c r="AQ35" s="660" t="s">
        <v>331</v>
      </c>
      <c r="AR35" s="661"/>
      <c r="AS35" s="661"/>
      <c r="AT35" s="661"/>
      <c r="AU35" s="661"/>
      <c r="AV35" s="661"/>
      <c r="AW35" s="661"/>
      <c r="AX35" s="661"/>
      <c r="AY35" s="661"/>
      <c r="AZ35" s="661"/>
      <c r="BA35" s="661"/>
      <c r="BB35" s="661"/>
      <c r="BC35" s="661"/>
      <c r="BD35" s="661"/>
      <c r="BE35" s="661"/>
      <c r="BF35" s="662"/>
      <c r="BG35" s="660" t="s">
        <v>332</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333</v>
      </c>
      <c r="CE35" s="606"/>
      <c r="CF35" s="606"/>
      <c r="CG35" s="606"/>
      <c r="CH35" s="606"/>
      <c r="CI35" s="606"/>
      <c r="CJ35" s="606"/>
      <c r="CK35" s="606"/>
      <c r="CL35" s="606"/>
      <c r="CM35" s="606"/>
      <c r="CN35" s="606"/>
      <c r="CO35" s="606"/>
      <c r="CP35" s="606"/>
      <c r="CQ35" s="607"/>
      <c r="CR35" s="608">
        <v>190568</v>
      </c>
      <c r="CS35" s="621"/>
      <c r="CT35" s="621"/>
      <c r="CU35" s="621"/>
      <c r="CV35" s="621"/>
      <c r="CW35" s="621"/>
      <c r="CX35" s="621"/>
      <c r="CY35" s="622"/>
      <c r="CZ35" s="611">
        <v>0.8</v>
      </c>
      <c r="DA35" s="623"/>
      <c r="DB35" s="623"/>
      <c r="DC35" s="624"/>
      <c r="DD35" s="614">
        <v>130322</v>
      </c>
      <c r="DE35" s="621"/>
      <c r="DF35" s="621"/>
      <c r="DG35" s="621"/>
      <c r="DH35" s="621"/>
      <c r="DI35" s="621"/>
      <c r="DJ35" s="621"/>
      <c r="DK35" s="622"/>
      <c r="DL35" s="614">
        <v>130055</v>
      </c>
      <c r="DM35" s="621"/>
      <c r="DN35" s="621"/>
      <c r="DO35" s="621"/>
      <c r="DP35" s="621"/>
      <c r="DQ35" s="621"/>
      <c r="DR35" s="621"/>
      <c r="DS35" s="621"/>
      <c r="DT35" s="621"/>
      <c r="DU35" s="621"/>
      <c r="DV35" s="622"/>
      <c r="DW35" s="611">
        <v>0.9</v>
      </c>
      <c r="DX35" s="623"/>
      <c r="DY35" s="623"/>
      <c r="DZ35" s="623"/>
      <c r="EA35" s="623"/>
      <c r="EB35" s="623"/>
      <c r="EC35" s="635"/>
    </row>
    <row r="36" spans="2:133" ht="11.25" customHeight="1" x14ac:dyDescent="0.15">
      <c r="B36" s="605" t="s">
        <v>334</v>
      </c>
      <c r="C36" s="606"/>
      <c r="D36" s="606"/>
      <c r="E36" s="606"/>
      <c r="F36" s="606"/>
      <c r="G36" s="606"/>
      <c r="H36" s="606"/>
      <c r="I36" s="606"/>
      <c r="J36" s="606"/>
      <c r="K36" s="606"/>
      <c r="L36" s="606"/>
      <c r="M36" s="606"/>
      <c r="N36" s="606"/>
      <c r="O36" s="606"/>
      <c r="P36" s="606"/>
      <c r="Q36" s="607"/>
      <c r="R36" s="608">
        <v>1080369</v>
      </c>
      <c r="S36" s="609"/>
      <c r="T36" s="609"/>
      <c r="U36" s="609"/>
      <c r="V36" s="609"/>
      <c r="W36" s="609"/>
      <c r="X36" s="609"/>
      <c r="Y36" s="610"/>
      <c r="Z36" s="646">
        <v>4.5</v>
      </c>
      <c r="AA36" s="646"/>
      <c r="AB36" s="646"/>
      <c r="AC36" s="646"/>
      <c r="AD36" s="647" t="s">
        <v>246</v>
      </c>
      <c r="AE36" s="647"/>
      <c r="AF36" s="647"/>
      <c r="AG36" s="647"/>
      <c r="AH36" s="647"/>
      <c r="AI36" s="647"/>
      <c r="AJ36" s="647"/>
      <c r="AK36" s="647"/>
      <c r="AL36" s="611" t="s">
        <v>130</v>
      </c>
      <c r="AM36" s="612"/>
      <c r="AN36" s="612"/>
      <c r="AO36" s="648"/>
      <c r="AP36" s="216"/>
      <c r="AQ36" s="657" t="s">
        <v>335</v>
      </c>
      <c r="AR36" s="658"/>
      <c r="AS36" s="658"/>
      <c r="AT36" s="658"/>
      <c r="AU36" s="658"/>
      <c r="AV36" s="658"/>
      <c r="AW36" s="658"/>
      <c r="AX36" s="658"/>
      <c r="AY36" s="659"/>
      <c r="AZ36" s="663">
        <v>3290229</v>
      </c>
      <c r="BA36" s="664"/>
      <c r="BB36" s="664"/>
      <c r="BC36" s="664"/>
      <c r="BD36" s="664"/>
      <c r="BE36" s="664"/>
      <c r="BF36" s="665"/>
      <c r="BG36" s="666" t="s">
        <v>336</v>
      </c>
      <c r="BH36" s="667"/>
      <c r="BI36" s="667"/>
      <c r="BJ36" s="667"/>
      <c r="BK36" s="667"/>
      <c r="BL36" s="667"/>
      <c r="BM36" s="667"/>
      <c r="BN36" s="667"/>
      <c r="BO36" s="667"/>
      <c r="BP36" s="667"/>
      <c r="BQ36" s="667"/>
      <c r="BR36" s="667"/>
      <c r="BS36" s="667"/>
      <c r="BT36" s="667"/>
      <c r="BU36" s="668"/>
      <c r="BV36" s="663">
        <v>140751</v>
      </c>
      <c r="BW36" s="664"/>
      <c r="BX36" s="664"/>
      <c r="BY36" s="664"/>
      <c r="BZ36" s="664"/>
      <c r="CA36" s="664"/>
      <c r="CB36" s="665"/>
      <c r="CD36" s="605" t="s">
        <v>337</v>
      </c>
      <c r="CE36" s="606"/>
      <c r="CF36" s="606"/>
      <c r="CG36" s="606"/>
      <c r="CH36" s="606"/>
      <c r="CI36" s="606"/>
      <c r="CJ36" s="606"/>
      <c r="CK36" s="606"/>
      <c r="CL36" s="606"/>
      <c r="CM36" s="606"/>
      <c r="CN36" s="606"/>
      <c r="CO36" s="606"/>
      <c r="CP36" s="606"/>
      <c r="CQ36" s="607"/>
      <c r="CR36" s="608">
        <v>3620367</v>
      </c>
      <c r="CS36" s="609"/>
      <c r="CT36" s="609"/>
      <c r="CU36" s="609"/>
      <c r="CV36" s="609"/>
      <c r="CW36" s="609"/>
      <c r="CX36" s="609"/>
      <c r="CY36" s="610"/>
      <c r="CZ36" s="611">
        <v>15.6</v>
      </c>
      <c r="DA36" s="623"/>
      <c r="DB36" s="623"/>
      <c r="DC36" s="624"/>
      <c r="DD36" s="614">
        <v>3287385</v>
      </c>
      <c r="DE36" s="609"/>
      <c r="DF36" s="609"/>
      <c r="DG36" s="609"/>
      <c r="DH36" s="609"/>
      <c r="DI36" s="609"/>
      <c r="DJ36" s="609"/>
      <c r="DK36" s="610"/>
      <c r="DL36" s="614">
        <v>2662670</v>
      </c>
      <c r="DM36" s="609"/>
      <c r="DN36" s="609"/>
      <c r="DO36" s="609"/>
      <c r="DP36" s="609"/>
      <c r="DQ36" s="609"/>
      <c r="DR36" s="609"/>
      <c r="DS36" s="609"/>
      <c r="DT36" s="609"/>
      <c r="DU36" s="609"/>
      <c r="DV36" s="610"/>
      <c r="DW36" s="611">
        <v>18.5</v>
      </c>
      <c r="DX36" s="623"/>
      <c r="DY36" s="623"/>
      <c r="DZ36" s="623"/>
      <c r="EA36" s="623"/>
      <c r="EB36" s="623"/>
      <c r="EC36" s="635"/>
    </row>
    <row r="37" spans="2:133" ht="11.25" customHeight="1" x14ac:dyDescent="0.15">
      <c r="B37" s="605" t="s">
        <v>338</v>
      </c>
      <c r="C37" s="606"/>
      <c r="D37" s="606"/>
      <c r="E37" s="606"/>
      <c r="F37" s="606"/>
      <c r="G37" s="606"/>
      <c r="H37" s="606"/>
      <c r="I37" s="606"/>
      <c r="J37" s="606"/>
      <c r="K37" s="606"/>
      <c r="L37" s="606"/>
      <c r="M37" s="606"/>
      <c r="N37" s="606"/>
      <c r="O37" s="606"/>
      <c r="P37" s="606"/>
      <c r="Q37" s="607"/>
      <c r="R37" s="608">
        <v>672899</v>
      </c>
      <c r="S37" s="609"/>
      <c r="T37" s="609"/>
      <c r="U37" s="609"/>
      <c r="V37" s="609"/>
      <c r="W37" s="609"/>
      <c r="X37" s="609"/>
      <c r="Y37" s="610"/>
      <c r="Z37" s="646">
        <v>2.8</v>
      </c>
      <c r="AA37" s="646"/>
      <c r="AB37" s="646"/>
      <c r="AC37" s="646"/>
      <c r="AD37" s="647">
        <v>71451</v>
      </c>
      <c r="AE37" s="647"/>
      <c r="AF37" s="647"/>
      <c r="AG37" s="647"/>
      <c r="AH37" s="647"/>
      <c r="AI37" s="647"/>
      <c r="AJ37" s="647"/>
      <c r="AK37" s="647"/>
      <c r="AL37" s="611">
        <v>0.5</v>
      </c>
      <c r="AM37" s="612"/>
      <c r="AN37" s="612"/>
      <c r="AO37" s="648"/>
      <c r="AQ37" s="641" t="s">
        <v>339</v>
      </c>
      <c r="AR37" s="642"/>
      <c r="AS37" s="642"/>
      <c r="AT37" s="642"/>
      <c r="AU37" s="642"/>
      <c r="AV37" s="642"/>
      <c r="AW37" s="642"/>
      <c r="AX37" s="642"/>
      <c r="AY37" s="643"/>
      <c r="AZ37" s="608">
        <v>660034</v>
      </c>
      <c r="BA37" s="609"/>
      <c r="BB37" s="609"/>
      <c r="BC37" s="609"/>
      <c r="BD37" s="621"/>
      <c r="BE37" s="621"/>
      <c r="BF37" s="644"/>
      <c r="BG37" s="605" t="s">
        <v>340</v>
      </c>
      <c r="BH37" s="606"/>
      <c r="BI37" s="606"/>
      <c r="BJ37" s="606"/>
      <c r="BK37" s="606"/>
      <c r="BL37" s="606"/>
      <c r="BM37" s="606"/>
      <c r="BN37" s="606"/>
      <c r="BO37" s="606"/>
      <c r="BP37" s="606"/>
      <c r="BQ37" s="606"/>
      <c r="BR37" s="606"/>
      <c r="BS37" s="606"/>
      <c r="BT37" s="606"/>
      <c r="BU37" s="607"/>
      <c r="BV37" s="608">
        <v>64267</v>
      </c>
      <c r="BW37" s="609"/>
      <c r="BX37" s="609"/>
      <c r="BY37" s="609"/>
      <c r="BZ37" s="609"/>
      <c r="CA37" s="609"/>
      <c r="CB37" s="645"/>
      <c r="CD37" s="605" t="s">
        <v>341</v>
      </c>
      <c r="CE37" s="606"/>
      <c r="CF37" s="606"/>
      <c r="CG37" s="606"/>
      <c r="CH37" s="606"/>
      <c r="CI37" s="606"/>
      <c r="CJ37" s="606"/>
      <c r="CK37" s="606"/>
      <c r="CL37" s="606"/>
      <c r="CM37" s="606"/>
      <c r="CN37" s="606"/>
      <c r="CO37" s="606"/>
      <c r="CP37" s="606"/>
      <c r="CQ37" s="607"/>
      <c r="CR37" s="608">
        <v>1359243</v>
      </c>
      <c r="CS37" s="621"/>
      <c r="CT37" s="621"/>
      <c r="CU37" s="621"/>
      <c r="CV37" s="621"/>
      <c r="CW37" s="621"/>
      <c r="CX37" s="621"/>
      <c r="CY37" s="622"/>
      <c r="CZ37" s="611">
        <v>5.9</v>
      </c>
      <c r="DA37" s="623"/>
      <c r="DB37" s="623"/>
      <c r="DC37" s="624"/>
      <c r="DD37" s="614">
        <v>1359046</v>
      </c>
      <c r="DE37" s="621"/>
      <c r="DF37" s="621"/>
      <c r="DG37" s="621"/>
      <c r="DH37" s="621"/>
      <c r="DI37" s="621"/>
      <c r="DJ37" s="621"/>
      <c r="DK37" s="622"/>
      <c r="DL37" s="614">
        <v>1215370</v>
      </c>
      <c r="DM37" s="621"/>
      <c r="DN37" s="621"/>
      <c r="DO37" s="621"/>
      <c r="DP37" s="621"/>
      <c r="DQ37" s="621"/>
      <c r="DR37" s="621"/>
      <c r="DS37" s="621"/>
      <c r="DT37" s="621"/>
      <c r="DU37" s="621"/>
      <c r="DV37" s="622"/>
      <c r="DW37" s="611">
        <v>8.4</v>
      </c>
      <c r="DX37" s="623"/>
      <c r="DY37" s="623"/>
      <c r="DZ37" s="623"/>
      <c r="EA37" s="623"/>
      <c r="EB37" s="623"/>
      <c r="EC37" s="635"/>
    </row>
    <row r="38" spans="2:133" ht="11.25" customHeight="1" x14ac:dyDescent="0.15">
      <c r="B38" s="605" t="s">
        <v>342</v>
      </c>
      <c r="C38" s="606"/>
      <c r="D38" s="606"/>
      <c r="E38" s="606"/>
      <c r="F38" s="606"/>
      <c r="G38" s="606"/>
      <c r="H38" s="606"/>
      <c r="I38" s="606"/>
      <c r="J38" s="606"/>
      <c r="K38" s="606"/>
      <c r="L38" s="606"/>
      <c r="M38" s="606"/>
      <c r="N38" s="606"/>
      <c r="O38" s="606"/>
      <c r="P38" s="606"/>
      <c r="Q38" s="607"/>
      <c r="R38" s="608">
        <v>1040800</v>
      </c>
      <c r="S38" s="609"/>
      <c r="T38" s="609"/>
      <c r="U38" s="609"/>
      <c r="V38" s="609"/>
      <c r="W38" s="609"/>
      <c r="X38" s="609"/>
      <c r="Y38" s="610"/>
      <c r="Z38" s="646">
        <v>4.3</v>
      </c>
      <c r="AA38" s="646"/>
      <c r="AB38" s="646"/>
      <c r="AC38" s="646"/>
      <c r="AD38" s="647" t="s">
        <v>130</v>
      </c>
      <c r="AE38" s="647"/>
      <c r="AF38" s="647"/>
      <c r="AG38" s="647"/>
      <c r="AH38" s="647"/>
      <c r="AI38" s="647"/>
      <c r="AJ38" s="647"/>
      <c r="AK38" s="647"/>
      <c r="AL38" s="611" t="s">
        <v>246</v>
      </c>
      <c r="AM38" s="612"/>
      <c r="AN38" s="612"/>
      <c r="AO38" s="648"/>
      <c r="AQ38" s="641" t="s">
        <v>343</v>
      </c>
      <c r="AR38" s="642"/>
      <c r="AS38" s="642"/>
      <c r="AT38" s="642"/>
      <c r="AU38" s="642"/>
      <c r="AV38" s="642"/>
      <c r="AW38" s="642"/>
      <c r="AX38" s="642"/>
      <c r="AY38" s="643"/>
      <c r="AZ38" s="608">
        <v>332978</v>
      </c>
      <c r="BA38" s="609"/>
      <c r="BB38" s="609"/>
      <c r="BC38" s="609"/>
      <c r="BD38" s="621"/>
      <c r="BE38" s="621"/>
      <c r="BF38" s="644"/>
      <c r="BG38" s="605" t="s">
        <v>344</v>
      </c>
      <c r="BH38" s="606"/>
      <c r="BI38" s="606"/>
      <c r="BJ38" s="606"/>
      <c r="BK38" s="606"/>
      <c r="BL38" s="606"/>
      <c r="BM38" s="606"/>
      <c r="BN38" s="606"/>
      <c r="BO38" s="606"/>
      <c r="BP38" s="606"/>
      <c r="BQ38" s="606"/>
      <c r="BR38" s="606"/>
      <c r="BS38" s="606"/>
      <c r="BT38" s="606"/>
      <c r="BU38" s="607"/>
      <c r="BV38" s="608">
        <v>6198</v>
      </c>
      <c r="BW38" s="609"/>
      <c r="BX38" s="609"/>
      <c r="BY38" s="609"/>
      <c r="BZ38" s="609"/>
      <c r="CA38" s="609"/>
      <c r="CB38" s="645"/>
      <c r="CD38" s="605" t="s">
        <v>345</v>
      </c>
      <c r="CE38" s="606"/>
      <c r="CF38" s="606"/>
      <c r="CG38" s="606"/>
      <c r="CH38" s="606"/>
      <c r="CI38" s="606"/>
      <c r="CJ38" s="606"/>
      <c r="CK38" s="606"/>
      <c r="CL38" s="606"/>
      <c r="CM38" s="606"/>
      <c r="CN38" s="606"/>
      <c r="CO38" s="606"/>
      <c r="CP38" s="606"/>
      <c r="CQ38" s="607"/>
      <c r="CR38" s="608">
        <v>2045477</v>
      </c>
      <c r="CS38" s="609"/>
      <c r="CT38" s="609"/>
      <c r="CU38" s="609"/>
      <c r="CV38" s="609"/>
      <c r="CW38" s="609"/>
      <c r="CX38" s="609"/>
      <c r="CY38" s="610"/>
      <c r="CZ38" s="611">
        <v>8.8000000000000007</v>
      </c>
      <c r="DA38" s="623"/>
      <c r="DB38" s="623"/>
      <c r="DC38" s="624"/>
      <c r="DD38" s="614">
        <v>1648847</v>
      </c>
      <c r="DE38" s="609"/>
      <c r="DF38" s="609"/>
      <c r="DG38" s="609"/>
      <c r="DH38" s="609"/>
      <c r="DI38" s="609"/>
      <c r="DJ38" s="609"/>
      <c r="DK38" s="610"/>
      <c r="DL38" s="614">
        <v>1575574</v>
      </c>
      <c r="DM38" s="609"/>
      <c r="DN38" s="609"/>
      <c r="DO38" s="609"/>
      <c r="DP38" s="609"/>
      <c r="DQ38" s="609"/>
      <c r="DR38" s="609"/>
      <c r="DS38" s="609"/>
      <c r="DT38" s="609"/>
      <c r="DU38" s="609"/>
      <c r="DV38" s="610"/>
      <c r="DW38" s="611">
        <v>10.9</v>
      </c>
      <c r="DX38" s="623"/>
      <c r="DY38" s="623"/>
      <c r="DZ38" s="623"/>
      <c r="EA38" s="623"/>
      <c r="EB38" s="623"/>
      <c r="EC38" s="635"/>
    </row>
    <row r="39" spans="2:133" ht="11.25" customHeight="1" x14ac:dyDescent="0.15">
      <c r="B39" s="605" t="s">
        <v>346</v>
      </c>
      <c r="C39" s="606"/>
      <c r="D39" s="606"/>
      <c r="E39" s="606"/>
      <c r="F39" s="606"/>
      <c r="G39" s="606"/>
      <c r="H39" s="606"/>
      <c r="I39" s="606"/>
      <c r="J39" s="606"/>
      <c r="K39" s="606"/>
      <c r="L39" s="606"/>
      <c r="M39" s="606"/>
      <c r="N39" s="606"/>
      <c r="O39" s="606"/>
      <c r="P39" s="606"/>
      <c r="Q39" s="607"/>
      <c r="R39" s="608" t="s">
        <v>246</v>
      </c>
      <c r="S39" s="609"/>
      <c r="T39" s="609"/>
      <c r="U39" s="609"/>
      <c r="V39" s="609"/>
      <c r="W39" s="609"/>
      <c r="X39" s="609"/>
      <c r="Y39" s="610"/>
      <c r="Z39" s="646" t="s">
        <v>246</v>
      </c>
      <c r="AA39" s="646"/>
      <c r="AB39" s="646"/>
      <c r="AC39" s="646"/>
      <c r="AD39" s="647" t="s">
        <v>246</v>
      </c>
      <c r="AE39" s="647"/>
      <c r="AF39" s="647"/>
      <c r="AG39" s="647"/>
      <c r="AH39" s="647"/>
      <c r="AI39" s="647"/>
      <c r="AJ39" s="647"/>
      <c r="AK39" s="647"/>
      <c r="AL39" s="611" t="s">
        <v>246</v>
      </c>
      <c r="AM39" s="612"/>
      <c r="AN39" s="612"/>
      <c r="AO39" s="648"/>
      <c r="AQ39" s="641" t="s">
        <v>347</v>
      </c>
      <c r="AR39" s="642"/>
      <c r="AS39" s="642"/>
      <c r="AT39" s="642"/>
      <c r="AU39" s="642"/>
      <c r="AV39" s="642"/>
      <c r="AW39" s="642"/>
      <c r="AX39" s="642"/>
      <c r="AY39" s="643"/>
      <c r="AZ39" s="608">
        <v>193601</v>
      </c>
      <c r="BA39" s="609"/>
      <c r="BB39" s="609"/>
      <c r="BC39" s="609"/>
      <c r="BD39" s="621"/>
      <c r="BE39" s="621"/>
      <c r="BF39" s="644"/>
      <c r="BG39" s="605" t="s">
        <v>348</v>
      </c>
      <c r="BH39" s="606"/>
      <c r="BI39" s="606"/>
      <c r="BJ39" s="606"/>
      <c r="BK39" s="606"/>
      <c r="BL39" s="606"/>
      <c r="BM39" s="606"/>
      <c r="BN39" s="606"/>
      <c r="BO39" s="606"/>
      <c r="BP39" s="606"/>
      <c r="BQ39" s="606"/>
      <c r="BR39" s="606"/>
      <c r="BS39" s="606"/>
      <c r="BT39" s="606"/>
      <c r="BU39" s="607"/>
      <c r="BV39" s="608">
        <v>9118</v>
      </c>
      <c r="BW39" s="609"/>
      <c r="BX39" s="609"/>
      <c r="BY39" s="609"/>
      <c r="BZ39" s="609"/>
      <c r="CA39" s="609"/>
      <c r="CB39" s="645"/>
      <c r="CD39" s="605" t="s">
        <v>349</v>
      </c>
      <c r="CE39" s="606"/>
      <c r="CF39" s="606"/>
      <c r="CG39" s="606"/>
      <c r="CH39" s="606"/>
      <c r="CI39" s="606"/>
      <c r="CJ39" s="606"/>
      <c r="CK39" s="606"/>
      <c r="CL39" s="606"/>
      <c r="CM39" s="606"/>
      <c r="CN39" s="606"/>
      <c r="CO39" s="606"/>
      <c r="CP39" s="606"/>
      <c r="CQ39" s="607"/>
      <c r="CR39" s="608">
        <v>955760</v>
      </c>
      <c r="CS39" s="621"/>
      <c r="CT39" s="621"/>
      <c r="CU39" s="621"/>
      <c r="CV39" s="621"/>
      <c r="CW39" s="621"/>
      <c r="CX39" s="621"/>
      <c r="CY39" s="622"/>
      <c r="CZ39" s="611">
        <v>4.0999999999999996</v>
      </c>
      <c r="DA39" s="623"/>
      <c r="DB39" s="623"/>
      <c r="DC39" s="624"/>
      <c r="DD39" s="614">
        <v>953211</v>
      </c>
      <c r="DE39" s="621"/>
      <c r="DF39" s="621"/>
      <c r="DG39" s="621"/>
      <c r="DH39" s="621"/>
      <c r="DI39" s="621"/>
      <c r="DJ39" s="621"/>
      <c r="DK39" s="622"/>
      <c r="DL39" s="614" t="s">
        <v>130</v>
      </c>
      <c r="DM39" s="621"/>
      <c r="DN39" s="621"/>
      <c r="DO39" s="621"/>
      <c r="DP39" s="621"/>
      <c r="DQ39" s="621"/>
      <c r="DR39" s="621"/>
      <c r="DS39" s="621"/>
      <c r="DT39" s="621"/>
      <c r="DU39" s="621"/>
      <c r="DV39" s="622"/>
      <c r="DW39" s="611" t="s">
        <v>246</v>
      </c>
      <c r="DX39" s="623"/>
      <c r="DY39" s="623"/>
      <c r="DZ39" s="623"/>
      <c r="EA39" s="623"/>
      <c r="EB39" s="623"/>
      <c r="EC39" s="635"/>
    </row>
    <row r="40" spans="2:133" ht="11.25" customHeight="1" x14ac:dyDescent="0.15">
      <c r="B40" s="605" t="s">
        <v>350</v>
      </c>
      <c r="C40" s="606"/>
      <c r="D40" s="606"/>
      <c r="E40" s="606"/>
      <c r="F40" s="606"/>
      <c r="G40" s="606"/>
      <c r="H40" s="606"/>
      <c r="I40" s="606"/>
      <c r="J40" s="606"/>
      <c r="K40" s="606"/>
      <c r="L40" s="606"/>
      <c r="M40" s="606"/>
      <c r="N40" s="606"/>
      <c r="O40" s="606"/>
      <c r="P40" s="606"/>
      <c r="Q40" s="607"/>
      <c r="R40" s="608">
        <v>278500</v>
      </c>
      <c r="S40" s="609"/>
      <c r="T40" s="609"/>
      <c r="U40" s="609"/>
      <c r="V40" s="609"/>
      <c r="W40" s="609"/>
      <c r="X40" s="609"/>
      <c r="Y40" s="610"/>
      <c r="Z40" s="646">
        <v>1.1000000000000001</v>
      </c>
      <c r="AA40" s="646"/>
      <c r="AB40" s="646"/>
      <c r="AC40" s="646"/>
      <c r="AD40" s="647" t="s">
        <v>130</v>
      </c>
      <c r="AE40" s="647"/>
      <c r="AF40" s="647"/>
      <c r="AG40" s="647"/>
      <c r="AH40" s="647"/>
      <c r="AI40" s="647"/>
      <c r="AJ40" s="647"/>
      <c r="AK40" s="647"/>
      <c r="AL40" s="611" t="s">
        <v>246</v>
      </c>
      <c r="AM40" s="612"/>
      <c r="AN40" s="612"/>
      <c r="AO40" s="648"/>
      <c r="AQ40" s="641" t="s">
        <v>351</v>
      </c>
      <c r="AR40" s="642"/>
      <c r="AS40" s="642"/>
      <c r="AT40" s="642"/>
      <c r="AU40" s="642"/>
      <c r="AV40" s="642"/>
      <c r="AW40" s="642"/>
      <c r="AX40" s="642"/>
      <c r="AY40" s="643"/>
      <c r="AZ40" s="608">
        <v>58139</v>
      </c>
      <c r="BA40" s="609"/>
      <c r="BB40" s="609"/>
      <c r="BC40" s="609"/>
      <c r="BD40" s="621"/>
      <c r="BE40" s="621"/>
      <c r="BF40" s="644"/>
      <c r="BG40" s="649" t="s">
        <v>352</v>
      </c>
      <c r="BH40" s="650"/>
      <c r="BI40" s="650"/>
      <c r="BJ40" s="650"/>
      <c r="BK40" s="650"/>
      <c r="BL40" s="217"/>
      <c r="BM40" s="606" t="s">
        <v>353</v>
      </c>
      <c r="BN40" s="606"/>
      <c r="BO40" s="606"/>
      <c r="BP40" s="606"/>
      <c r="BQ40" s="606"/>
      <c r="BR40" s="606"/>
      <c r="BS40" s="606"/>
      <c r="BT40" s="606"/>
      <c r="BU40" s="607"/>
      <c r="BV40" s="608">
        <v>92</v>
      </c>
      <c r="BW40" s="609"/>
      <c r="BX40" s="609"/>
      <c r="BY40" s="609"/>
      <c r="BZ40" s="609"/>
      <c r="CA40" s="609"/>
      <c r="CB40" s="645"/>
      <c r="CD40" s="605" t="s">
        <v>354</v>
      </c>
      <c r="CE40" s="606"/>
      <c r="CF40" s="606"/>
      <c r="CG40" s="606"/>
      <c r="CH40" s="606"/>
      <c r="CI40" s="606"/>
      <c r="CJ40" s="606"/>
      <c r="CK40" s="606"/>
      <c r="CL40" s="606"/>
      <c r="CM40" s="606"/>
      <c r="CN40" s="606"/>
      <c r="CO40" s="606"/>
      <c r="CP40" s="606"/>
      <c r="CQ40" s="607"/>
      <c r="CR40" s="608">
        <v>217463</v>
      </c>
      <c r="CS40" s="609"/>
      <c r="CT40" s="609"/>
      <c r="CU40" s="609"/>
      <c r="CV40" s="609"/>
      <c r="CW40" s="609"/>
      <c r="CX40" s="609"/>
      <c r="CY40" s="610"/>
      <c r="CZ40" s="611">
        <v>0.9</v>
      </c>
      <c r="DA40" s="623"/>
      <c r="DB40" s="623"/>
      <c r="DC40" s="624"/>
      <c r="DD40" s="614">
        <v>16995</v>
      </c>
      <c r="DE40" s="609"/>
      <c r="DF40" s="609"/>
      <c r="DG40" s="609"/>
      <c r="DH40" s="609"/>
      <c r="DI40" s="609"/>
      <c r="DJ40" s="609"/>
      <c r="DK40" s="610"/>
      <c r="DL40" s="614" t="s">
        <v>130</v>
      </c>
      <c r="DM40" s="609"/>
      <c r="DN40" s="609"/>
      <c r="DO40" s="609"/>
      <c r="DP40" s="609"/>
      <c r="DQ40" s="609"/>
      <c r="DR40" s="609"/>
      <c r="DS40" s="609"/>
      <c r="DT40" s="609"/>
      <c r="DU40" s="609"/>
      <c r="DV40" s="610"/>
      <c r="DW40" s="611" t="s">
        <v>246</v>
      </c>
      <c r="DX40" s="623"/>
      <c r="DY40" s="623"/>
      <c r="DZ40" s="623"/>
      <c r="EA40" s="623"/>
      <c r="EB40" s="623"/>
      <c r="EC40" s="635"/>
    </row>
    <row r="41" spans="2:133" ht="11.25" customHeight="1" x14ac:dyDescent="0.15">
      <c r="B41" s="589" t="s">
        <v>355</v>
      </c>
      <c r="C41" s="590"/>
      <c r="D41" s="590"/>
      <c r="E41" s="590"/>
      <c r="F41" s="590"/>
      <c r="G41" s="590"/>
      <c r="H41" s="590"/>
      <c r="I41" s="590"/>
      <c r="J41" s="590"/>
      <c r="K41" s="590"/>
      <c r="L41" s="590"/>
      <c r="M41" s="590"/>
      <c r="N41" s="590"/>
      <c r="O41" s="590"/>
      <c r="P41" s="590"/>
      <c r="Q41" s="591"/>
      <c r="R41" s="592">
        <v>24275563</v>
      </c>
      <c r="S41" s="633"/>
      <c r="T41" s="633"/>
      <c r="U41" s="633"/>
      <c r="V41" s="633"/>
      <c r="W41" s="633"/>
      <c r="X41" s="633"/>
      <c r="Y41" s="636"/>
      <c r="Z41" s="637">
        <v>100</v>
      </c>
      <c r="AA41" s="637"/>
      <c r="AB41" s="637"/>
      <c r="AC41" s="637"/>
      <c r="AD41" s="638">
        <v>14116700</v>
      </c>
      <c r="AE41" s="638"/>
      <c r="AF41" s="638"/>
      <c r="AG41" s="638"/>
      <c r="AH41" s="638"/>
      <c r="AI41" s="638"/>
      <c r="AJ41" s="638"/>
      <c r="AK41" s="638"/>
      <c r="AL41" s="595">
        <v>100</v>
      </c>
      <c r="AM41" s="639"/>
      <c r="AN41" s="639"/>
      <c r="AO41" s="640"/>
      <c r="AQ41" s="641" t="s">
        <v>356</v>
      </c>
      <c r="AR41" s="642"/>
      <c r="AS41" s="642"/>
      <c r="AT41" s="642"/>
      <c r="AU41" s="642"/>
      <c r="AV41" s="642"/>
      <c r="AW41" s="642"/>
      <c r="AX41" s="642"/>
      <c r="AY41" s="643"/>
      <c r="AZ41" s="608">
        <v>405619</v>
      </c>
      <c r="BA41" s="609"/>
      <c r="BB41" s="609"/>
      <c r="BC41" s="609"/>
      <c r="BD41" s="621"/>
      <c r="BE41" s="621"/>
      <c r="BF41" s="644"/>
      <c r="BG41" s="649"/>
      <c r="BH41" s="650"/>
      <c r="BI41" s="650"/>
      <c r="BJ41" s="650"/>
      <c r="BK41" s="650"/>
      <c r="BL41" s="217"/>
      <c r="BM41" s="606" t="s">
        <v>357</v>
      </c>
      <c r="BN41" s="606"/>
      <c r="BO41" s="606"/>
      <c r="BP41" s="606"/>
      <c r="BQ41" s="606"/>
      <c r="BR41" s="606"/>
      <c r="BS41" s="606"/>
      <c r="BT41" s="606"/>
      <c r="BU41" s="607"/>
      <c r="BV41" s="608" t="s">
        <v>246</v>
      </c>
      <c r="BW41" s="609"/>
      <c r="BX41" s="609"/>
      <c r="BY41" s="609"/>
      <c r="BZ41" s="609"/>
      <c r="CA41" s="609"/>
      <c r="CB41" s="645"/>
      <c r="CD41" s="605" t="s">
        <v>358</v>
      </c>
      <c r="CE41" s="606"/>
      <c r="CF41" s="606"/>
      <c r="CG41" s="606"/>
      <c r="CH41" s="606"/>
      <c r="CI41" s="606"/>
      <c r="CJ41" s="606"/>
      <c r="CK41" s="606"/>
      <c r="CL41" s="606"/>
      <c r="CM41" s="606"/>
      <c r="CN41" s="606"/>
      <c r="CO41" s="606"/>
      <c r="CP41" s="606"/>
      <c r="CQ41" s="607"/>
      <c r="CR41" s="608" t="s">
        <v>246</v>
      </c>
      <c r="CS41" s="621"/>
      <c r="CT41" s="621"/>
      <c r="CU41" s="621"/>
      <c r="CV41" s="621"/>
      <c r="CW41" s="621"/>
      <c r="CX41" s="621"/>
      <c r="CY41" s="622"/>
      <c r="CZ41" s="611" t="s">
        <v>246</v>
      </c>
      <c r="DA41" s="623"/>
      <c r="DB41" s="623"/>
      <c r="DC41" s="624"/>
      <c r="DD41" s="614" t="s">
        <v>246</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359</v>
      </c>
      <c r="AR42" s="654"/>
      <c r="AS42" s="654"/>
      <c r="AT42" s="654"/>
      <c r="AU42" s="654"/>
      <c r="AV42" s="654"/>
      <c r="AW42" s="654"/>
      <c r="AX42" s="654"/>
      <c r="AY42" s="655"/>
      <c r="AZ42" s="592">
        <v>1639858</v>
      </c>
      <c r="BA42" s="633"/>
      <c r="BB42" s="633"/>
      <c r="BC42" s="633"/>
      <c r="BD42" s="593"/>
      <c r="BE42" s="593"/>
      <c r="BF42" s="656"/>
      <c r="BG42" s="651"/>
      <c r="BH42" s="652"/>
      <c r="BI42" s="652"/>
      <c r="BJ42" s="652"/>
      <c r="BK42" s="652"/>
      <c r="BL42" s="218"/>
      <c r="BM42" s="590" t="s">
        <v>360</v>
      </c>
      <c r="BN42" s="590"/>
      <c r="BO42" s="590"/>
      <c r="BP42" s="590"/>
      <c r="BQ42" s="590"/>
      <c r="BR42" s="590"/>
      <c r="BS42" s="590"/>
      <c r="BT42" s="590"/>
      <c r="BU42" s="591"/>
      <c r="BV42" s="592">
        <v>419</v>
      </c>
      <c r="BW42" s="633"/>
      <c r="BX42" s="633"/>
      <c r="BY42" s="633"/>
      <c r="BZ42" s="633"/>
      <c r="CA42" s="633"/>
      <c r="CB42" s="634"/>
      <c r="CD42" s="605" t="s">
        <v>361</v>
      </c>
      <c r="CE42" s="606"/>
      <c r="CF42" s="606"/>
      <c r="CG42" s="606"/>
      <c r="CH42" s="606"/>
      <c r="CI42" s="606"/>
      <c r="CJ42" s="606"/>
      <c r="CK42" s="606"/>
      <c r="CL42" s="606"/>
      <c r="CM42" s="606"/>
      <c r="CN42" s="606"/>
      <c r="CO42" s="606"/>
      <c r="CP42" s="606"/>
      <c r="CQ42" s="607"/>
      <c r="CR42" s="608">
        <v>2029405</v>
      </c>
      <c r="CS42" s="621"/>
      <c r="CT42" s="621"/>
      <c r="CU42" s="621"/>
      <c r="CV42" s="621"/>
      <c r="CW42" s="621"/>
      <c r="CX42" s="621"/>
      <c r="CY42" s="622"/>
      <c r="CZ42" s="611">
        <v>8.8000000000000007</v>
      </c>
      <c r="DA42" s="623"/>
      <c r="DB42" s="623"/>
      <c r="DC42" s="624"/>
      <c r="DD42" s="614">
        <v>920118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362</v>
      </c>
      <c r="CD43" s="605" t="s">
        <v>363</v>
      </c>
      <c r="CE43" s="606"/>
      <c r="CF43" s="606"/>
      <c r="CG43" s="606"/>
      <c r="CH43" s="606"/>
      <c r="CI43" s="606"/>
      <c r="CJ43" s="606"/>
      <c r="CK43" s="606"/>
      <c r="CL43" s="606"/>
      <c r="CM43" s="606"/>
      <c r="CN43" s="606"/>
      <c r="CO43" s="606"/>
      <c r="CP43" s="606"/>
      <c r="CQ43" s="607"/>
      <c r="CR43" s="608">
        <v>60258</v>
      </c>
      <c r="CS43" s="621"/>
      <c r="CT43" s="621"/>
      <c r="CU43" s="621"/>
      <c r="CV43" s="621"/>
      <c r="CW43" s="621"/>
      <c r="CX43" s="621"/>
      <c r="CY43" s="622"/>
      <c r="CZ43" s="611">
        <v>0.3</v>
      </c>
      <c r="DA43" s="623"/>
      <c r="DB43" s="623"/>
      <c r="DC43" s="624"/>
      <c r="DD43" s="614">
        <v>60258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364</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311</v>
      </c>
      <c r="CE44" s="628"/>
      <c r="CF44" s="605" t="s">
        <v>365</v>
      </c>
      <c r="CG44" s="606"/>
      <c r="CH44" s="606"/>
      <c r="CI44" s="606"/>
      <c r="CJ44" s="606"/>
      <c r="CK44" s="606"/>
      <c r="CL44" s="606"/>
      <c r="CM44" s="606"/>
      <c r="CN44" s="606"/>
      <c r="CO44" s="606"/>
      <c r="CP44" s="606"/>
      <c r="CQ44" s="607"/>
      <c r="CR44" s="608">
        <v>1893180</v>
      </c>
      <c r="CS44" s="609"/>
      <c r="CT44" s="609"/>
      <c r="CU44" s="609"/>
      <c r="CV44" s="609"/>
      <c r="CW44" s="609"/>
      <c r="CX44" s="609"/>
      <c r="CY44" s="610"/>
      <c r="CZ44" s="611">
        <v>8.1999999999999993</v>
      </c>
      <c r="DA44" s="612"/>
      <c r="DB44" s="612"/>
      <c r="DC44" s="613"/>
      <c r="DD44" s="614">
        <v>892743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366</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367</v>
      </c>
      <c r="CG45" s="606"/>
      <c r="CH45" s="606"/>
      <c r="CI45" s="606"/>
      <c r="CJ45" s="606"/>
      <c r="CK45" s="606"/>
      <c r="CL45" s="606"/>
      <c r="CM45" s="606"/>
      <c r="CN45" s="606"/>
      <c r="CO45" s="606"/>
      <c r="CP45" s="606"/>
      <c r="CQ45" s="607"/>
      <c r="CR45" s="608">
        <v>507945</v>
      </c>
      <c r="CS45" s="621"/>
      <c r="CT45" s="621"/>
      <c r="CU45" s="621"/>
      <c r="CV45" s="621"/>
      <c r="CW45" s="621"/>
      <c r="CX45" s="621"/>
      <c r="CY45" s="622"/>
      <c r="CZ45" s="611">
        <v>2.2000000000000002</v>
      </c>
      <c r="DA45" s="623"/>
      <c r="DB45" s="623"/>
      <c r="DC45" s="624"/>
      <c r="DD45" s="614">
        <v>32605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368</v>
      </c>
      <c r="CG46" s="606"/>
      <c r="CH46" s="606"/>
      <c r="CI46" s="606"/>
      <c r="CJ46" s="606"/>
      <c r="CK46" s="606"/>
      <c r="CL46" s="606"/>
      <c r="CM46" s="606"/>
      <c r="CN46" s="606"/>
      <c r="CO46" s="606"/>
      <c r="CP46" s="606"/>
      <c r="CQ46" s="607"/>
      <c r="CR46" s="608">
        <v>1372234</v>
      </c>
      <c r="CS46" s="609"/>
      <c r="CT46" s="609"/>
      <c r="CU46" s="609"/>
      <c r="CV46" s="609"/>
      <c r="CW46" s="609"/>
      <c r="CX46" s="609"/>
      <c r="CY46" s="610"/>
      <c r="CZ46" s="611">
        <v>5.9</v>
      </c>
      <c r="DA46" s="612"/>
      <c r="DB46" s="612"/>
      <c r="DC46" s="613"/>
      <c r="DD46" s="614">
        <v>858437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369</v>
      </c>
      <c r="CG47" s="606"/>
      <c r="CH47" s="606"/>
      <c r="CI47" s="606"/>
      <c r="CJ47" s="606"/>
      <c r="CK47" s="606"/>
      <c r="CL47" s="606"/>
      <c r="CM47" s="606"/>
      <c r="CN47" s="606"/>
      <c r="CO47" s="606"/>
      <c r="CP47" s="606"/>
      <c r="CQ47" s="607"/>
      <c r="CR47" s="608">
        <v>136225</v>
      </c>
      <c r="CS47" s="621"/>
      <c r="CT47" s="621"/>
      <c r="CU47" s="621"/>
      <c r="CV47" s="621"/>
      <c r="CW47" s="621"/>
      <c r="CX47" s="621"/>
      <c r="CY47" s="622"/>
      <c r="CZ47" s="611">
        <v>0.6</v>
      </c>
      <c r="DA47" s="623"/>
      <c r="DB47" s="623"/>
      <c r="DC47" s="624"/>
      <c r="DD47" s="614">
        <v>27375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370</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130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371</v>
      </c>
      <c r="CE49" s="590"/>
      <c r="CF49" s="590"/>
      <c r="CG49" s="590"/>
      <c r="CH49" s="590"/>
      <c r="CI49" s="590"/>
      <c r="CJ49" s="590"/>
      <c r="CK49" s="590"/>
      <c r="CL49" s="590"/>
      <c r="CM49" s="590"/>
      <c r="CN49" s="590"/>
      <c r="CO49" s="590"/>
      <c r="CP49" s="590"/>
      <c r="CQ49" s="591"/>
      <c r="CR49" s="592">
        <v>23183022</v>
      </c>
      <c r="CS49" s="593"/>
      <c r="CT49" s="593"/>
      <c r="CU49" s="593"/>
      <c r="CV49" s="593"/>
      <c r="CW49" s="593"/>
      <c r="CX49" s="593"/>
      <c r="CY49" s="594"/>
      <c r="CZ49" s="595">
        <v>100</v>
      </c>
      <c r="DA49" s="596"/>
      <c r="DB49" s="596"/>
      <c r="DC49" s="597"/>
      <c r="DD49" s="598">
        <v>16476258</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YPxlBnyPJMU4NwJSadiqDZuPrzCXOnfTj/ROXNof4Bursldbo8HM0mJxPpy/fRkaKhRtP3HIeK78/WnJWonFCA==" saltValue="ZF46weluZheSqKcgYZ0v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372</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373</v>
      </c>
      <c r="DK2" s="1079"/>
      <c r="DL2" s="1079"/>
      <c r="DM2" s="1079"/>
      <c r="DN2" s="1079"/>
      <c r="DO2" s="1080"/>
      <c r="DP2" s="222"/>
      <c r="DQ2" s="1078" t="s">
        <v>374</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375</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376</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377</v>
      </c>
      <c r="B5" s="983"/>
      <c r="C5" s="983"/>
      <c r="D5" s="983"/>
      <c r="E5" s="983"/>
      <c r="F5" s="983"/>
      <c r="G5" s="983"/>
      <c r="H5" s="983"/>
      <c r="I5" s="983"/>
      <c r="J5" s="983"/>
      <c r="K5" s="983"/>
      <c r="L5" s="983"/>
      <c r="M5" s="983"/>
      <c r="N5" s="983"/>
      <c r="O5" s="983"/>
      <c r="P5" s="984"/>
      <c r="Q5" s="988" t="s">
        <v>378</v>
      </c>
      <c r="R5" s="989"/>
      <c r="S5" s="989"/>
      <c r="T5" s="989"/>
      <c r="U5" s="990"/>
      <c r="V5" s="988" t="s">
        <v>379</v>
      </c>
      <c r="W5" s="989"/>
      <c r="X5" s="989"/>
      <c r="Y5" s="989"/>
      <c r="Z5" s="990"/>
      <c r="AA5" s="988" t="s">
        <v>380</v>
      </c>
      <c r="AB5" s="989"/>
      <c r="AC5" s="989"/>
      <c r="AD5" s="989"/>
      <c r="AE5" s="989"/>
      <c r="AF5" s="1081" t="s">
        <v>381</v>
      </c>
      <c r="AG5" s="989"/>
      <c r="AH5" s="989"/>
      <c r="AI5" s="989"/>
      <c r="AJ5" s="1002"/>
      <c r="AK5" s="989" t="s">
        <v>382</v>
      </c>
      <c r="AL5" s="989"/>
      <c r="AM5" s="989"/>
      <c r="AN5" s="989"/>
      <c r="AO5" s="990"/>
      <c r="AP5" s="988" t="s">
        <v>383</v>
      </c>
      <c r="AQ5" s="989"/>
      <c r="AR5" s="989"/>
      <c r="AS5" s="989"/>
      <c r="AT5" s="990"/>
      <c r="AU5" s="988" t="s">
        <v>384</v>
      </c>
      <c r="AV5" s="989"/>
      <c r="AW5" s="989"/>
      <c r="AX5" s="989"/>
      <c r="AY5" s="1002"/>
      <c r="AZ5" s="226"/>
      <c r="BA5" s="226"/>
      <c r="BB5" s="226"/>
      <c r="BC5" s="226"/>
      <c r="BD5" s="226"/>
      <c r="BE5" s="227"/>
      <c r="BF5" s="227"/>
      <c r="BG5" s="227"/>
      <c r="BH5" s="227"/>
      <c r="BI5" s="227"/>
      <c r="BJ5" s="227"/>
      <c r="BK5" s="227"/>
      <c r="BL5" s="227"/>
      <c r="BM5" s="227"/>
      <c r="BN5" s="227"/>
      <c r="BO5" s="227"/>
      <c r="BP5" s="227"/>
      <c r="BQ5" s="982" t="s">
        <v>385</v>
      </c>
      <c r="BR5" s="983"/>
      <c r="BS5" s="983"/>
      <c r="BT5" s="983"/>
      <c r="BU5" s="983"/>
      <c r="BV5" s="983"/>
      <c r="BW5" s="983"/>
      <c r="BX5" s="983"/>
      <c r="BY5" s="983"/>
      <c r="BZ5" s="983"/>
      <c r="CA5" s="983"/>
      <c r="CB5" s="983"/>
      <c r="CC5" s="983"/>
      <c r="CD5" s="983"/>
      <c r="CE5" s="983"/>
      <c r="CF5" s="983"/>
      <c r="CG5" s="984"/>
      <c r="CH5" s="988" t="s">
        <v>386</v>
      </c>
      <c r="CI5" s="989"/>
      <c r="CJ5" s="989"/>
      <c r="CK5" s="989"/>
      <c r="CL5" s="990"/>
      <c r="CM5" s="988" t="s">
        <v>387</v>
      </c>
      <c r="CN5" s="989"/>
      <c r="CO5" s="989"/>
      <c r="CP5" s="989"/>
      <c r="CQ5" s="990"/>
      <c r="CR5" s="988" t="s">
        <v>388</v>
      </c>
      <c r="CS5" s="989"/>
      <c r="CT5" s="989"/>
      <c r="CU5" s="989"/>
      <c r="CV5" s="990"/>
      <c r="CW5" s="988" t="s">
        <v>389</v>
      </c>
      <c r="CX5" s="989"/>
      <c r="CY5" s="989"/>
      <c r="CZ5" s="989"/>
      <c r="DA5" s="990"/>
      <c r="DB5" s="988" t="s">
        <v>390</v>
      </c>
      <c r="DC5" s="989"/>
      <c r="DD5" s="989"/>
      <c r="DE5" s="989"/>
      <c r="DF5" s="990"/>
      <c r="DG5" s="1071" t="s">
        <v>391</v>
      </c>
      <c r="DH5" s="1072"/>
      <c r="DI5" s="1072"/>
      <c r="DJ5" s="1072"/>
      <c r="DK5" s="1073"/>
      <c r="DL5" s="1071" t="s">
        <v>392</v>
      </c>
      <c r="DM5" s="1072"/>
      <c r="DN5" s="1072"/>
      <c r="DO5" s="1072"/>
      <c r="DP5" s="1073"/>
      <c r="DQ5" s="988" t="s">
        <v>393</v>
      </c>
      <c r="DR5" s="989"/>
      <c r="DS5" s="989"/>
      <c r="DT5" s="989"/>
      <c r="DU5" s="990"/>
      <c r="DV5" s="988" t="s">
        <v>384</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394</v>
      </c>
      <c r="C7" s="1035"/>
      <c r="D7" s="1035"/>
      <c r="E7" s="1035"/>
      <c r="F7" s="1035"/>
      <c r="G7" s="1035"/>
      <c r="H7" s="1035"/>
      <c r="I7" s="1035"/>
      <c r="J7" s="1035"/>
      <c r="K7" s="1035"/>
      <c r="L7" s="1035"/>
      <c r="M7" s="1035"/>
      <c r="N7" s="1035"/>
      <c r="O7" s="1035"/>
      <c r="P7" s="1036"/>
      <c r="Q7" s="1089">
        <v>24281</v>
      </c>
      <c r="R7" s="1090"/>
      <c r="S7" s="1090"/>
      <c r="T7" s="1090"/>
      <c r="U7" s="1090"/>
      <c r="V7" s="1090">
        <v>23189</v>
      </c>
      <c r="W7" s="1090"/>
      <c r="X7" s="1090"/>
      <c r="Y7" s="1090"/>
      <c r="Z7" s="1090"/>
      <c r="AA7" s="1090">
        <v>1093</v>
      </c>
      <c r="AB7" s="1090"/>
      <c r="AC7" s="1090"/>
      <c r="AD7" s="1090"/>
      <c r="AE7" s="1091"/>
      <c r="AF7" s="1092">
        <v>1038</v>
      </c>
      <c r="AG7" s="1093"/>
      <c r="AH7" s="1093"/>
      <c r="AI7" s="1093"/>
      <c r="AJ7" s="1094"/>
      <c r="AK7" s="1095">
        <v>140</v>
      </c>
      <c r="AL7" s="1096"/>
      <c r="AM7" s="1096"/>
      <c r="AN7" s="1096"/>
      <c r="AO7" s="1096"/>
      <c r="AP7" s="1096">
        <v>21547</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t="s">
        <v>596</v>
      </c>
      <c r="BS7" s="1086" t="s">
        <v>588</v>
      </c>
      <c r="BT7" s="1087"/>
      <c r="BU7" s="1087"/>
      <c r="BV7" s="1087"/>
      <c r="BW7" s="1087"/>
      <c r="BX7" s="1087"/>
      <c r="BY7" s="1087"/>
      <c r="BZ7" s="1087"/>
      <c r="CA7" s="1087"/>
      <c r="CB7" s="1087"/>
      <c r="CC7" s="1087"/>
      <c r="CD7" s="1087"/>
      <c r="CE7" s="1087"/>
      <c r="CF7" s="1087"/>
      <c r="CG7" s="1099"/>
      <c r="CH7" s="1083">
        <v>-50</v>
      </c>
      <c r="CI7" s="1084"/>
      <c r="CJ7" s="1084"/>
      <c r="CK7" s="1084"/>
      <c r="CL7" s="1085"/>
      <c r="CM7" s="1083">
        <v>-25</v>
      </c>
      <c r="CN7" s="1084"/>
      <c r="CO7" s="1084"/>
      <c r="CP7" s="1084"/>
      <c r="CQ7" s="1085"/>
      <c r="CR7" s="1083">
        <v>8</v>
      </c>
      <c r="CS7" s="1084"/>
      <c r="CT7" s="1084"/>
      <c r="CU7" s="1084"/>
      <c r="CV7" s="1085"/>
      <c r="CW7" s="1083">
        <v>3</v>
      </c>
      <c r="CX7" s="1084"/>
      <c r="CY7" s="1084"/>
      <c r="CZ7" s="1084"/>
      <c r="DA7" s="1085"/>
      <c r="DB7" s="1083" t="s">
        <v>577</v>
      </c>
      <c r="DC7" s="1084"/>
      <c r="DD7" s="1084"/>
      <c r="DE7" s="1084"/>
      <c r="DF7" s="1085"/>
      <c r="DG7" s="1083" t="s">
        <v>577</v>
      </c>
      <c r="DH7" s="1084"/>
      <c r="DI7" s="1084"/>
      <c r="DJ7" s="1084"/>
      <c r="DK7" s="1085"/>
      <c r="DL7" s="1083">
        <v>28</v>
      </c>
      <c r="DM7" s="1084"/>
      <c r="DN7" s="1084"/>
      <c r="DO7" s="1084"/>
      <c r="DP7" s="1085"/>
      <c r="DQ7" s="1083">
        <v>25</v>
      </c>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589</v>
      </c>
      <c r="BT8" s="980"/>
      <c r="BU8" s="980"/>
      <c r="BV8" s="980"/>
      <c r="BW8" s="980"/>
      <c r="BX8" s="980"/>
      <c r="BY8" s="980"/>
      <c r="BZ8" s="980"/>
      <c r="CA8" s="980"/>
      <c r="CB8" s="980"/>
      <c r="CC8" s="980"/>
      <c r="CD8" s="980"/>
      <c r="CE8" s="980"/>
      <c r="CF8" s="980"/>
      <c r="CG8" s="1001"/>
      <c r="CH8" s="976">
        <v>-5</v>
      </c>
      <c r="CI8" s="977"/>
      <c r="CJ8" s="977"/>
      <c r="CK8" s="977"/>
      <c r="CL8" s="978"/>
      <c r="CM8" s="976">
        <v>16</v>
      </c>
      <c r="CN8" s="977"/>
      <c r="CO8" s="977"/>
      <c r="CP8" s="977"/>
      <c r="CQ8" s="978"/>
      <c r="CR8" s="976">
        <v>10</v>
      </c>
      <c r="CS8" s="977"/>
      <c r="CT8" s="977"/>
      <c r="CU8" s="977"/>
      <c r="CV8" s="978"/>
      <c r="CW8" s="976" t="s">
        <v>577</v>
      </c>
      <c r="CX8" s="977"/>
      <c r="CY8" s="977"/>
      <c r="CZ8" s="977"/>
      <c r="DA8" s="978"/>
      <c r="DB8" s="976" t="s">
        <v>577</v>
      </c>
      <c r="DC8" s="977"/>
      <c r="DD8" s="977"/>
      <c r="DE8" s="977"/>
      <c r="DF8" s="978"/>
      <c r="DG8" s="976" t="s">
        <v>577</v>
      </c>
      <c r="DH8" s="977"/>
      <c r="DI8" s="977"/>
      <c r="DJ8" s="977"/>
      <c r="DK8" s="978"/>
      <c r="DL8" s="976" t="s">
        <v>577</v>
      </c>
      <c r="DM8" s="977"/>
      <c r="DN8" s="977"/>
      <c r="DO8" s="977"/>
      <c r="DP8" s="978"/>
      <c r="DQ8" s="976" t="s">
        <v>577</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590</v>
      </c>
      <c r="BT9" s="980"/>
      <c r="BU9" s="980"/>
      <c r="BV9" s="980"/>
      <c r="BW9" s="980"/>
      <c r="BX9" s="980"/>
      <c r="BY9" s="980"/>
      <c r="BZ9" s="980"/>
      <c r="CA9" s="980"/>
      <c r="CB9" s="980"/>
      <c r="CC9" s="980"/>
      <c r="CD9" s="980"/>
      <c r="CE9" s="980"/>
      <c r="CF9" s="980"/>
      <c r="CG9" s="1001"/>
      <c r="CH9" s="976">
        <v>-3</v>
      </c>
      <c r="CI9" s="977"/>
      <c r="CJ9" s="977"/>
      <c r="CK9" s="977"/>
      <c r="CL9" s="978"/>
      <c r="CM9" s="976">
        <v>152</v>
      </c>
      <c r="CN9" s="977"/>
      <c r="CO9" s="977"/>
      <c r="CP9" s="977"/>
      <c r="CQ9" s="978"/>
      <c r="CR9" s="976">
        <v>10</v>
      </c>
      <c r="CS9" s="977"/>
      <c r="CT9" s="977"/>
      <c r="CU9" s="977"/>
      <c r="CV9" s="978"/>
      <c r="CW9" s="976">
        <v>1</v>
      </c>
      <c r="CX9" s="977"/>
      <c r="CY9" s="977"/>
      <c r="CZ9" s="977"/>
      <c r="DA9" s="978"/>
      <c r="DB9" s="976" t="s">
        <v>577</v>
      </c>
      <c r="DC9" s="977"/>
      <c r="DD9" s="977"/>
      <c r="DE9" s="977"/>
      <c r="DF9" s="978"/>
      <c r="DG9" s="976" t="s">
        <v>577</v>
      </c>
      <c r="DH9" s="977"/>
      <c r="DI9" s="977"/>
      <c r="DJ9" s="977"/>
      <c r="DK9" s="978"/>
      <c r="DL9" s="976" t="s">
        <v>577</v>
      </c>
      <c r="DM9" s="977"/>
      <c r="DN9" s="977"/>
      <c r="DO9" s="977"/>
      <c r="DP9" s="978"/>
      <c r="DQ9" s="976" t="s">
        <v>577</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396</v>
      </c>
      <c r="B23" s="924" t="s">
        <v>397</v>
      </c>
      <c r="C23" s="925"/>
      <c r="D23" s="925"/>
      <c r="E23" s="925"/>
      <c r="F23" s="925"/>
      <c r="G23" s="925"/>
      <c r="H23" s="925"/>
      <c r="I23" s="925"/>
      <c r="J23" s="925"/>
      <c r="K23" s="925"/>
      <c r="L23" s="925"/>
      <c r="M23" s="925"/>
      <c r="N23" s="925"/>
      <c r="O23" s="925"/>
      <c r="P23" s="935"/>
      <c r="Q23" s="1054">
        <v>24281</v>
      </c>
      <c r="R23" s="1048"/>
      <c r="S23" s="1048"/>
      <c r="T23" s="1048"/>
      <c r="U23" s="1048"/>
      <c r="V23" s="1048">
        <v>23189</v>
      </c>
      <c r="W23" s="1048"/>
      <c r="X23" s="1048"/>
      <c r="Y23" s="1048"/>
      <c r="Z23" s="1048"/>
      <c r="AA23" s="1048">
        <v>1093</v>
      </c>
      <c r="AB23" s="1048"/>
      <c r="AC23" s="1048"/>
      <c r="AD23" s="1048"/>
      <c r="AE23" s="1055"/>
      <c r="AF23" s="1056">
        <v>1038</v>
      </c>
      <c r="AG23" s="1048"/>
      <c r="AH23" s="1048"/>
      <c r="AI23" s="1048"/>
      <c r="AJ23" s="1057"/>
      <c r="AK23" s="1058"/>
      <c r="AL23" s="1059"/>
      <c r="AM23" s="1059"/>
      <c r="AN23" s="1059"/>
      <c r="AO23" s="1059"/>
      <c r="AP23" s="1048">
        <v>21547</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398</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399</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377</v>
      </c>
      <c r="B26" s="983"/>
      <c r="C26" s="983"/>
      <c r="D26" s="983"/>
      <c r="E26" s="983"/>
      <c r="F26" s="983"/>
      <c r="G26" s="983"/>
      <c r="H26" s="983"/>
      <c r="I26" s="983"/>
      <c r="J26" s="983"/>
      <c r="K26" s="983"/>
      <c r="L26" s="983"/>
      <c r="M26" s="983"/>
      <c r="N26" s="983"/>
      <c r="O26" s="983"/>
      <c r="P26" s="984"/>
      <c r="Q26" s="988" t="s">
        <v>400</v>
      </c>
      <c r="R26" s="989"/>
      <c r="S26" s="989"/>
      <c r="T26" s="989"/>
      <c r="U26" s="990"/>
      <c r="V26" s="988" t="s">
        <v>401</v>
      </c>
      <c r="W26" s="989"/>
      <c r="X26" s="989"/>
      <c r="Y26" s="989"/>
      <c r="Z26" s="990"/>
      <c r="AA26" s="988" t="s">
        <v>402</v>
      </c>
      <c r="AB26" s="989"/>
      <c r="AC26" s="989"/>
      <c r="AD26" s="989"/>
      <c r="AE26" s="989"/>
      <c r="AF26" s="1042" t="s">
        <v>403</v>
      </c>
      <c r="AG26" s="995"/>
      <c r="AH26" s="995"/>
      <c r="AI26" s="995"/>
      <c r="AJ26" s="1043"/>
      <c r="AK26" s="989" t="s">
        <v>404</v>
      </c>
      <c r="AL26" s="989"/>
      <c r="AM26" s="989"/>
      <c r="AN26" s="989"/>
      <c r="AO26" s="990"/>
      <c r="AP26" s="988" t="s">
        <v>405</v>
      </c>
      <c r="AQ26" s="989"/>
      <c r="AR26" s="989"/>
      <c r="AS26" s="989"/>
      <c r="AT26" s="990"/>
      <c r="AU26" s="988" t="s">
        <v>406</v>
      </c>
      <c r="AV26" s="989"/>
      <c r="AW26" s="989"/>
      <c r="AX26" s="989"/>
      <c r="AY26" s="990"/>
      <c r="AZ26" s="988" t="s">
        <v>407</v>
      </c>
      <c r="BA26" s="989"/>
      <c r="BB26" s="989"/>
      <c r="BC26" s="989"/>
      <c r="BD26" s="990"/>
      <c r="BE26" s="988" t="s">
        <v>384</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408</v>
      </c>
      <c r="C28" s="1035"/>
      <c r="D28" s="1035"/>
      <c r="E28" s="1035"/>
      <c r="F28" s="1035"/>
      <c r="G28" s="1035"/>
      <c r="H28" s="1035"/>
      <c r="I28" s="1035"/>
      <c r="J28" s="1035"/>
      <c r="K28" s="1035"/>
      <c r="L28" s="1035"/>
      <c r="M28" s="1035"/>
      <c r="N28" s="1035"/>
      <c r="O28" s="1035"/>
      <c r="P28" s="1036"/>
      <c r="Q28" s="1037">
        <v>5415</v>
      </c>
      <c r="R28" s="1038"/>
      <c r="S28" s="1038"/>
      <c r="T28" s="1038"/>
      <c r="U28" s="1038"/>
      <c r="V28" s="1038">
        <v>5274</v>
      </c>
      <c r="W28" s="1038"/>
      <c r="X28" s="1038"/>
      <c r="Y28" s="1038"/>
      <c r="Z28" s="1038"/>
      <c r="AA28" s="1038">
        <v>141</v>
      </c>
      <c r="AB28" s="1038"/>
      <c r="AC28" s="1038"/>
      <c r="AD28" s="1038"/>
      <c r="AE28" s="1039"/>
      <c r="AF28" s="1040">
        <v>141</v>
      </c>
      <c r="AG28" s="1038"/>
      <c r="AH28" s="1038"/>
      <c r="AI28" s="1038"/>
      <c r="AJ28" s="1041"/>
      <c r="AK28" s="1029">
        <v>406</v>
      </c>
      <c r="AL28" s="1030"/>
      <c r="AM28" s="1030"/>
      <c r="AN28" s="1030"/>
      <c r="AO28" s="1030"/>
      <c r="AP28" s="1030" t="s">
        <v>577</v>
      </c>
      <c r="AQ28" s="1030"/>
      <c r="AR28" s="1030"/>
      <c r="AS28" s="1030"/>
      <c r="AT28" s="1030"/>
      <c r="AU28" s="1030" t="s">
        <v>577</v>
      </c>
      <c r="AV28" s="1030"/>
      <c r="AW28" s="1030"/>
      <c r="AX28" s="1030"/>
      <c r="AY28" s="1030"/>
      <c r="AZ28" s="1031" t="s">
        <v>577</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409</v>
      </c>
      <c r="C29" s="1018"/>
      <c r="D29" s="1018"/>
      <c r="E29" s="1018"/>
      <c r="F29" s="1018"/>
      <c r="G29" s="1018"/>
      <c r="H29" s="1018"/>
      <c r="I29" s="1018"/>
      <c r="J29" s="1018"/>
      <c r="K29" s="1018"/>
      <c r="L29" s="1018"/>
      <c r="M29" s="1018"/>
      <c r="N29" s="1018"/>
      <c r="O29" s="1018"/>
      <c r="P29" s="1019"/>
      <c r="Q29" s="1025">
        <v>5488</v>
      </c>
      <c r="R29" s="1026"/>
      <c r="S29" s="1026"/>
      <c r="T29" s="1026"/>
      <c r="U29" s="1026"/>
      <c r="V29" s="1026">
        <v>5202</v>
      </c>
      <c r="W29" s="1026"/>
      <c r="X29" s="1026"/>
      <c r="Y29" s="1026"/>
      <c r="Z29" s="1026"/>
      <c r="AA29" s="1026">
        <v>286</v>
      </c>
      <c r="AB29" s="1026"/>
      <c r="AC29" s="1026"/>
      <c r="AD29" s="1026"/>
      <c r="AE29" s="1027"/>
      <c r="AF29" s="1022">
        <v>286</v>
      </c>
      <c r="AG29" s="1023"/>
      <c r="AH29" s="1023"/>
      <c r="AI29" s="1023"/>
      <c r="AJ29" s="1024"/>
      <c r="AK29" s="967">
        <v>793</v>
      </c>
      <c r="AL29" s="958"/>
      <c r="AM29" s="958"/>
      <c r="AN29" s="958"/>
      <c r="AO29" s="958"/>
      <c r="AP29" s="958" t="s">
        <v>577</v>
      </c>
      <c r="AQ29" s="958"/>
      <c r="AR29" s="958"/>
      <c r="AS29" s="958"/>
      <c r="AT29" s="958"/>
      <c r="AU29" s="958" t="s">
        <v>577</v>
      </c>
      <c r="AV29" s="958"/>
      <c r="AW29" s="958"/>
      <c r="AX29" s="958"/>
      <c r="AY29" s="958"/>
      <c r="AZ29" s="1028" t="s">
        <v>577</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410</v>
      </c>
      <c r="C30" s="1018"/>
      <c r="D30" s="1018"/>
      <c r="E30" s="1018"/>
      <c r="F30" s="1018"/>
      <c r="G30" s="1018"/>
      <c r="H30" s="1018"/>
      <c r="I30" s="1018"/>
      <c r="J30" s="1018"/>
      <c r="K30" s="1018"/>
      <c r="L30" s="1018"/>
      <c r="M30" s="1018"/>
      <c r="N30" s="1018"/>
      <c r="O30" s="1018"/>
      <c r="P30" s="1019"/>
      <c r="Q30" s="1025">
        <v>1094</v>
      </c>
      <c r="R30" s="1026"/>
      <c r="S30" s="1026"/>
      <c r="T30" s="1026"/>
      <c r="U30" s="1026"/>
      <c r="V30" s="1026">
        <v>1093</v>
      </c>
      <c r="W30" s="1026"/>
      <c r="X30" s="1026"/>
      <c r="Y30" s="1026"/>
      <c r="Z30" s="1026"/>
      <c r="AA30" s="1026">
        <v>1</v>
      </c>
      <c r="AB30" s="1026"/>
      <c r="AC30" s="1026"/>
      <c r="AD30" s="1026"/>
      <c r="AE30" s="1027"/>
      <c r="AF30" s="1022">
        <v>1</v>
      </c>
      <c r="AG30" s="1023"/>
      <c r="AH30" s="1023"/>
      <c r="AI30" s="1023"/>
      <c r="AJ30" s="1024"/>
      <c r="AK30" s="967">
        <v>231</v>
      </c>
      <c r="AL30" s="958"/>
      <c r="AM30" s="958"/>
      <c r="AN30" s="958"/>
      <c r="AO30" s="958"/>
      <c r="AP30" s="958" t="s">
        <v>577</v>
      </c>
      <c r="AQ30" s="958"/>
      <c r="AR30" s="958"/>
      <c r="AS30" s="958"/>
      <c r="AT30" s="958"/>
      <c r="AU30" s="958" t="s">
        <v>577</v>
      </c>
      <c r="AV30" s="958"/>
      <c r="AW30" s="958"/>
      <c r="AX30" s="958"/>
      <c r="AY30" s="958"/>
      <c r="AZ30" s="1028" t="s">
        <v>577</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411</v>
      </c>
      <c r="C31" s="1018"/>
      <c r="D31" s="1018"/>
      <c r="E31" s="1018"/>
      <c r="F31" s="1018"/>
      <c r="G31" s="1018"/>
      <c r="H31" s="1018"/>
      <c r="I31" s="1018"/>
      <c r="J31" s="1018"/>
      <c r="K31" s="1018"/>
      <c r="L31" s="1018"/>
      <c r="M31" s="1018"/>
      <c r="N31" s="1018"/>
      <c r="O31" s="1018"/>
      <c r="P31" s="1019"/>
      <c r="Q31" s="1025">
        <v>1196</v>
      </c>
      <c r="R31" s="1026"/>
      <c r="S31" s="1026"/>
      <c r="T31" s="1026"/>
      <c r="U31" s="1026"/>
      <c r="V31" s="1026">
        <v>1029</v>
      </c>
      <c r="W31" s="1026"/>
      <c r="X31" s="1026"/>
      <c r="Y31" s="1026"/>
      <c r="Z31" s="1026"/>
      <c r="AA31" s="1026">
        <v>167</v>
      </c>
      <c r="AB31" s="1026"/>
      <c r="AC31" s="1026"/>
      <c r="AD31" s="1026"/>
      <c r="AE31" s="1027"/>
      <c r="AF31" s="1022">
        <v>1741</v>
      </c>
      <c r="AG31" s="1023"/>
      <c r="AH31" s="1023"/>
      <c r="AI31" s="1023"/>
      <c r="AJ31" s="1024"/>
      <c r="AK31" s="967">
        <v>28</v>
      </c>
      <c r="AL31" s="958"/>
      <c r="AM31" s="958"/>
      <c r="AN31" s="958"/>
      <c r="AO31" s="958"/>
      <c r="AP31" s="958">
        <v>5028</v>
      </c>
      <c r="AQ31" s="958"/>
      <c r="AR31" s="958"/>
      <c r="AS31" s="958"/>
      <c r="AT31" s="958"/>
      <c r="AU31" s="958">
        <v>236</v>
      </c>
      <c r="AV31" s="958"/>
      <c r="AW31" s="958"/>
      <c r="AX31" s="958"/>
      <c r="AY31" s="958"/>
      <c r="AZ31" s="1028" t="s">
        <v>577</v>
      </c>
      <c r="BA31" s="1028"/>
      <c r="BB31" s="1028"/>
      <c r="BC31" s="1028"/>
      <c r="BD31" s="1028"/>
      <c r="BE31" s="959" t="s">
        <v>412</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413</v>
      </c>
      <c r="C32" s="1018"/>
      <c r="D32" s="1018"/>
      <c r="E32" s="1018"/>
      <c r="F32" s="1018"/>
      <c r="G32" s="1018"/>
      <c r="H32" s="1018"/>
      <c r="I32" s="1018"/>
      <c r="J32" s="1018"/>
      <c r="K32" s="1018"/>
      <c r="L32" s="1018"/>
      <c r="M32" s="1018"/>
      <c r="N32" s="1018"/>
      <c r="O32" s="1018"/>
      <c r="P32" s="1019"/>
      <c r="Q32" s="1025">
        <v>6894</v>
      </c>
      <c r="R32" s="1026"/>
      <c r="S32" s="1026"/>
      <c r="T32" s="1026"/>
      <c r="U32" s="1026"/>
      <c r="V32" s="1026">
        <v>7077</v>
      </c>
      <c r="W32" s="1026"/>
      <c r="X32" s="1026"/>
      <c r="Y32" s="1026"/>
      <c r="Z32" s="1026"/>
      <c r="AA32" s="1026">
        <v>-183</v>
      </c>
      <c r="AB32" s="1026"/>
      <c r="AC32" s="1026"/>
      <c r="AD32" s="1026"/>
      <c r="AE32" s="1027"/>
      <c r="AF32" s="1022">
        <v>4744</v>
      </c>
      <c r="AG32" s="1023"/>
      <c r="AH32" s="1023"/>
      <c r="AI32" s="1023"/>
      <c r="AJ32" s="1024"/>
      <c r="AK32" s="967">
        <v>660</v>
      </c>
      <c r="AL32" s="958"/>
      <c r="AM32" s="958"/>
      <c r="AN32" s="958"/>
      <c r="AO32" s="958"/>
      <c r="AP32" s="958">
        <v>7479</v>
      </c>
      <c r="AQ32" s="958"/>
      <c r="AR32" s="958"/>
      <c r="AS32" s="958"/>
      <c r="AT32" s="958"/>
      <c r="AU32" s="958">
        <v>4488</v>
      </c>
      <c r="AV32" s="958"/>
      <c r="AW32" s="958"/>
      <c r="AX32" s="958"/>
      <c r="AY32" s="958"/>
      <c r="AZ32" s="1028" t="s">
        <v>577</v>
      </c>
      <c r="BA32" s="1028"/>
      <c r="BB32" s="1028"/>
      <c r="BC32" s="1028"/>
      <c r="BD32" s="1028"/>
      <c r="BE32" s="959" t="s">
        <v>412</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414</v>
      </c>
      <c r="C33" s="1018"/>
      <c r="D33" s="1018"/>
      <c r="E33" s="1018"/>
      <c r="F33" s="1018"/>
      <c r="G33" s="1018"/>
      <c r="H33" s="1018"/>
      <c r="I33" s="1018"/>
      <c r="J33" s="1018"/>
      <c r="K33" s="1018"/>
      <c r="L33" s="1018"/>
      <c r="M33" s="1018"/>
      <c r="N33" s="1018"/>
      <c r="O33" s="1018"/>
      <c r="P33" s="1019"/>
      <c r="Q33" s="1025">
        <v>438</v>
      </c>
      <c r="R33" s="1026"/>
      <c r="S33" s="1026"/>
      <c r="T33" s="1026"/>
      <c r="U33" s="1026"/>
      <c r="V33" s="1026">
        <v>440</v>
      </c>
      <c r="W33" s="1026"/>
      <c r="X33" s="1026"/>
      <c r="Y33" s="1026"/>
      <c r="Z33" s="1026"/>
      <c r="AA33" s="1026">
        <v>-2</v>
      </c>
      <c r="AB33" s="1026"/>
      <c r="AC33" s="1026"/>
      <c r="AD33" s="1026"/>
      <c r="AE33" s="1027"/>
      <c r="AF33" s="1022">
        <v>72</v>
      </c>
      <c r="AG33" s="1023"/>
      <c r="AH33" s="1023"/>
      <c r="AI33" s="1023"/>
      <c r="AJ33" s="1024"/>
      <c r="AK33" s="967">
        <v>75</v>
      </c>
      <c r="AL33" s="958"/>
      <c r="AM33" s="958"/>
      <c r="AN33" s="958"/>
      <c r="AO33" s="958"/>
      <c r="AP33" s="958">
        <v>323</v>
      </c>
      <c r="AQ33" s="958"/>
      <c r="AR33" s="958"/>
      <c r="AS33" s="958"/>
      <c r="AT33" s="958"/>
      <c r="AU33" s="958">
        <v>271</v>
      </c>
      <c r="AV33" s="958"/>
      <c r="AW33" s="958"/>
      <c r="AX33" s="958"/>
      <c r="AY33" s="958"/>
      <c r="AZ33" s="1028" t="s">
        <v>577</v>
      </c>
      <c r="BA33" s="1028"/>
      <c r="BB33" s="1028"/>
      <c r="BC33" s="1028"/>
      <c r="BD33" s="1028"/>
      <c r="BE33" s="959" t="s">
        <v>412</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415</v>
      </c>
      <c r="C34" s="1018"/>
      <c r="D34" s="1018"/>
      <c r="E34" s="1018"/>
      <c r="F34" s="1018"/>
      <c r="G34" s="1018"/>
      <c r="H34" s="1018"/>
      <c r="I34" s="1018"/>
      <c r="J34" s="1018"/>
      <c r="K34" s="1018"/>
      <c r="L34" s="1018"/>
      <c r="M34" s="1018"/>
      <c r="N34" s="1018"/>
      <c r="O34" s="1018"/>
      <c r="P34" s="1019"/>
      <c r="Q34" s="1025">
        <v>1422</v>
      </c>
      <c r="R34" s="1026"/>
      <c r="S34" s="1026"/>
      <c r="T34" s="1026"/>
      <c r="U34" s="1026"/>
      <c r="V34" s="1026">
        <v>1421</v>
      </c>
      <c r="W34" s="1026"/>
      <c r="X34" s="1026"/>
      <c r="Y34" s="1026"/>
      <c r="Z34" s="1026"/>
      <c r="AA34" s="1026">
        <v>1</v>
      </c>
      <c r="AB34" s="1026"/>
      <c r="AC34" s="1026"/>
      <c r="AD34" s="1026"/>
      <c r="AE34" s="1027"/>
      <c r="AF34" s="1022">
        <v>336</v>
      </c>
      <c r="AG34" s="1023"/>
      <c r="AH34" s="1023"/>
      <c r="AI34" s="1023"/>
      <c r="AJ34" s="1024"/>
      <c r="AK34" s="967">
        <v>450</v>
      </c>
      <c r="AL34" s="958"/>
      <c r="AM34" s="958"/>
      <c r="AN34" s="958"/>
      <c r="AO34" s="958"/>
      <c r="AP34" s="958">
        <v>4589</v>
      </c>
      <c r="AQ34" s="958"/>
      <c r="AR34" s="958"/>
      <c r="AS34" s="958"/>
      <c r="AT34" s="958"/>
      <c r="AU34" s="958">
        <v>2308</v>
      </c>
      <c r="AV34" s="958"/>
      <c r="AW34" s="958"/>
      <c r="AX34" s="958"/>
      <c r="AY34" s="958"/>
      <c r="AZ34" s="1028" t="s">
        <v>577</v>
      </c>
      <c r="BA34" s="1028"/>
      <c r="BB34" s="1028"/>
      <c r="BC34" s="1028"/>
      <c r="BD34" s="1028"/>
      <c r="BE34" s="959" t="s">
        <v>412</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396</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7320</v>
      </c>
      <c r="AG63" s="946"/>
      <c r="AH63" s="946"/>
      <c r="AI63" s="946"/>
      <c r="AJ63" s="1009"/>
      <c r="AK63" s="1010"/>
      <c r="AL63" s="950"/>
      <c r="AM63" s="950"/>
      <c r="AN63" s="950"/>
      <c r="AO63" s="950"/>
      <c r="AP63" s="946">
        <v>17420</v>
      </c>
      <c r="AQ63" s="946"/>
      <c r="AR63" s="946"/>
      <c r="AS63" s="946"/>
      <c r="AT63" s="946"/>
      <c r="AU63" s="946">
        <v>7304</v>
      </c>
      <c r="AV63" s="946"/>
      <c r="AW63" s="946"/>
      <c r="AX63" s="946"/>
      <c r="AY63" s="946"/>
      <c r="AZ63" s="1004"/>
      <c r="BA63" s="1004"/>
      <c r="BB63" s="1004"/>
      <c r="BC63" s="1004"/>
      <c r="BD63" s="1004"/>
      <c r="BE63" s="947"/>
      <c r="BF63" s="947"/>
      <c r="BG63" s="947"/>
      <c r="BH63" s="947"/>
      <c r="BI63" s="948"/>
      <c r="BJ63" s="1005" t="s">
        <v>418</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401</v>
      </c>
      <c r="W66" s="989"/>
      <c r="X66" s="989"/>
      <c r="Y66" s="989"/>
      <c r="Z66" s="990"/>
      <c r="AA66" s="988" t="s">
        <v>402</v>
      </c>
      <c r="AB66" s="989"/>
      <c r="AC66" s="989"/>
      <c r="AD66" s="989"/>
      <c r="AE66" s="990"/>
      <c r="AF66" s="994" t="s">
        <v>422</v>
      </c>
      <c r="AG66" s="995"/>
      <c r="AH66" s="995"/>
      <c r="AI66" s="995"/>
      <c r="AJ66" s="996"/>
      <c r="AK66" s="988" t="s">
        <v>423</v>
      </c>
      <c r="AL66" s="983"/>
      <c r="AM66" s="983"/>
      <c r="AN66" s="983"/>
      <c r="AO66" s="984"/>
      <c r="AP66" s="988" t="s">
        <v>405</v>
      </c>
      <c r="AQ66" s="989"/>
      <c r="AR66" s="989"/>
      <c r="AS66" s="989"/>
      <c r="AT66" s="990"/>
      <c r="AU66" s="988" t="s">
        <v>424</v>
      </c>
      <c r="AV66" s="989"/>
      <c r="AW66" s="989"/>
      <c r="AX66" s="989"/>
      <c r="AY66" s="990"/>
      <c r="AZ66" s="988" t="s">
        <v>384</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579</v>
      </c>
      <c r="C68" s="973"/>
      <c r="D68" s="973"/>
      <c r="E68" s="973"/>
      <c r="F68" s="973"/>
      <c r="G68" s="973"/>
      <c r="H68" s="973"/>
      <c r="I68" s="973"/>
      <c r="J68" s="973"/>
      <c r="K68" s="973"/>
      <c r="L68" s="973"/>
      <c r="M68" s="973"/>
      <c r="N68" s="973"/>
      <c r="O68" s="973"/>
      <c r="P68" s="974"/>
      <c r="Q68" s="975">
        <v>2612</v>
      </c>
      <c r="R68" s="969"/>
      <c r="S68" s="969"/>
      <c r="T68" s="969"/>
      <c r="U68" s="969"/>
      <c r="V68" s="969">
        <v>2351</v>
      </c>
      <c r="W68" s="969"/>
      <c r="X68" s="969"/>
      <c r="Y68" s="969"/>
      <c r="Z68" s="969"/>
      <c r="AA68" s="969">
        <v>261</v>
      </c>
      <c r="AB68" s="969"/>
      <c r="AC68" s="969"/>
      <c r="AD68" s="969"/>
      <c r="AE68" s="969"/>
      <c r="AF68" s="969">
        <v>236</v>
      </c>
      <c r="AG68" s="969"/>
      <c r="AH68" s="969"/>
      <c r="AI68" s="969"/>
      <c r="AJ68" s="969"/>
      <c r="AK68" s="969">
        <v>103</v>
      </c>
      <c r="AL68" s="969"/>
      <c r="AM68" s="969"/>
      <c r="AN68" s="969"/>
      <c r="AO68" s="969"/>
      <c r="AP68" s="969">
        <v>2533</v>
      </c>
      <c r="AQ68" s="969"/>
      <c r="AR68" s="969"/>
      <c r="AS68" s="969"/>
      <c r="AT68" s="969"/>
      <c r="AU68" s="969">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578</v>
      </c>
      <c r="C69" s="962"/>
      <c r="D69" s="962"/>
      <c r="E69" s="962"/>
      <c r="F69" s="962"/>
      <c r="G69" s="962"/>
      <c r="H69" s="962"/>
      <c r="I69" s="962"/>
      <c r="J69" s="962"/>
      <c r="K69" s="962"/>
      <c r="L69" s="962"/>
      <c r="M69" s="962"/>
      <c r="N69" s="962"/>
      <c r="O69" s="962"/>
      <c r="P69" s="963"/>
      <c r="Q69" s="964">
        <v>1350</v>
      </c>
      <c r="R69" s="958"/>
      <c r="S69" s="958"/>
      <c r="T69" s="958"/>
      <c r="U69" s="958"/>
      <c r="V69" s="958">
        <v>1311</v>
      </c>
      <c r="W69" s="958"/>
      <c r="X69" s="958"/>
      <c r="Y69" s="958"/>
      <c r="Z69" s="958"/>
      <c r="AA69" s="958">
        <v>38</v>
      </c>
      <c r="AB69" s="958"/>
      <c r="AC69" s="958"/>
      <c r="AD69" s="958"/>
      <c r="AE69" s="958"/>
      <c r="AF69" s="958">
        <v>38</v>
      </c>
      <c r="AG69" s="958"/>
      <c r="AH69" s="958"/>
      <c r="AI69" s="958"/>
      <c r="AJ69" s="958"/>
      <c r="AK69" s="958">
        <v>57</v>
      </c>
      <c r="AL69" s="958"/>
      <c r="AM69" s="958"/>
      <c r="AN69" s="958"/>
      <c r="AO69" s="958"/>
      <c r="AP69" s="958">
        <v>482</v>
      </c>
      <c r="AQ69" s="958"/>
      <c r="AR69" s="958"/>
      <c r="AS69" s="958"/>
      <c r="AT69" s="958"/>
      <c r="AU69" s="958">
        <v>281</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580</v>
      </c>
      <c r="C70" s="962"/>
      <c r="D70" s="962"/>
      <c r="E70" s="962"/>
      <c r="F70" s="962"/>
      <c r="G70" s="962"/>
      <c r="H70" s="962"/>
      <c r="I70" s="962"/>
      <c r="J70" s="962"/>
      <c r="K70" s="962"/>
      <c r="L70" s="962"/>
      <c r="M70" s="962"/>
      <c r="N70" s="962"/>
      <c r="O70" s="962"/>
      <c r="P70" s="963"/>
      <c r="Q70" s="964">
        <v>750</v>
      </c>
      <c r="R70" s="958"/>
      <c r="S70" s="958"/>
      <c r="T70" s="958"/>
      <c r="U70" s="958"/>
      <c r="V70" s="958">
        <v>664</v>
      </c>
      <c r="W70" s="958"/>
      <c r="X70" s="958"/>
      <c r="Y70" s="958"/>
      <c r="Z70" s="958"/>
      <c r="AA70" s="958">
        <v>86</v>
      </c>
      <c r="AB70" s="958"/>
      <c r="AC70" s="958"/>
      <c r="AD70" s="958"/>
      <c r="AE70" s="958"/>
      <c r="AF70" s="958">
        <v>73</v>
      </c>
      <c r="AG70" s="958"/>
      <c r="AH70" s="958"/>
      <c r="AI70" s="958"/>
      <c r="AJ70" s="958"/>
      <c r="AK70" s="958">
        <v>73</v>
      </c>
      <c r="AL70" s="958"/>
      <c r="AM70" s="958"/>
      <c r="AN70" s="958"/>
      <c r="AO70" s="958"/>
      <c r="AP70" s="958" t="s">
        <v>577</v>
      </c>
      <c r="AQ70" s="958"/>
      <c r="AR70" s="958"/>
      <c r="AS70" s="958"/>
      <c r="AT70" s="958"/>
      <c r="AU70" s="958" t="s">
        <v>577</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581</v>
      </c>
      <c r="C71" s="962"/>
      <c r="D71" s="962"/>
      <c r="E71" s="962"/>
      <c r="F71" s="962"/>
      <c r="G71" s="962"/>
      <c r="H71" s="962"/>
      <c r="I71" s="962"/>
      <c r="J71" s="962"/>
      <c r="K71" s="962"/>
      <c r="L71" s="962"/>
      <c r="M71" s="962"/>
      <c r="N71" s="962"/>
      <c r="O71" s="962"/>
      <c r="P71" s="963"/>
      <c r="Q71" s="964">
        <v>265</v>
      </c>
      <c r="R71" s="958"/>
      <c r="S71" s="958"/>
      <c r="T71" s="958"/>
      <c r="U71" s="958"/>
      <c r="V71" s="958">
        <v>257</v>
      </c>
      <c r="W71" s="958"/>
      <c r="X71" s="958"/>
      <c r="Y71" s="958"/>
      <c r="Z71" s="958"/>
      <c r="AA71" s="958">
        <v>8</v>
      </c>
      <c r="AB71" s="958"/>
      <c r="AC71" s="958"/>
      <c r="AD71" s="958"/>
      <c r="AE71" s="958"/>
      <c r="AF71" s="958">
        <v>8</v>
      </c>
      <c r="AG71" s="958"/>
      <c r="AH71" s="958"/>
      <c r="AI71" s="958"/>
      <c r="AJ71" s="958"/>
      <c r="AK71" s="958">
        <v>43</v>
      </c>
      <c r="AL71" s="958"/>
      <c r="AM71" s="958"/>
      <c r="AN71" s="958"/>
      <c r="AO71" s="958"/>
      <c r="AP71" s="958" t="s">
        <v>577</v>
      </c>
      <c r="AQ71" s="958"/>
      <c r="AR71" s="958"/>
      <c r="AS71" s="958"/>
      <c r="AT71" s="958"/>
      <c r="AU71" s="958" t="s">
        <v>577</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582</v>
      </c>
      <c r="C72" s="962"/>
      <c r="D72" s="962"/>
      <c r="E72" s="962"/>
      <c r="F72" s="962"/>
      <c r="G72" s="962"/>
      <c r="H72" s="962"/>
      <c r="I72" s="962"/>
      <c r="J72" s="962"/>
      <c r="K72" s="962"/>
      <c r="L72" s="962"/>
      <c r="M72" s="962"/>
      <c r="N72" s="962"/>
      <c r="O72" s="962"/>
      <c r="P72" s="963"/>
      <c r="Q72" s="964">
        <v>25</v>
      </c>
      <c r="R72" s="958"/>
      <c r="S72" s="958"/>
      <c r="T72" s="958"/>
      <c r="U72" s="958"/>
      <c r="V72" s="958">
        <v>24</v>
      </c>
      <c r="W72" s="958"/>
      <c r="X72" s="958"/>
      <c r="Y72" s="958"/>
      <c r="Z72" s="958"/>
      <c r="AA72" s="958">
        <v>1</v>
      </c>
      <c r="AB72" s="958"/>
      <c r="AC72" s="958"/>
      <c r="AD72" s="958"/>
      <c r="AE72" s="958"/>
      <c r="AF72" s="958">
        <v>1</v>
      </c>
      <c r="AG72" s="958"/>
      <c r="AH72" s="958"/>
      <c r="AI72" s="958"/>
      <c r="AJ72" s="958"/>
      <c r="AK72" s="958">
        <v>10</v>
      </c>
      <c r="AL72" s="958"/>
      <c r="AM72" s="958"/>
      <c r="AN72" s="958"/>
      <c r="AO72" s="958"/>
      <c r="AP72" s="958" t="s">
        <v>577</v>
      </c>
      <c r="AQ72" s="958"/>
      <c r="AR72" s="958"/>
      <c r="AS72" s="958"/>
      <c r="AT72" s="958"/>
      <c r="AU72" s="958" t="s">
        <v>577</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583</v>
      </c>
      <c r="C73" s="962"/>
      <c r="D73" s="962"/>
      <c r="E73" s="962"/>
      <c r="F73" s="962"/>
      <c r="G73" s="962"/>
      <c r="H73" s="962"/>
      <c r="I73" s="962"/>
      <c r="J73" s="962"/>
      <c r="K73" s="962"/>
      <c r="L73" s="962"/>
      <c r="M73" s="962"/>
      <c r="N73" s="962"/>
      <c r="O73" s="962"/>
      <c r="P73" s="963"/>
      <c r="Q73" s="964">
        <v>17</v>
      </c>
      <c r="R73" s="958"/>
      <c r="S73" s="958"/>
      <c r="T73" s="958"/>
      <c r="U73" s="958"/>
      <c r="V73" s="958">
        <v>9</v>
      </c>
      <c r="W73" s="958"/>
      <c r="X73" s="958"/>
      <c r="Y73" s="958"/>
      <c r="Z73" s="958"/>
      <c r="AA73" s="958">
        <v>8</v>
      </c>
      <c r="AB73" s="958"/>
      <c r="AC73" s="958"/>
      <c r="AD73" s="958"/>
      <c r="AE73" s="958"/>
      <c r="AF73" s="958">
        <v>8</v>
      </c>
      <c r="AG73" s="958"/>
      <c r="AH73" s="958"/>
      <c r="AI73" s="958"/>
      <c r="AJ73" s="958"/>
      <c r="AK73" s="958" t="s">
        <v>577</v>
      </c>
      <c r="AL73" s="958"/>
      <c r="AM73" s="958"/>
      <c r="AN73" s="958"/>
      <c r="AO73" s="958"/>
      <c r="AP73" s="958" t="s">
        <v>577</v>
      </c>
      <c r="AQ73" s="958"/>
      <c r="AR73" s="958"/>
      <c r="AS73" s="958"/>
      <c r="AT73" s="958"/>
      <c r="AU73" s="958" t="s">
        <v>577</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584</v>
      </c>
      <c r="C74" s="962"/>
      <c r="D74" s="962"/>
      <c r="E74" s="962"/>
      <c r="F74" s="962"/>
      <c r="G74" s="962"/>
      <c r="H74" s="962"/>
      <c r="I74" s="962"/>
      <c r="J74" s="962"/>
      <c r="K74" s="962"/>
      <c r="L74" s="962"/>
      <c r="M74" s="962"/>
      <c r="N74" s="962"/>
      <c r="O74" s="962"/>
      <c r="P74" s="963"/>
      <c r="Q74" s="964">
        <v>26</v>
      </c>
      <c r="R74" s="958"/>
      <c r="S74" s="958"/>
      <c r="T74" s="958"/>
      <c r="U74" s="958"/>
      <c r="V74" s="958">
        <v>25</v>
      </c>
      <c r="W74" s="958"/>
      <c r="X74" s="958"/>
      <c r="Y74" s="958"/>
      <c r="Z74" s="958"/>
      <c r="AA74" s="958">
        <v>0</v>
      </c>
      <c r="AB74" s="958"/>
      <c r="AC74" s="958"/>
      <c r="AD74" s="958"/>
      <c r="AE74" s="958"/>
      <c r="AF74" s="958">
        <v>0</v>
      </c>
      <c r="AG74" s="958"/>
      <c r="AH74" s="958"/>
      <c r="AI74" s="958"/>
      <c r="AJ74" s="958"/>
      <c r="AK74" s="958">
        <v>2</v>
      </c>
      <c r="AL74" s="958"/>
      <c r="AM74" s="958"/>
      <c r="AN74" s="958"/>
      <c r="AO74" s="958"/>
      <c r="AP74" s="958" t="s">
        <v>577</v>
      </c>
      <c r="AQ74" s="958"/>
      <c r="AR74" s="958"/>
      <c r="AS74" s="958"/>
      <c r="AT74" s="958"/>
      <c r="AU74" s="958" t="s">
        <v>577</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586</v>
      </c>
      <c r="C75" s="962"/>
      <c r="D75" s="962"/>
      <c r="E75" s="962"/>
      <c r="F75" s="962"/>
      <c r="G75" s="962"/>
      <c r="H75" s="962"/>
      <c r="I75" s="962"/>
      <c r="J75" s="962"/>
      <c r="K75" s="962"/>
      <c r="L75" s="962"/>
      <c r="M75" s="962"/>
      <c r="N75" s="962"/>
      <c r="O75" s="962"/>
      <c r="P75" s="963"/>
      <c r="Q75" s="965">
        <v>38</v>
      </c>
      <c r="R75" s="966"/>
      <c r="S75" s="966"/>
      <c r="T75" s="966"/>
      <c r="U75" s="967"/>
      <c r="V75" s="968">
        <v>38</v>
      </c>
      <c r="W75" s="966"/>
      <c r="X75" s="966"/>
      <c r="Y75" s="966"/>
      <c r="Z75" s="967"/>
      <c r="AA75" s="968">
        <v>0</v>
      </c>
      <c r="AB75" s="966"/>
      <c r="AC75" s="966"/>
      <c r="AD75" s="966"/>
      <c r="AE75" s="967"/>
      <c r="AF75" s="968">
        <v>0</v>
      </c>
      <c r="AG75" s="966"/>
      <c r="AH75" s="966"/>
      <c r="AI75" s="966"/>
      <c r="AJ75" s="967"/>
      <c r="AK75" s="968">
        <v>0</v>
      </c>
      <c r="AL75" s="966"/>
      <c r="AM75" s="966"/>
      <c r="AN75" s="966"/>
      <c r="AO75" s="967"/>
      <c r="AP75" s="968" t="s">
        <v>577</v>
      </c>
      <c r="AQ75" s="966"/>
      <c r="AR75" s="966"/>
      <c r="AS75" s="966"/>
      <c r="AT75" s="967"/>
      <c r="AU75" s="968" t="s">
        <v>577</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585</v>
      </c>
      <c r="C76" s="962"/>
      <c r="D76" s="962"/>
      <c r="E76" s="962"/>
      <c r="F76" s="962"/>
      <c r="G76" s="962"/>
      <c r="H76" s="962"/>
      <c r="I76" s="962"/>
      <c r="J76" s="962"/>
      <c r="K76" s="962"/>
      <c r="L76" s="962"/>
      <c r="M76" s="962"/>
      <c r="N76" s="962"/>
      <c r="O76" s="962"/>
      <c r="P76" s="963"/>
      <c r="Q76" s="965">
        <v>73</v>
      </c>
      <c r="R76" s="966"/>
      <c r="S76" s="966"/>
      <c r="T76" s="966"/>
      <c r="U76" s="967"/>
      <c r="V76" s="968">
        <v>69</v>
      </c>
      <c r="W76" s="966"/>
      <c r="X76" s="966"/>
      <c r="Y76" s="966"/>
      <c r="Z76" s="967"/>
      <c r="AA76" s="968">
        <v>4</v>
      </c>
      <c r="AB76" s="966"/>
      <c r="AC76" s="966"/>
      <c r="AD76" s="966"/>
      <c r="AE76" s="967"/>
      <c r="AF76" s="968">
        <v>4</v>
      </c>
      <c r="AG76" s="966"/>
      <c r="AH76" s="966"/>
      <c r="AI76" s="966"/>
      <c r="AJ76" s="967"/>
      <c r="AK76" s="968">
        <v>6</v>
      </c>
      <c r="AL76" s="966"/>
      <c r="AM76" s="966"/>
      <c r="AN76" s="966"/>
      <c r="AO76" s="967"/>
      <c r="AP76" s="968" t="s">
        <v>577</v>
      </c>
      <c r="AQ76" s="966"/>
      <c r="AR76" s="966"/>
      <c r="AS76" s="966"/>
      <c r="AT76" s="967"/>
      <c r="AU76" s="968" t="s">
        <v>577</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587</v>
      </c>
      <c r="C77" s="962"/>
      <c r="D77" s="962"/>
      <c r="E77" s="962"/>
      <c r="F77" s="962"/>
      <c r="G77" s="962"/>
      <c r="H77" s="962"/>
      <c r="I77" s="962"/>
      <c r="J77" s="962"/>
      <c r="K77" s="962"/>
      <c r="L77" s="962"/>
      <c r="M77" s="962"/>
      <c r="N77" s="962"/>
      <c r="O77" s="962"/>
      <c r="P77" s="963"/>
      <c r="Q77" s="965">
        <v>246035</v>
      </c>
      <c r="R77" s="966"/>
      <c r="S77" s="966"/>
      <c r="T77" s="966"/>
      <c r="U77" s="967"/>
      <c r="V77" s="968">
        <v>245170</v>
      </c>
      <c r="W77" s="966"/>
      <c r="X77" s="966"/>
      <c r="Y77" s="966"/>
      <c r="Z77" s="967"/>
      <c r="AA77" s="968">
        <v>866</v>
      </c>
      <c r="AB77" s="966"/>
      <c r="AC77" s="966"/>
      <c r="AD77" s="966"/>
      <c r="AE77" s="967"/>
      <c r="AF77" s="968">
        <v>866</v>
      </c>
      <c r="AG77" s="966"/>
      <c r="AH77" s="966"/>
      <c r="AI77" s="966"/>
      <c r="AJ77" s="967"/>
      <c r="AK77" s="968" t="s">
        <v>577</v>
      </c>
      <c r="AL77" s="966"/>
      <c r="AM77" s="966"/>
      <c r="AN77" s="966"/>
      <c r="AO77" s="967"/>
      <c r="AP77" s="968" t="s">
        <v>577</v>
      </c>
      <c r="AQ77" s="966"/>
      <c r="AR77" s="966"/>
      <c r="AS77" s="966"/>
      <c r="AT77" s="967"/>
      <c r="AU77" s="968" t="s">
        <v>577</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396</v>
      </c>
      <c r="B88" s="924" t="s">
        <v>425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1234</v>
      </c>
      <c r="AG88" s="946"/>
      <c r="AH88" s="946"/>
      <c r="AI88" s="946"/>
      <c r="AJ88" s="946"/>
      <c r="AK88" s="950"/>
      <c r="AL88" s="950"/>
      <c r="AM88" s="950"/>
      <c r="AN88" s="950"/>
      <c r="AO88" s="950"/>
      <c r="AP88" s="946">
        <v>3015</v>
      </c>
      <c r="AQ88" s="946"/>
      <c r="AR88" s="946"/>
      <c r="AS88" s="946"/>
      <c r="AT88" s="946"/>
      <c r="AU88" s="946">
        <v>800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396</v>
      </c>
      <c r="BR102" s="924" t="s">
        <v>426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28</v>
      </c>
      <c r="CS102" s="940"/>
      <c r="CT102" s="940"/>
      <c r="CU102" s="940"/>
      <c r="CV102" s="941"/>
      <c r="CW102" s="939">
        <v>5</v>
      </c>
      <c r="CX102" s="940"/>
      <c r="CY102" s="940"/>
      <c r="CZ102" s="940"/>
      <c r="DA102" s="941"/>
      <c r="DB102" s="939" t="s">
        <v>577</v>
      </c>
      <c r="DC102" s="940"/>
      <c r="DD102" s="940"/>
      <c r="DE102" s="940"/>
      <c r="DF102" s="941"/>
      <c r="DG102" s="939" t="s">
        <v>577</v>
      </c>
      <c r="DH102" s="940"/>
      <c r="DI102" s="940"/>
      <c r="DJ102" s="940"/>
      <c r="DK102" s="941"/>
      <c r="DL102" s="939">
        <v>28</v>
      </c>
      <c r="DM102" s="940"/>
      <c r="DN102" s="940"/>
      <c r="DO102" s="940"/>
      <c r="DP102" s="941"/>
      <c r="DQ102" s="939">
        <v>25</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434</v>
      </c>
      <c r="AB109" s="883"/>
      <c r="AC109" s="883"/>
      <c r="AD109" s="883"/>
      <c r="AE109" s="884"/>
      <c r="AF109" s="885" t="s">
        <v>435</v>
      </c>
      <c r="AG109" s="883"/>
      <c r="AH109" s="883"/>
      <c r="AI109" s="883"/>
      <c r="AJ109" s="884"/>
      <c r="AK109" s="885" t="s">
        <v>314</v>
      </c>
      <c r="AL109" s="883"/>
      <c r="AM109" s="883"/>
      <c r="AN109" s="883"/>
      <c r="AO109" s="884"/>
      <c r="AP109" s="885" t="s">
        <v>436</v>
      </c>
      <c r="AQ109" s="883"/>
      <c r="AR109" s="883"/>
      <c r="AS109" s="883"/>
      <c r="AT109" s="916"/>
      <c r="AU109" s="882" t="s">
        <v>433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434</v>
      </c>
      <c r="BR109" s="883"/>
      <c r="BS109" s="883"/>
      <c r="BT109" s="883"/>
      <c r="BU109" s="884"/>
      <c r="BV109" s="885" t="s">
        <v>435</v>
      </c>
      <c r="BW109" s="883"/>
      <c r="BX109" s="883"/>
      <c r="BY109" s="883"/>
      <c r="BZ109" s="884"/>
      <c r="CA109" s="885" t="s">
        <v>314</v>
      </c>
      <c r="CB109" s="883"/>
      <c r="CC109" s="883"/>
      <c r="CD109" s="883"/>
      <c r="CE109" s="884"/>
      <c r="CF109" s="923" t="s">
        <v>436</v>
      </c>
      <c r="CG109" s="923"/>
      <c r="CH109" s="923"/>
      <c r="CI109" s="923"/>
      <c r="CJ109" s="923"/>
      <c r="CK109" s="885" t="s">
        <v>437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434</v>
      </c>
      <c r="DH109" s="883"/>
      <c r="DI109" s="883"/>
      <c r="DJ109" s="883"/>
      <c r="DK109" s="884"/>
      <c r="DL109" s="885" t="s">
        <v>435</v>
      </c>
      <c r="DM109" s="883"/>
      <c r="DN109" s="883"/>
      <c r="DO109" s="883"/>
      <c r="DP109" s="884"/>
      <c r="DQ109" s="885" t="s">
        <v>314</v>
      </c>
      <c r="DR109" s="883"/>
      <c r="DS109" s="883"/>
      <c r="DT109" s="883"/>
      <c r="DU109" s="884"/>
      <c r="DV109" s="885" t="s">
        <v>436</v>
      </c>
      <c r="DW109" s="883"/>
      <c r="DX109" s="883"/>
      <c r="DY109" s="883"/>
      <c r="DZ109" s="916"/>
    </row>
    <row r="110" spans="1:131" s="224" customFormat="1" ht="26.25" customHeight="1" x14ac:dyDescent="0.15">
      <c r="A110" s="794" t="s">
        <v>438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2217365</v>
      </c>
      <c r="AB110" s="876"/>
      <c r="AC110" s="876"/>
      <c r="AD110" s="876"/>
      <c r="AE110" s="877"/>
      <c r="AF110" s="878">
        <v>2354776</v>
      </c>
      <c r="AG110" s="876"/>
      <c r="AH110" s="876"/>
      <c r="AI110" s="876"/>
      <c r="AJ110" s="877"/>
      <c r="AK110" s="878">
        <v>2401855</v>
      </c>
      <c r="AL110" s="876"/>
      <c r="AM110" s="876"/>
      <c r="AN110" s="876"/>
      <c r="AO110" s="877"/>
      <c r="AP110" s="879">
        <v>21.6</v>
      </c>
      <c r="AQ110" s="880"/>
      <c r="AR110" s="880"/>
      <c r="AS110" s="880"/>
      <c r="AT110" s="881"/>
      <c r="AU110" s="917" t="s">
        <v>75</v>
      </c>
      <c r="AV110" s="918"/>
      <c r="AW110" s="918"/>
      <c r="AX110" s="918"/>
      <c r="AY110" s="918"/>
      <c r="AZ110" s="847" t="s">
        <v>439</v>
      </c>
      <c r="BA110" s="795"/>
      <c r="BB110" s="795"/>
      <c r="BC110" s="795"/>
      <c r="BD110" s="795"/>
      <c r="BE110" s="795"/>
      <c r="BF110" s="795"/>
      <c r="BG110" s="795"/>
      <c r="BH110" s="795"/>
      <c r="BI110" s="795"/>
      <c r="BJ110" s="795"/>
      <c r="BK110" s="795"/>
      <c r="BL110" s="795"/>
      <c r="BM110" s="795"/>
      <c r="BN110" s="795"/>
      <c r="BO110" s="795"/>
      <c r="BP110" s="796"/>
      <c r="BQ110" s="848">
        <v>23764326</v>
      </c>
      <c r="BR110" s="829"/>
      <c r="BS110" s="829"/>
      <c r="BT110" s="829"/>
      <c r="BU110" s="829"/>
      <c r="BV110" s="829">
        <v>22905704</v>
      </c>
      <c r="BW110" s="829"/>
      <c r="BX110" s="829"/>
      <c r="BY110" s="829"/>
      <c r="BZ110" s="829"/>
      <c r="CA110" s="829">
        <v>21628142</v>
      </c>
      <c r="CB110" s="829"/>
      <c r="CC110" s="829"/>
      <c r="CD110" s="829"/>
      <c r="CE110" s="829"/>
      <c r="CF110" s="853">
        <v>194.4</v>
      </c>
      <c r="CG110" s="854"/>
      <c r="CH110" s="854"/>
      <c r="CI110" s="854"/>
      <c r="CJ110" s="854"/>
      <c r="CK110" s="913" t="s">
        <v>440</v>
      </c>
      <c r="CL110" s="806"/>
      <c r="CM110" s="847" t="s">
        <v>441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442</v>
      </c>
      <c r="DM110" s="829"/>
      <c r="DN110" s="829"/>
      <c r="DO110" s="829"/>
      <c r="DP110" s="829"/>
      <c r="DQ110" s="829" t="s">
        <v>443</v>
      </c>
      <c r="DR110" s="829"/>
      <c r="DS110" s="829"/>
      <c r="DT110" s="829"/>
      <c r="DU110" s="829"/>
      <c r="DV110" s="830" t="s">
        <v>418</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442</v>
      </c>
      <c r="AG111" s="906"/>
      <c r="AH111" s="906"/>
      <c r="AI111" s="906"/>
      <c r="AJ111" s="907"/>
      <c r="AK111" s="908" t="s">
        <v>418</v>
      </c>
      <c r="AL111" s="906"/>
      <c r="AM111" s="906"/>
      <c r="AN111" s="906"/>
      <c r="AO111" s="907"/>
      <c r="AP111" s="909" t="s">
        <v>443</v>
      </c>
      <c r="AQ111" s="910"/>
      <c r="AR111" s="910"/>
      <c r="AS111" s="910"/>
      <c r="AT111" s="911"/>
      <c r="AU111" s="919"/>
      <c r="AV111" s="920"/>
      <c r="AW111" s="920"/>
      <c r="AX111" s="920"/>
      <c r="AY111" s="920"/>
      <c r="AZ111" s="802" t="s">
        <v>445</v>
      </c>
      <c r="BA111" s="739"/>
      <c r="BB111" s="739"/>
      <c r="BC111" s="739"/>
      <c r="BD111" s="739"/>
      <c r="BE111" s="739"/>
      <c r="BF111" s="739"/>
      <c r="BG111" s="739"/>
      <c r="BH111" s="739"/>
      <c r="BI111" s="739"/>
      <c r="BJ111" s="739"/>
      <c r="BK111" s="739"/>
      <c r="BL111" s="739"/>
      <c r="BM111" s="739"/>
      <c r="BN111" s="739"/>
      <c r="BO111" s="739"/>
      <c r="BP111" s="740"/>
      <c r="BQ111" s="803">
        <v>2389</v>
      </c>
      <c r="BR111" s="804"/>
      <c r="BS111" s="804"/>
      <c r="BT111" s="804"/>
      <c r="BU111" s="804"/>
      <c r="BV111" s="804">
        <v>1171</v>
      </c>
      <c r="BW111" s="804"/>
      <c r="BX111" s="804"/>
      <c r="BY111" s="804"/>
      <c r="BZ111" s="804"/>
      <c r="CA111" s="804">
        <v>435</v>
      </c>
      <c r="CB111" s="804"/>
      <c r="CC111" s="804"/>
      <c r="CD111" s="804"/>
      <c r="CE111" s="804"/>
      <c r="CF111" s="862">
        <v>0</v>
      </c>
      <c r="CG111" s="863"/>
      <c r="CH111" s="863"/>
      <c r="CI111" s="863"/>
      <c r="CJ111" s="863"/>
      <c r="CK111" s="914"/>
      <c r="CL111" s="808"/>
      <c r="CM111" s="802" t="s">
        <v>446</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418</v>
      </c>
      <c r="DH111" s="804"/>
      <c r="DI111" s="804"/>
      <c r="DJ111" s="804"/>
      <c r="DK111" s="804"/>
      <c r="DL111" s="804" t="s">
        <v>442</v>
      </c>
      <c r="DM111" s="804"/>
      <c r="DN111" s="804"/>
      <c r="DO111" s="804"/>
      <c r="DP111" s="804"/>
      <c r="DQ111" s="804" t="s">
        <v>130</v>
      </c>
      <c r="DR111" s="804"/>
      <c r="DS111" s="804"/>
      <c r="DT111" s="804"/>
      <c r="DU111" s="804"/>
      <c r="DV111" s="781" t="s">
        <v>442</v>
      </c>
      <c r="DW111" s="781"/>
      <c r="DX111" s="781"/>
      <c r="DY111" s="781"/>
      <c r="DZ111" s="782"/>
    </row>
    <row r="112" spans="1:131" s="224" customFormat="1" ht="26.25" customHeight="1" x14ac:dyDescent="0.15">
      <c r="A112" s="899" t="s">
        <v>447</v>
      </c>
      <c r="B112" s="900"/>
      <c r="C112" s="739" t="s">
        <v>448</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418</v>
      </c>
      <c r="AB112" s="767"/>
      <c r="AC112" s="767"/>
      <c r="AD112" s="767"/>
      <c r="AE112" s="768"/>
      <c r="AF112" s="769" t="s">
        <v>442</v>
      </c>
      <c r="AG112" s="767"/>
      <c r="AH112" s="767"/>
      <c r="AI112" s="767"/>
      <c r="AJ112" s="768"/>
      <c r="AK112" s="769" t="s">
        <v>442</v>
      </c>
      <c r="AL112" s="767"/>
      <c r="AM112" s="767"/>
      <c r="AN112" s="767"/>
      <c r="AO112" s="768"/>
      <c r="AP112" s="811" t="s">
        <v>443</v>
      </c>
      <c r="AQ112" s="812"/>
      <c r="AR112" s="812"/>
      <c r="AS112" s="812"/>
      <c r="AT112" s="813"/>
      <c r="AU112" s="919"/>
      <c r="AV112" s="920"/>
      <c r="AW112" s="920"/>
      <c r="AX112" s="920"/>
      <c r="AY112" s="920"/>
      <c r="AZ112" s="802" t="s">
        <v>449</v>
      </c>
      <c r="BA112" s="739"/>
      <c r="BB112" s="739"/>
      <c r="BC112" s="739"/>
      <c r="BD112" s="739"/>
      <c r="BE112" s="739"/>
      <c r="BF112" s="739"/>
      <c r="BG112" s="739"/>
      <c r="BH112" s="739"/>
      <c r="BI112" s="739"/>
      <c r="BJ112" s="739"/>
      <c r="BK112" s="739"/>
      <c r="BL112" s="739"/>
      <c r="BM112" s="739"/>
      <c r="BN112" s="739"/>
      <c r="BO112" s="739"/>
      <c r="BP112" s="740"/>
      <c r="BQ112" s="803">
        <v>9090290</v>
      </c>
      <c r="BR112" s="804"/>
      <c r="BS112" s="804"/>
      <c r="BT112" s="804"/>
      <c r="BU112" s="804"/>
      <c r="BV112" s="804">
        <v>8000055</v>
      </c>
      <c r="BW112" s="804"/>
      <c r="BX112" s="804"/>
      <c r="BY112" s="804"/>
      <c r="BZ112" s="804"/>
      <c r="CA112" s="804">
        <v>7303511</v>
      </c>
      <c r="CB112" s="804"/>
      <c r="CC112" s="804"/>
      <c r="CD112" s="804"/>
      <c r="CE112" s="804"/>
      <c r="CF112" s="862">
        <v>65.7</v>
      </c>
      <c r="CG112" s="863"/>
      <c r="CH112" s="863"/>
      <c r="CI112" s="863"/>
      <c r="CJ112" s="863"/>
      <c r="CK112" s="914"/>
      <c r="CL112" s="808"/>
      <c r="CM112" s="802" t="s">
        <v>450</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418</v>
      </c>
      <c r="DH112" s="804"/>
      <c r="DI112" s="804"/>
      <c r="DJ112" s="804"/>
      <c r="DK112" s="804"/>
      <c r="DL112" s="804" t="s">
        <v>130</v>
      </c>
      <c r="DM112" s="804"/>
      <c r="DN112" s="804"/>
      <c r="DO112" s="804"/>
      <c r="DP112" s="804"/>
      <c r="DQ112" s="804" t="s">
        <v>443</v>
      </c>
      <c r="DR112" s="804"/>
      <c r="DS112" s="804"/>
      <c r="DT112" s="804"/>
      <c r="DU112" s="804"/>
      <c r="DV112" s="781" t="s">
        <v>418</v>
      </c>
      <c r="DW112" s="781"/>
      <c r="DX112" s="781"/>
      <c r="DY112" s="781"/>
      <c r="DZ112" s="782"/>
    </row>
    <row r="113" spans="1:130" s="224" customFormat="1" ht="26.25" customHeight="1" x14ac:dyDescent="0.15">
      <c r="A113" s="901"/>
      <c r="B113" s="902"/>
      <c r="C113" s="739" t="s">
        <v>451</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673462</v>
      </c>
      <c r="AB113" s="906"/>
      <c r="AC113" s="906"/>
      <c r="AD113" s="906"/>
      <c r="AE113" s="907"/>
      <c r="AF113" s="908">
        <v>634602</v>
      </c>
      <c r="AG113" s="906"/>
      <c r="AH113" s="906"/>
      <c r="AI113" s="906"/>
      <c r="AJ113" s="907"/>
      <c r="AK113" s="908">
        <v>569719</v>
      </c>
      <c r="AL113" s="906"/>
      <c r="AM113" s="906"/>
      <c r="AN113" s="906"/>
      <c r="AO113" s="907"/>
      <c r="AP113" s="909">
        <v>5.0999999999999996</v>
      </c>
      <c r="AQ113" s="910"/>
      <c r="AR113" s="910"/>
      <c r="AS113" s="910"/>
      <c r="AT113" s="911"/>
      <c r="AU113" s="919"/>
      <c r="AV113" s="920"/>
      <c r="AW113" s="920"/>
      <c r="AX113" s="920"/>
      <c r="AY113" s="920"/>
      <c r="AZ113" s="802" t="s">
        <v>452</v>
      </c>
      <c r="BA113" s="739"/>
      <c r="BB113" s="739"/>
      <c r="BC113" s="739"/>
      <c r="BD113" s="739"/>
      <c r="BE113" s="739"/>
      <c r="BF113" s="739"/>
      <c r="BG113" s="739"/>
      <c r="BH113" s="739"/>
      <c r="BI113" s="739"/>
      <c r="BJ113" s="739"/>
      <c r="BK113" s="739"/>
      <c r="BL113" s="739"/>
      <c r="BM113" s="739"/>
      <c r="BN113" s="739"/>
      <c r="BO113" s="739"/>
      <c r="BP113" s="740"/>
      <c r="BQ113" s="803">
        <v>1184445</v>
      </c>
      <c r="BR113" s="804"/>
      <c r="BS113" s="804"/>
      <c r="BT113" s="804"/>
      <c r="BU113" s="804"/>
      <c r="BV113" s="804">
        <v>984544</v>
      </c>
      <c r="BW113" s="804"/>
      <c r="BX113" s="804"/>
      <c r="BY113" s="804"/>
      <c r="BZ113" s="804"/>
      <c r="CA113" s="804">
        <v>799876</v>
      </c>
      <c r="CB113" s="804"/>
      <c r="CC113" s="804"/>
      <c r="CD113" s="804"/>
      <c r="CE113" s="804"/>
      <c r="CF113" s="862">
        <v>7.2</v>
      </c>
      <c r="CG113" s="863"/>
      <c r="CH113" s="863"/>
      <c r="CI113" s="863"/>
      <c r="CJ113" s="863"/>
      <c r="CK113" s="914"/>
      <c r="CL113" s="808"/>
      <c r="CM113" s="802" t="s">
        <v>453</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442</v>
      </c>
      <c r="DR113" s="767"/>
      <c r="DS113" s="767"/>
      <c r="DT113" s="767"/>
      <c r="DU113" s="768"/>
      <c r="DV113" s="811" t="s">
        <v>442</v>
      </c>
      <c r="DW113" s="812"/>
      <c r="DX113" s="812"/>
      <c r="DY113" s="812"/>
      <c r="DZ113" s="813"/>
    </row>
    <row r="114" spans="1:130" s="224" customFormat="1" ht="26.25" customHeight="1" x14ac:dyDescent="0.15">
      <c r="A114" s="901"/>
      <c r="B114" s="902"/>
      <c r="C114" s="739" t="s">
        <v>454</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230221</v>
      </c>
      <c r="AB114" s="767"/>
      <c r="AC114" s="767"/>
      <c r="AD114" s="767"/>
      <c r="AE114" s="768"/>
      <c r="AF114" s="769">
        <v>219879</v>
      </c>
      <c r="AG114" s="767"/>
      <c r="AH114" s="767"/>
      <c r="AI114" s="767"/>
      <c r="AJ114" s="768"/>
      <c r="AK114" s="769">
        <v>200159</v>
      </c>
      <c r="AL114" s="767"/>
      <c r="AM114" s="767"/>
      <c r="AN114" s="767"/>
      <c r="AO114" s="768"/>
      <c r="AP114" s="811">
        <v>1.8</v>
      </c>
      <c r="AQ114" s="812"/>
      <c r="AR114" s="812"/>
      <c r="AS114" s="812"/>
      <c r="AT114" s="813"/>
      <c r="AU114" s="919"/>
      <c r="AV114" s="920"/>
      <c r="AW114" s="920"/>
      <c r="AX114" s="920"/>
      <c r="AY114" s="920"/>
      <c r="AZ114" s="802" t="s">
        <v>455</v>
      </c>
      <c r="BA114" s="739"/>
      <c r="BB114" s="739"/>
      <c r="BC114" s="739"/>
      <c r="BD114" s="739"/>
      <c r="BE114" s="739"/>
      <c r="BF114" s="739"/>
      <c r="BG114" s="739"/>
      <c r="BH114" s="739"/>
      <c r="BI114" s="739"/>
      <c r="BJ114" s="739"/>
      <c r="BK114" s="739"/>
      <c r="BL114" s="739"/>
      <c r="BM114" s="739"/>
      <c r="BN114" s="739"/>
      <c r="BO114" s="739"/>
      <c r="BP114" s="740"/>
      <c r="BQ114" s="803">
        <v>2445261</v>
      </c>
      <c r="BR114" s="804"/>
      <c r="BS114" s="804"/>
      <c r="BT114" s="804"/>
      <c r="BU114" s="804"/>
      <c r="BV114" s="804">
        <v>2407987</v>
      </c>
      <c r="BW114" s="804"/>
      <c r="BX114" s="804"/>
      <c r="BY114" s="804"/>
      <c r="BZ114" s="804"/>
      <c r="CA114" s="804">
        <v>2430632</v>
      </c>
      <c r="CB114" s="804"/>
      <c r="CC114" s="804"/>
      <c r="CD114" s="804"/>
      <c r="CE114" s="804"/>
      <c r="CF114" s="862">
        <v>21.9</v>
      </c>
      <c r="CG114" s="863"/>
      <c r="CH114" s="863"/>
      <c r="CI114" s="863"/>
      <c r="CJ114" s="863"/>
      <c r="CK114" s="914"/>
      <c r="CL114" s="808"/>
      <c r="CM114" s="802" t="s">
        <v>456</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418</v>
      </c>
      <c r="DH114" s="767"/>
      <c r="DI114" s="767"/>
      <c r="DJ114" s="767"/>
      <c r="DK114" s="768"/>
      <c r="DL114" s="769" t="s">
        <v>418</v>
      </c>
      <c r="DM114" s="767"/>
      <c r="DN114" s="767"/>
      <c r="DO114" s="767"/>
      <c r="DP114" s="768"/>
      <c r="DQ114" s="769" t="s">
        <v>418</v>
      </c>
      <c r="DR114" s="767"/>
      <c r="DS114" s="767"/>
      <c r="DT114" s="767"/>
      <c r="DU114" s="768"/>
      <c r="DV114" s="811" t="s">
        <v>130</v>
      </c>
      <c r="DW114" s="812"/>
      <c r="DX114" s="812"/>
      <c r="DY114" s="812"/>
      <c r="DZ114" s="813"/>
    </row>
    <row r="115" spans="1:130" s="224" customFormat="1" ht="26.25" customHeight="1" x14ac:dyDescent="0.15">
      <c r="A115" s="901"/>
      <c r="B115" s="902"/>
      <c r="C115" s="739" t="s">
        <v>457</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1741</v>
      </c>
      <c r="AB115" s="906"/>
      <c r="AC115" s="906"/>
      <c r="AD115" s="906"/>
      <c r="AE115" s="907"/>
      <c r="AF115" s="908">
        <v>1263</v>
      </c>
      <c r="AG115" s="906"/>
      <c r="AH115" s="906"/>
      <c r="AI115" s="906"/>
      <c r="AJ115" s="907"/>
      <c r="AK115" s="908">
        <v>758</v>
      </c>
      <c r="AL115" s="906"/>
      <c r="AM115" s="906"/>
      <c r="AN115" s="906"/>
      <c r="AO115" s="907"/>
      <c r="AP115" s="909">
        <v>0</v>
      </c>
      <c r="AQ115" s="910"/>
      <c r="AR115" s="910"/>
      <c r="AS115" s="910"/>
      <c r="AT115" s="911"/>
      <c r="AU115" s="919"/>
      <c r="AV115" s="920"/>
      <c r="AW115" s="920"/>
      <c r="AX115" s="920"/>
      <c r="AY115" s="920"/>
      <c r="AZ115" s="802" t="s">
        <v>458</v>
      </c>
      <c r="BA115" s="739"/>
      <c r="BB115" s="739"/>
      <c r="BC115" s="739"/>
      <c r="BD115" s="739"/>
      <c r="BE115" s="739"/>
      <c r="BF115" s="739"/>
      <c r="BG115" s="739"/>
      <c r="BH115" s="739"/>
      <c r="BI115" s="739"/>
      <c r="BJ115" s="739"/>
      <c r="BK115" s="739"/>
      <c r="BL115" s="739"/>
      <c r="BM115" s="739"/>
      <c r="BN115" s="739"/>
      <c r="BO115" s="739"/>
      <c r="BP115" s="740"/>
      <c r="BQ115" s="803">
        <v>9900</v>
      </c>
      <c r="BR115" s="804"/>
      <c r="BS115" s="804"/>
      <c r="BT115" s="804"/>
      <c r="BU115" s="804"/>
      <c r="BV115" s="804">
        <v>19800</v>
      </c>
      <c r="BW115" s="804"/>
      <c r="BX115" s="804"/>
      <c r="BY115" s="804"/>
      <c r="BZ115" s="804"/>
      <c r="CA115" s="804">
        <v>25200</v>
      </c>
      <c r="CB115" s="804"/>
      <c r="CC115" s="804"/>
      <c r="CD115" s="804"/>
      <c r="CE115" s="804"/>
      <c r="CF115" s="862">
        <v>0.2</v>
      </c>
      <c r="CG115" s="863"/>
      <c r="CH115" s="863"/>
      <c r="CI115" s="863"/>
      <c r="CJ115" s="863"/>
      <c r="CK115" s="914"/>
      <c r="CL115" s="808"/>
      <c r="CM115" s="802" t="s">
        <v>459</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443</v>
      </c>
      <c r="DM115" s="767"/>
      <c r="DN115" s="767"/>
      <c r="DO115" s="767"/>
      <c r="DP115" s="768"/>
      <c r="DQ115" s="769" t="s">
        <v>130</v>
      </c>
      <c r="DR115" s="767"/>
      <c r="DS115" s="767"/>
      <c r="DT115" s="767"/>
      <c r="DU115" s="768"/>
      <c r="DV115" s="811" t="s">
        <v>418</v>
      </c>
      <c r="DW115" s="812"/>
      <c r="DX115" s="812"/>
      <c r="DY115" s="812"/>
      <c r="DZ115" s="813"/>
    </row>
    <row r="116" spans="1:130" s="224" customFormat="1" ht="26.25" customHeight="1" x14ac:dyDescent="0.15">
      <c r="A116" s="903"/>
      <c r="B116" s="904"/>
      <c r="C116" s="826" t="s">
        <v>460</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442</v>
      </c>
      <c r="AG116" s="767"/>
      <c r="AH116" s="767"/>
      <c r="AI116" s="767"/>
      <c r="AJ116" s="768"/>
      <c r="AK116" s="769" t="s">
        <v>130</v>
      </c>
      <c r="AL116" s="767"/>
      <c r="AM116" s="767"/>
      <c r="AN116" s="767"/>
      <c r="AO116" s="768"/>
      <c r="AP116" s="811" t="s">
        <v>442</v>
      </c>
      <c r="AQ116" s="812"/>
      <c r="AR116" s="812"/>
      <c r="AS116" s="812"/>
      <c r="AT116" s="813"/>
      <c r="AU116" s="919"/>
      <c r="AV116" s="920"/>
      <c r="AW116" s="920"/>
      <c r="AX116" s="920"/>
      <c r="AY116" s="920"/>
      <c r="AZ116" s="896" t="s">
        <v>461</v>
      </c>
      <c r="BA116" s="897"/>
      <c r="BB116" s="897"/>
      <c r="BC116" s="897"/>
      <c r="BD116" s="897"/>
      <c r="BE116" s="897"/>
      <c r="BF116" s="897"/>
      <c r="BG116" s="897"/>
      <c r="BH116" s="897"/>
      <c r="BI116" s="897"/>
      <c r="BJ116" s="897"/>
      <c r="BK116" s="897"/>
      <c r="BL116" s="897"/>
      <c r="BM116" s="897"/>
      <c r="BN116" s="897"/>
      <c r="BO116" s="897"/>
      <c r="BP116" s="898"/>
      <c r="BQ116" s="803" t="s">
        <v>418</v>
      </c>
      <c r="BR116" s="804"/>
      <c r="BS116" s="804"/>
      <c r="BT116" s="804"/>
      <c r="BU116" s="804"/>
      <c r="BV116" s="804" t="s">
        <v>130</v>
      </c>
      <c r="BW116" s="804"/>
      <c r="BX116" s="804"/>
      <c r="BY116" s="804"/>
      <c r="BZ116" s="804"/>
      <c r="CA116" s="804" t="s">
        <v>442</v>
      </c>
      <c r="CB116" s="804"/>
      <c r="CC116" s="804"/>
      <c r="CD116" s="804"/>
      <c r="CE116" s="804"/>
      <c r="CF116" s="862" t="s">
        <v>130</v>
      </c>
      <c r="CG116" s="863"/>
      <c r="CH116" s="863"/>
      <c r="CI116" s="863"/>
      <c r="CJ116" s="863"/>
      <c r="CK116" s="914"/>
      <c r="CL116" s="808"/>
      <c r="CM116" s="802" t="s">
        <v>462</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443</v>
      </c>
      <c r="DH116" s="767"/>
      <c r="DI116" s="767"/>
      <c r="DJ116" s="767"/>
      <c r="DK116" s="768"/>
      <c r="DL116" s="769" t="s">
        <v>418</v>
      </c>
      <c r="DM116" s="767"/>
      <c r="DN116" s="767"/>
      <c r="DO116" s="767"/>
      <c r="DP116" s="768"/>
      <c r="DQ116" s="769" t="s">
        <v>130</v>
      </c>
      <c r="DR116" s="767"/>
      <c r="DS116" s="767"/>
      <c r="DT116" s="767"/>
      <c r="DU116" s="768"/>
      <c r="DV116" s="811" t="s">
        <v>442</v>
      </c>
      <c r="DW116" s="812"/>
      <c r="DX116" s="812"/>
      <c r="DY116" s="812"/>
      <c r="DZ116" s="813"/>
    </row>
    <row r="117" spans="1:130" s="224" customFormat="1" ht="26.25" customHeight="1" x14ac:dyDescent="0.15">
      <c r="A117" s="882" t="s">
        <v>193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463</v>
      </c>
      <c r="Z117" s="884"/>
      <c r="AA117" s="889">
        <v>3122789</v>
      </c>
      <c r="AB117" s="890"/>
      <c r="AC117" s="890"/>
      <c r="AD117" s="890"/>
      <c r="AE117" s="891"/>
      <c r="AF117" s="892">
        <v>3210520</v>
      </c>
      <c r="AG117" s="890"/>
      <c r="AH117" s="890"/>
      <c r="AI117" s="890"/>
      <c r="AJ117" s="891"/>
      <c r="AK117" s="892">
        <v>3172491</v>
      </c>
      <c r="AL117" s="890"/>
      <c r="AM117" s="890"/>
      <c r="AN117" s="890"/>
      <c r="AO117" s="891"/>
      <c r="AP117" s="893"/>
      <c r="AQ117" s="894"/>
      <c r="AR117" s="894"/>
      <c r="AS117" s="894"/>
      <c r="AT117" s="895"/>
      <c r="AU117" s="919"/>
      <c r="AV117" s="920"/>
      <c r="AW117" s="920"/>
      <c r="AX117" s="920"/>
      <c r="AY117" s="920"/>
      <c r="AZ117" s="850" t="s">
        <v>464</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418</v>
      </c>
      <c r="BW117" s="804"/>
      <c r="BX117" s="804"/>
      <c r="BY117" s="804"/>
      <c r="BZ117" s="804"/>
      <c r="CA117" s="804" t="s">
        <v>130</v>
      </c>
      <c r="CB117" s="804"/>
      <c r="CC117" s="804"/>
      <c r="CD117" s="804"/>
      <c r="CE117" s="804"/>
      <c r="CF117" s="862" t="s">
        <v>130</v>
      </c>
      <c r="CG117" s="863"/>
      <c r="CH117" s="863"/>
      <c r="CI117" s="863"/>
      <c r="CJ117" s="863"/>
      <c r="CK117" s="914"/>
      <c r="CL117" s="808"/>
      <c r="CM117" s="802" t="s">
        <v>465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418</v>
      </c>
      <c r="DH117" s="767"/>
      <c r="DI117" s="767"/>
      <c r="DJ117" s="767"/>
      <c r="DK117" s="768"/>
      <c r="DL117" s="769" t="s">
        <v>418</v>
      </c>
      <c r="DM117" s="767"/>
      <c r="DN117" s="767"/>
      <c r="DO117" s="767"/>
      <c r="DP117" s="768"/>
      <c r="DQ117" s="769" t="s">
        <v>418</v>
      </c>
      <c r="DR117" s="767"/>
      <c r="DS117" s="767"/>
      <c r="DT117" s="767"/>
      <c r="DU117" s="768"/>
      <c r="DV117" s="811" t="s">
        <v>130</v>
      </c>
      <c r="DW117" s="812"/>
      <c r="DX117" s="812"/>
      <c r="DY117" s="812"/>
      <c r="DZ117" s="813"/>
    </row>
    <row r="118" spans="1:130" s="224" customFormat="1" ht="26.25" customHeight="1" x14ac:dyDescent="0.15">
      <c r="A118" s="882" t="s">
        <v>437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434</v>
      </c>
      <c r="AB118" s="883"/>
      <c r="AC118" s="883"/>
      <c r="AD118" s="883"/>
      <c r="AE118" s="884"/>
      <c r="AF118" s="885" t="s">
        <v>435</v>
      </c>
      <c r="AG118" s="883"/>
      <c r="AH118" s="883"/>
      <c r="AI118" s="883"/>
      <c r="AJ118" s="884"/>
      <c r="AK118" s="885" t="s">
        <v>314</v>
      </c>
      <c r="AL118" s="883"/>
      <c r="AM118" s="883"/>
      <c r="AN118" s="883"/>
      <c r="AO118" s="884"/>
      <c r="AP118" s="886" t="s">
        <v>436</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467</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442</v>
      </c>
      <c r="DW118" s="812"/>
      <c r="DX118" s="812"/>
      <c r="DY118" s="812"/>
      <c r="DZ118" s="813"/>
    </row>
    <row r="119" spans="1:130" s="224" customFormat="1" ht="26.25" customHeight="1" x14ac:dyDescent="0.15">
      <c r="A119" s="805" t="s">
        <v>440</v>
      </c>
      <c r="B119" s="806"/>
      <c r="C119" s="847" t="s">
        <v>441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t="s">
        <v>130</v>
      </c>
      <c r="AL119" s="876"/>
      <c r="AM119" s="876"/>
      <c r="AN119" s="876"/>
      <c r="AO119" s="877"/>
      <c r="AP119" s="879" t="s">
        <v>468</v>
      </c>
      <c r="AQ119" s="880"/>
      <c r="AR119" s="880"/>
      <c r="AS119" s="880"/>
      <c r="AT119" s="881"/>
      <c r="AU119" s="921"/>
      <c r="AV119" s="922"/>
      <c r="AW119" s="922"/>
      <c r="AX119" s="922"/>
      <c r="AY119" s="922"/>
      <c r="AZ119" s="245" t="s">
        <v>193</v>
      </c>
      <c r="BA119" s="245"/>
      <c r="BB119" s="245"/>
      <c r="BC119" s="245"/>
      <c r="BD119" s="245"/>
      <c r="BE119" s="245"/>
      <c r="BF119" s="245"/>
      <c r="BG119" s="245"/>
      <c r="BH119" s="245"/>
      <c r="BI119" s="245"/>
      <c r="BJ119" s="245"/>
      <c r="BK119" s="245"/>
      <c r="BL119" s="245"/>
      <c r="BM119" s="245"/>
      <c r="BN119" s="245"/>
      <c r="BO119" s="864" t="s">
        <v>469</v>
      </c>
      <c r="BP119" s="865"/>
      <c r="BQ119" s="866">
        <v>36496611</v>
      </c>
      <c r="BR119" s="832"/>
      <c r="BS119" s="832"/>
      <c r="BT119" s="832"/>
      <c r="BU119" s="832"/>
      <c r="BV119" s="832">
        <v>34319261</v>
      </c>
      <c r="BW119" s="832"/>
      <c r="BX119" s="832"/>
      <c r="BY119" s="832"/>
      <c r="BZ119" s="832"/>
      <c r="CA119" s="832">
        <v>32187796</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2389</v>
      </c>
      <c r="DH119" s="751"/>
      <c r="DI119" s="751"/>
      <c r="DJ119" s="751"/>
      <c r="DK119" s="752"/>
      <c r="DL119" s="753">
        <v>1171</v>
      </c>
      <c r="DM119" s="751"/>
      <c r="DN119" s="751"/>
      <c r="DO119" s="751"/>
      <c r="DP119" s="752"/>
      <c r="DQ119" s="753">
        <v>435</v>
      </c>
      <c r="DR119" s="751"/>
      <c r="DS119" s="751"/>
      <c r="DT119" s="751"/>
      <c r="DU119" s="752"/>
      <c r="DV119" s="835">
        <v>0</v>
      </c>
      <c r="DW119" s="836"/>
      <c r="DX119" s="836"/>
      <c r="DY119" s="836"/>
      <c r="DZ119" s="837"/>
    </row>
    <row r="120" spans="1:130" s="224" customFormat="1" ht="26.25" customHeight="1" x14ac:dyDescent="0.15">
      <c r="A120" s="807"/>
      <c r="B120" s="808"/>
      <c r="C120" s="802" t="s">
        <v>446</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4896375</v>
      </c>
      <c r="BR120" s="829"/>
      <c r="BS120" s="829"/>
      <c r="BT120" s="829"/>
      <c r="BU120" s="829"/>
      <c r="BV120" s="829">
        <v>6189474</v>
      </c>
      <c r="BW120" s="829"/>
      <c r="BX120" s="829"/>
      <c r="BY120" s="829"/>
      <c r="BZ120" s="829"/>
      <c r="CA120" s="829">
        <v>7690462</v>
      </c>
      <c r="CB120" s="829"/>
      <c r="CC120" s="829"/>
      <c r="CD120" s="829"/>
      <c r="CE120" s="829"/>
      <c r="CF120" s="853">
        <v>69.099999999999994</v>
      </c>
      <c r="CG120" s="854"/>
      <c r="CH120" s="854"/>
      <c r="CI120" s="854"/>
      <c r="CJ120" s="854"/>
      <c r="CK120" s="855" t="s">
        <v>473</v>
      </c>
      <c r="CL120" s="839"/>
      <c r="CM120" s="839"/>
      <c r="CN120" s="839"/>
      <c r="CO120" s="840"/>
      <c r="CP120" s="859" t="s">
        <v>413</v>
      </c>
      <c r="CQ120" s="860"/>
      <c r="CR120" s="860"/>
      <c r="CS120" s="860"/>
      <c r="CT120" s="860"/>
      <c r="CU120" s="860"/>
      <c r="CV120" s="860"/>
      <c r="CW120" s="860"/>
      <c r="CX120" s="860"/>
      <c r="CY120" s="860"/>
      <c r="CZ120" s="860"/>
      <c r="DA120" s="860"/>
      <c r="DB120" s="860"/>
      <c r="DC120" s="860"/>
      <c r="DD120" s="860"/>
      <c r="DE120" s="860"/>
      <c r="DF120" s="861"/>
      <c r="DG120" s="848">
        <v>4769509</v>
      </c>
      <c r="DH120" s="829"/>
      <c r="DI120" s="829"/>
      <c r="DJ120" s="829"/>
      <c r="DK120" s="829"/>
      <c r="DL120" s="829">
        <v>4567476</v>
      </c>
      <c r="DM120" s="829"/>
      <c r="DN120" s="829"/>
      <c r="DO120" s="829"/>
      <c r="DP120" s="829"/>
      <c r="DQ120" s="829">
        <v>4487559</v>
      </c>
      <c r="DR120" s="829"/>
      <c r="DS120" s="829"/>
      <c r="DT120" s="829"/>
      <c r="DU120" s="829"/>
      <c r="DV120" s="830">
        <v>40.299999999999997</v>
      </c>
      <c r="DW120" s="830"/>
      <c r="DX120" s="830"/>
      <c r="DY120" s="830"/>
      <c r="DZ120" s="831"/>
    </row>
    <row r="121" spans="1:130" s="224" customFormat="1" ht="26.25" customHeight="1" x14ac:dyDescent="0.15">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468</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475</v>
      </c>
      <c r="BA121" s="739"/>
      <c r="BB121" s="739"/>
      <c r="BC121" s="739"/>
      <c r="BD121" s="739"/>
      <c r="BE121" s="739"/>
      <c r="BF121" s="739"/>
      <c r="BG121" s="739"/>
      <c r="BH121" s="739"/>
      <c r="BI121" s="739"/>
      <c r="BJ121" s="739"/>
      <c r="BK121" s="739"/>
      <c r="BL121" s="739"/>
      <c r="BM121" s="739"/>
      <c r="BN121" s="739"/>
      <c r="BO121" s="739"/>
      <c r="BP121" s="740"/>
      <c r="BQ121" s="803">
        <v>3628176</v>
      </c>
      <c r="BR121" s="804"/>
      <c r="BS121" s="804"/>
      <c r="BT121" s="804"/>
      <c r="BU121" s="804"/>
      <c r="BV121" s="804">
        <v>3458080</v>
      </c>
      <c r="BW121" s="804"/>
      <c r="BX121" s="804"/>
      <c r="BY121" s="804"/>
      <c r="BZ121" s="804"/>
      <c r="CA121" s="804">
        <v>3038078</v>
      </c>
      <c r="CB121" s="804"/>
      <c r="CC121" s="804"/>
      <c r="CD121" s="804"/>
      <c r="CE121" s="804"/>
      <c r="CF121" s="862">
        <v>27.3</v>
      </c>
      <c r="CG121" s="863"/>
      <c r="CH121" s="863"/>
      <c r="CI121" s="863"/>
      <c r="CJ121" s="863"/>
      <c r="CK121" s="856"/>
      <c r="CL121" s="842"/>
      <c r="CM121" s="842"/>
      <c r="CN121" s="842"/>
      <c r="CO121" s="843"/>
      <c r="CP121" s="822" t="s">
        <v>415</v>
      </c>
      <c r="CQ121" s="823"/>
      <c r="CR121" s="823"/>
      <c r="CS121" s="823"/>
      <c r="CT121" s="823"/>
      <c r="CU121" s="823"/>
      <c r="CV121" s="823"/>
      <c r="CW121" s="823"/>
      <c r="CX121" s="823"/>
      <c r="CY121" s="823"/>
      <c r="CZ121" s="823"/>
      <c r="DA121" s="823"/>
      <c r="DB121" s="823"/>
      <c r="DC121" s="823"/>
      <c r="DD121" s="823"/>
      <c r="DE121" s="823"/>
      <c r="DF121" s="824"/>
      <c r="DG121" s="803">
        <v>3833951</v>
      </c>
      <c r="DH121" s="804"/>
      <c r="DI121" s="804"/>
      <c r="DJ121" s="804"/>
      <c r="DK121" s="804"/>
      <c r="DL121" s="804">
        <v>2914984</v>
      </c>
      <c r="DM121" s="804"/>
      <c r="DN121" s="804"/>
      <c r="DO121" s="804"/>
      <c r="DP121" s="804"/>
      <c r="DQ121" s="804">
        <v>2308475</v>
      </c>
      <c r="DR121" s="804"/>
      <c r="DS121" s="804"/>
      <c r="DT121" s="804"/>
      <c r="DU121" s="804"/>
      <c r="DV121" s="781">
        <v>20.8</v>
      </c>
      <c r="DW121" s="781"/>
      <c r="DX121" s="781"/>
      <c r="DY121" s="781"/>
      <c r="DZ121" s="782"/>
    </row>
    <row r="122" spans="1:130" s="224" customFormat="1" ht="26.25" customHeight="1" x14ac:dyDescent="0.15">
      <c r="A122" s="807"/>
      <c r="B122" s="808"/>
      <c r="C122" s="802" t="s">
        <v>456</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476</v>
      </c>
      <c r="BA122" s="826"/>
      <c r="BB122" s="826"/>
      <c r="BC122" s="826"/>
      <c r="BD122" s="826"/>
      <c r="BE122" s="826"/>
      <c r="BF122" s="826"/>
      <c r="BG122" s="826"/>
      <c r="BH122" s="826"/>
      <c r="BI122" s="826"/>
      <c r="BJ122" s="826"/>
      <c r="BK122" s="826"/>
      <c r="BL122" s="826"/>
      <c r="BM122" s="826"/>
      <c r="BN122" s="826"/>
      <c r="BO122" s="826"/>
      <c r="BP122" s="827"/>
      <c r="BQ122" s="866">
        <v>24135488</v>
      </c>
      <c r="BR122" s="832"/>
      <c r="BS122" s="832"/>
      <c r="BT122" s="832"/>
      <c r="BU122" s="832"/>
      <c r="BV122" s="832">
        <v>23200852</v>
      </c>
      <c r="BW122" s="832"/>
      <c r="BX122" s="832"/>
      <c r="BY122" s="832"/>
      <c r="BZ122" s="832"/>
      <c r="CA122" s="832">
        <v>21984325</v>
      </c>
      <c r="CB122" s="832"/>
      <c r="CC122" s="832"/>
      <c r="CD122" s="832"/>
      <c r="CE122" s="832"/>
      <c r="CF122" s="833">
        <v>197.6</v>
      </c>
      <c r="CG122" s="834"/>
      <c r="CH122" s="834"/>
      <c r="CI122" s="834"/>
      <c r="CJ122" s="834"/>
      <c r="CK122" s="856"/>
      <c r="CL122" s="842"/>
      <c r="CM122" s="842"/>
      <c r="CN122" s="842"/>
      <c r="CO122" s="843"/>
      <c r="CP122" s="822" t="s">
        <v>414</v>
      </c>
      <c r="CQ122" s="823"/>
      <c r="CR122" s="823"/>
      <c r="CS122" s="823"/>
      <c r="CT122" s="823"/>
      <c r="CU122" s="823"/>
      <c r="CV122" s="823"/>
      <c r="CW122" s="823"/>
      <c r="CX122" s="823"/>
      <c r="CY122" s="823"/>
      <c r="CZ122" s="823"/>
      <c r="DA122" s="823"/>
      <c r="DB122" s="823"/>
      <c r="DC122" s="823"/>
      <c r="DD122" s="823"/>
      <c r="DE122" s="823"/>
      <c r="DF122" s="824"/>
      <c r="DG122" s="803">
        <v>344542</v>
      </c>
      <c r="DH122" s="804"/>
      <c r="DI122" s="804"/>
      <c r="DJ122" s="804"/>
      <c r="DK122" s="804"/>
      <c r="DL122" s="804">
        <v>311274</v>
      </c>
      <c r="DM122" s="804"/>
      <c r="DN122" s="804"/>
      <c r="DO122" s="804"/>
      <c r="DP122" s="804"/>
      <c r="DQ122" s="804">
        <v>271160</v>
      </c>
      <c r="DR122" s="804"/>
      <c r="DS122" s="804"/>
      <c r="DT122" s="804"/>
      <c r="DU122" s="804"/>
      <c r="DV122" s="781">
        <v>2.4</v>
      </c>
      <c r="DW122" s="781"/>
      <c r="DX122" s="781"/>
      <c r="DY122" s="781"/>
      <c r="DZ122" s="782"/>
    </row>
    <row r="123" spans="1:130" s="224" customFormat="1" ht="26.25" customHeight="1" x14ac:dyDescent="0.15">
      <c r="A123" s="807"/>
      <c r="B123" s="808"/>
      <c r="C123" s="802" t="s">
        <v>462</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5" t="s">
        <v>193</v>
      </c>
      <c r="BA123" s="245"/>
      <c r="BB123" s="245"/>
      <c r="BC123" s="245"/>
      <c r="BD123" s="245"/>
      <c r="BE123" s="245"/>
      <c r="BF123" s="245"/>
      <c r="BG123" s="245"/>
      <c r="BH123" s="245"/>
      <c r="BI123" s="245"/>
      <c r="BJ123" s="245"/>
      <c r="BK123" s="245"/>
      <c r="BL123" s="245"/>
      <c r="BM123" s="245"/>
      <c r="BN123" s="245"/>
      <c r="BO123" s="864" t="s">
        <v>477</v>
      </c>
      <c r="BP123" s="865"/>
      <c r="BQ123" s="819">
        <v>32660039</v>
      </c>
      <c r="BR123" s="820"/>
      <c r="BS123" s="820"/>
      <c r="BT123" s="820"/>
      <c r="BU123" s="820"/>
      <c r="BV123" s="820">
        <v>32848406</v>
      </c>
      <c r="BW123" s="820"/>
      <c r="BX123" s="820"/>
      <c r="BY123" s="820"/>
      <c r="BZ123" s="820"/>
      <c r="CA123" s="820">
        <v>32712865</v>
      </c>
      <c r="CB123" s="820"/>
      <c r="CC123" s="820"/>
      <c r="CD123" s="820"/>
      <c r="CE123" s="820"/>
      <c r="CF123" s="735"/>
      <c r="CG123" s="736"/>
      <c r="CH123" s="736"/>
      <c r="CI123" s="736"/>
      <c r="CJ123" s="821"/>
      <c r="CK123" s="856"/>
      <c r="CL123" s="842"/>
      <c r="CM123" s="842"/>
      <c r="CN123" s="842"/>
      <c r="CO123" s="843"/>
      <c r="CP123" s="822" t="s">
        <v>411</v>
      </c>
      <c r="CQ123" s="823"/>
      <c r="CR123" s="823"/>
      <c r="CS123" s="823"/>
      <c r="CT123" s="823"/>
      <c r="CU123" s="823"/>
      <c r="CV123" s="823"/>
      <c r="CW123" s="823"/>
      <c r="CX123" s="823"/>
      <c r="CY123" s="823"/>
      <c r="CZ123" s="823"/>
      <c r="DA123" s="823"/>
      <c r="DB123" s="823"/>
      <c r="DC123" s="823"/>
      <c r="DD123" s="823"/>
      <c r="DE123" s="823"/>
      <c r="DF123" s="824"/>
      <c r="DG123" s="766">
        <v>142288</v>
      </c>
      <c r="DH123" s="767"/>
      <c r="DI123" s="767"/>
      <c r="DJ123" s="767"/>
      <c r="DK123" s="768"/>
      <c r="DL123" s="769">
        <v>206321</v>
      </c>
      <c r="DM123" s="767"/>
      <c r="DN123" s="767"/>
      <c r="DO123" s="767"/>
      <c r="DP123" s="768"/>
      <c r="DQ123" s="769">
        <v>236317</v>
      </c>
      <c r="DR123" s="767"/>
      <c r="DS123" s="767"/>
      <c r="DT123" s="767"/>
      <c r="DU123" s="768"/>
      <c r="DV123" s="811">
        <v>2.1</v>
      </c>
      <c r="DW123" s="812"/>
      <c r="DX123" s="812"/>
      <c r="DY123" s="812"/>
      <c r="DZ123" s="813"/>
    </row>
    <row r="124" spans="1:130" s="224" customFormat="1" ht="26.25" customHeight="1" thickBot="1" x14ac:dyDescent="0.2">
      <c r="A124" s="807"/>
      <c r="B124" s="808"/>
      <c r="C124" s="802" t="s">
        <v>465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478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35.1</v>
      </c>
      <c r="BR124" s="818"/>
      <c r="BS124" s="818"/>
      <c r="BT124" s="818"/>
      <c r="BU124" s="818"/>
      <c r="BV124" s="818">
        <v>12.7</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479</v>
      </c>
      <c r="CQ124" s="823"/>
      <c r="CR124" s="823"/>
      <c r="CS124" s="823"/>
      <c r="CT124" s="823"/>
      <c r="CU124" s="823"/>
      <c r="CV124" s="823"/>
      <c r="CW124" s="823"/>
      <c r="CX124" s="823"/>
      <c r="CY124" s="823"/>
      <c r="CZ124" s="823"/>
      <c r="DA124" s="823"/>
      <c r="DB124" s="823"/>
      <c r="DC124" s="823"/>
      <c r="DD124" s="823"/>
      <c r="DE124" s="823"/>
      <c r="DF124" s="824"/>
      <c r="DG124" s="750" t="s">
        <v>468</v>
      </c>
      <c r="DH124" s="751"/>
      <c r="DI124" s="751"/>
      <c r="DJ124" s="751"/>
      <c r="DK124" s="752"/>
      <c r="DL124" s="753" t="s">
        <v>468</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15">
      <c r="A125" s="807"/>
      <c r="B125" s="808"/>
      <c r="C125" s="802" t="s">
        <v>467</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468</v>
      </c>
      <c r="AG125" s="767"/>
      <c r="AH125" s="767"/>
      <c r="AI125" s="767"/>
      <c r="AJ125" s="768"/>
      <c r="AK125" s="769" t="s">
        <v>130</v>
      </c>
      <c r="AL125" s="767"/>
      <c r="AM125" s="767"/>
      <c r="AN125" s="767"/>
      <c r="AO125" s="768"/>
      <c r="AP125" s="811" t="s">
        <v>130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480</v>
      </c>
      <c r="CL125" s="839"/>
      <c r="CM125" s="839"/>
      <c r="CN125" s="839"/>
      <c r="CO125" s="840"/>
      <c r="CP125" s="847" t="s">
        <v>481</v>
      </c>
      <c r="CQ125" s="795"/>
      <c r="CR125" s="795"/>
      <c r="CS125" s="795"/>
      <c r="CT125" s="795"/>
      <c r="CU125" s="795"/>
      <c r="CV125" s="795"/>
      <c r="CW125" s="795"/>
      <c r="CX125" s="795"/>
      <c r="CY125" s="795"/>
      <c r="CZ125" s="795"/>
      <c r="DA125" s="795"/>
      <c r="DB125" s="795"/>
      <c r="DC125" s="795"/>
      <c r="DD125" s="795"/>
      <c r="DE125" s="795"/>
      <c r="DF125" s="796"/>
      <c r="DG125" s="848" t="s">
        <v>468</v>
      </c>
      <c r="DH125" s="829"/>
      <c r="DI125" s="829"/>
      <c r="DJ125" s="829"/>
      <c r="DK125" s="829"/>
      <c r="DL125" s="829" t="s">
        <v>130</v>
      </c>
      <c r="DM125" s="829"/>
      <c r="DN125" s="829"/>
      <c r="DO125" s="829"/>
      <c r="DP125" s="829"/>
      <c r="DQ125" s="829" t="s">
        <v>130</v>
      </c>
      <c r="DR125" s="829"/>
      <c r="DS125" s="829"/>
      <c r="DT125" s="829"/>
      <c r="DU125" s="829"/>
      <c r="DV125" s="830" t="s">
        <v>468</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1741</v>
      </c>
      <c r="AB126" s="767"/>
      <c r="AC126" s="767"/>
      <c r="AD126" s="767"/>
      <c r="AE126" s="768"/>
      <c r="AF126" s="769">
        <v>1263</v>
      </c>
      <c r="AG126" s="767"/>
      <c r="AH126" s="767"/>
      <c r="AI126" s="767"/>
      <c r="AJ126" s="768"/>
      <c r="AK126" s="769">
        <v>758</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482</v>
      </c>
      <c r="CQ126" s="739"/>
      <c r="CR126" s="739"/>
      <c r="CS126" s="739"/>
      <c r="CT126" s="739"/>
      <c r="CU126" s="739"/>
      <c r="CV126" s="739"/>
      <c r="CW126" s="739"/>
      <c r="CX126" s="739"/>
      <c r="CY126" s="739"/>
      <c r="CZ126" s="739"/>
      <c r="DA126" s="739"/>
      <c r="DB126" s="739"/>
      <c r="DC126" s="739"/>
      <c r="DD126" s="739"/>
      <c r="DE126" s="739"/>
      <c r="DF126" s="740"/>
      <c r="DG126" s="803" t="s">
        <v>468</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15">
      <c r="A127" s="809"/>
      <c r="B127" s="810"/>
      <c r="C127" s="825" t="s">
        <v>483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484</v>
      </c>
      <c r="AY127" s="799"/>
      <c r="AZ127" s="799"/>
      <c r="BA127" s="799"/>
      <c r="BB127" s="799"/>
      <c r="BC127" s="799"/>
      <c r="BD127" s="799"/>
      <c r="BE127" s="800"/>
      <c r="BF127" s="798" t="s">
        <v>485</v>
      </c>
      <c r="BG127" s="799"/>
      <c r="BH127" s="799"/>
      <c r="BI127" s="799"/>
      <c r="BJ127" s="799"/>
      <c r="BK127" s="799"/>
      <c r="BL127" s="800"/>
      <c r="BM127" s="798" t="s">
        <v>486</v>
      </c>
      <c r="BN127" s="799"/>
      <c r="BO127" s="799"/>
      <c r="BP127" s="799"/>
      <c r="BQ127" s="799"/>
      <c r="BR127" s="799"/>
      <c r="BS127" s="800"/>
      <c r="BT127" s="798" t="s">
        <v>487</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488</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24" customFormat="1" ht="26.25" customHeight="1" thickBot="1" x14ac:dyDescent="0.2">
      <c r="A128" s="783" t="s">
        <v>489</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490</v>
      </c>
      <c r="X128" s="785"/>
      <c r="Y128" s="785"/>
      <c r="Z128" s="786"/>
      <c r="AA128" s="787">
        <v>422901</v>
      </c>
      <c r="AB128" s="788"/>
      <c r="AC128" s="788"/>
      <c r="AD128" s="788"/>
      <c r="AE128" s="789"/>
      <c r="AF128" s="790">
        <v>410244</v>
      </c>
      <c r="AG128" s="788"/>
      <c r="AH128" s="788"/>
      <c r="AI128" s="788"/>
      <c r="AJ128" s="789"/>
      <c r="AK128" s="790">
        <v>370079</v>
      </c>
      <c r="AL128" s="788"/>
      <c r="AM128" s="788"/>
      <c r="AN128" s="788"/>
      <c r="AO128" s="789"/>
      <c r="AP128" s="791"/>
      <c r="AQ128" s="792"/>
      <c r="AR128" s="792"/>
      <c r="AS128" s="792"/>
      <c r="AT128" s="793"/>
      <c r="AU128" s="226"/>
      <c r="AV128" s="226"/>
      <c r="AW128" s="226"/>
      <c r="AX128" s="794" t="s">
        <v>491</v>
      </c>
      <c r="AY128" s="795"/>
      <c r="AZ128" s="795"/>
      <c r="BA128" s="795"/>
      <c r="BB128" s="795"/>
      <c r="BC128" s="795"/>
      <c r="BD128" s="795"/>
      <c r="BE128" s="796"/>
      <c r="BF128" s="773" t="s">
        <v>130</v>
      </c>
      <c r="BG128" s="774"/>
      <c r="BH128" s="774"/>
      <c r="BI128" s="774"/>
      <c r="BJ128" s="774"/>
      <c r="BK128" s="774"/>
      <c r="BL128" s="797"/>
      <c r="BM128" s="773">
        <v>12.92</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492</v>
      </c>
      <c r="CQ128" s="717"/>
      <c r="CR128" s="717"/>
      <c r="CS128" s="717"/>
      <c r="CT128" s="717"/>
      <c r="CU128" s="717"/>
      <c r="CV128" s="717"/>
      <c r="CW128" s="717"/>
      <c r="CX128" s="717"/>
      <c r="CY128" s="717"/>
      <c r="CZ128" s="717"/>
      <c r="DA128" s="717"/>
      <c r="DB128" s="717"/>
      <c r="DC128" s="717"/>
      <c r="DD128" s="717"/>
      <c r="DE128" s="717"/>
      <c r="DF128" s="718"/>
      <c r="DG128" s="777">
        <v>9900</v>
      </c>
      <c r="DH128" s="778"/>
      <c r="DI128" s="778"/>
      <c r="DJ128" s="778"/>
      <c r="DK128" s="778"/>
      <c r="DL128" s="778">
        <v>19800</v>
      </c>
      <c r="DM128" s="778"/>
      <c r="DN128" s="778"/>
      <c r="DO128" s="778"/>
      <c r="DP128" s="778"/>
      <c r="DQ128" s="778">
        <v>25200</v>
      </c>
      <c r="DR128" s="778"/>
      <c r="DS128" s="778"/>
      <c r="DT128" s="778"/>
      <c r="DU128" s="778"/>
      <c r="DV128" s="779">
        <v>0.2</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493</v>
      </c>
      <c r="X129" s="764"/>
      <c r="Y129" s="764"/>
      <c r="Z129" s="765"/>
      <c r="AA129" s="766">
        <v>12946215</v>
      </c>
      <c r="AB129" s="767"/>
      <c r="AC129" s="767"/>
      <c r="AD129" s="767"/>
      <c r="AE129" s="768"/>
      <c r="AF129" s="769">
        <v>13650993</v>
      </c>
      <c r="AG129" s="767"/>
      <c r="AH129" s="767"/>
      <c r="AI129" s="767"/>
      <c r="AJ129" s="768"/>
      <c r="AK129" s="769">
        <v>13260870</v>
      </c>
      <c r="AL129" s="767"/>
      <c r="AM129" s="767"/>
      <c r="AN129" s="767"/>
      <c r="AO129" s="768"/>
      <c r="AP129" s="770"/>
      <c r="AQ129" s="771"/>
      <c r="AR129" s="771"/>
      <c r="AS129" s="771"/>
      <c r="AT129" s="772"/>
      <c r="AU129" s="227"/>
      <c r="AV129" s="227"/>
      <c r="AW129" s="227"/>
      <c r="AX129" s="738" t="s">
        <v>494</v>
      </c>
      <c r="AY129" s="739"/>
      <c r="AZ129" s="739"/>
      <c r="BA129" s="739"/>
      <c r="BB129" s="739"/>
      <c r="BC129" s="739"/>
      <c r="BD129" s="739"/>
      <c r="BE129" s="740"/>
      <c r="BF129" s="757" t="s">
        <v>130</v>
      </c>
      <c r="BG129" s="758"/>
      <c r="BH129" s="758"/>
      <c r="BI129" s="758"/>
      <c r="BJ129" s="758"/>
      <c r="BK129" s="758"/>
      <c r="BL129" s="759"/>
      <c r="BM129" s="757">
        <v>17.920000000000002</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496</v>
      </c>
      <c r="X130" s="764"/>
      <c r="Y130" s="764"/>
      <c r="Z130" s="765"/>
      <c r="AA130" s="766">
        <v>2025231</v>
      </c>
      <c r="AB130" s="767"/>
      <c r="AC130" s="767"/>
      <c r="AD130" s="767"/>
      <c r="AE130" s="768"/>
      <c r="AF130" s="769">
        <v>2110317</v>
      </c>
      <c r="AG130" s="767"/>
      <c r="AH130" s="767"/>
      <c r="AI130" s="767"/>
      <c r="AJ130" s="768"/>
      <c r="AK130" s="769">
        <v>2136794</v>
      </c>
      <c r="AL130" s="767"/>
      <c r="AM130" s="767"/>
      <c r="AN130" s="767"/>
      <c r="AO130" s="768"/>
      <c r="AP130" s="770"/>
      <c r="AQ130" s="771"/>
      <c r="AR130" s="771"/>
      <c r="AS130" s="771"/>
      <c r="AT130" s="772"/>
      <c r="AU130" s="227"/>
      <c r="AV130" s="227"/>
      <c r="AW130" s="227"/>
      <c r="AX130" s="738" t="s">
        <v>497</v>
      </c>
      <c r="AY130" s="739"/>
      <c r="AZ130" s="739"/>
      <c r="BA130" s="739"/>
      <c r="BB130" s="739"/>
      <c r="BC130" s="739"/>
      <c r="BD130" s="739"/>
      <c r="BE130" s="740"/>
      <c r="BF130" s="741">
        <v>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498</v>
      </c>
      <c r="X131" s="748"/>
      <c r="Y131" s="748"/>
      <c r="Z131" s="749"/>
      <c r="AA131" s="750">
        <v>10920984</v>
      </c>
      <c r="AB131" s="751"/>
      <c r="AC131" s="751"/>
      <c r="AD131" s="751"/>
      <c r="AE131" s="752"/>
      <c r="AF131" s="753">
        <v>11540676</v>
      </c>
      <c r="AG131" s="751"/>
      <c r="AH131" s="751"/>
      <c r="AI131" s="751"/>
      <c r="AJ131" s="752"/>
      <c r="AK131" s="753">
        <v>11124076</v>
      </c>
      <c r="AL131" s="751"/>
      <c r="AM131" s="751"/>
      <c r="AN131" s="751"/>
      <c r="AO131" s="752"/>
      <c r="AP131" s="754"/>
      <c r="AQ131" s="755"/>
      <c r="AR131" s="755"/>
      <c r="AS131" s="755"/>
      <c r="AT131" s="756"/>
      <c r="AU131" s="227"/>
      <c r="AV131" s="227"/>
      <c r="AW131" s="227"/>
      <c r="AX131" s="716" t="s">
        <v>499</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501</v>
      </c>
      <c r="W132" s="729"/>
      <c r="X132" s="729"/>
      <c r="Y132" s="729"/>
      <c r="Z132" s="730"/>
      <c r="AA132" s="731">
        <v>6.1776209910000004</v>
      </c>
      <c r="AB132" s="732"/>
      <c r="AC132" s="732"/>
      <c r="AD132" s="732"/>
      <c r="AE132" s="733"/>
      <c r="AF132" s="734">
        <v>5.9784972730000003</v>
      </c>
      <c r="AG132" s="732"/>
      <c r="AH132" s="732"/>
      <c r="AI132" s="732"/>
      <c r="AJ132" s="733"/>
      <c r="AK132" s="734">
        <v>5.983580119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502</v>
      </c>
      <c r="W133" s="708"/>
      <c r="X133" s="708"/>
      <c r="Y133" s="708"/>
      <c r="Z133" s="709"/>
      <c r="AA133" s="710">
        <v>7</v>
      </c>
      <c r="AB133" s="711"/>
      <c r="AC133" s="711"/>
      <c r="AD133" s="711"/>
      <c r="AE133" s="712"/>
      <c r="AF133" s="710">
        <v>6</v>
      </c>
      <c r="AG133" s="711"/>
      <c r="AH133" s="711"/>
      <c r="AI133" s="711"/>
      <c r="AJ133" s="712"/>
      <c r="AK133" s="710">
        <v>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l3KCUiipquL/EnakysnkzPhsrcvqHZauxKFUD5kvdcwzM5pjUEcr+W9jBtEL+Zd66hhadjoLs+TT8miWs0X1Q==" saltValue="r+AlzPYBp+7yC9X8bxFY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56B-DE00-4CE4-B0F3-E31F963E29F7}">
  <sheetPr>
    <pageSetUpPr fitToPage="1"/>
  </sheetPr>
  <dimension ref="A1:DQ105"/>
  <sheetViews>
    <sheetView showGridLines="0" view="pageBreakPreview" topLeftCell="A45"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O6kd2K3PbxDdO+HBqPit/4rptRFPgboUyG8MfqYh406lgUWZBmmrEJp2waz71pzDjcO+hP9+djpIvfnexiT4SQ==" saltValue="KbuT3XhAtDCyNroZqm8D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0J46xHjk1X4PYQ9PEp/y1V48bWx1qKAnFrMuZS1/08Lm2AKKF0lvht45+Kl4e6Z2VYI47V4T7Uo947tkaJKOg==" saltValue="fiX9BGwkISlrxeAFcu0D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505</v>
      </c>
      <c r="AL6" s="260"/>
      <c r="AM6" s="260"/>
      <c r="AN6" s="260"/>
    </row>
    <row r="7" spans="1:46" ht="13.5" customHeight="1" x14ac:dyDescent="0.15">
      <c r="A7" s="259"/>
      <c r="AK7" s="262"/>
      <c r="AL7" s="263"/>
      <c r="AM7" s="263"/>
      <c r="AN7" s="264"/>
      <c r="AO7" s="1105" t="s">
        <v>506</v>
      </c>
      <c r="AP7" s="265"/>
      <c r="AQ7" s="266" t="s">
        <v>507</v>
      </c>
      <c r="AR7" s="267"/>
    </row>
    <row r="8" spans="1:46" x14ac:dyDescent="0.15">
      <c r="A8" s="259"/>
      <c r="AK8" s="268"/>
      <c r="AL8" s="269"/>
      <c r="AM8" s="269"/>
      <c r="AN8" s="270"/>
      <c r="AO8" s="1106"/>
      <c r="AP8" s="271" t="s">
        <v>508</v>
      </c>
      <c r="AQ8" s="272" t="s">
        <v>509</v>
      </c>
      <c r="AR8" s="273" t="s">
        <v>510</v>
      </c>
    </row>
    <row r="9" spans="1:46" x14ac:dyDescent="0.15">
      <c r="A9" s="259"/>
      <c r="AK9" s="1117" t="s">
        <v>511</v>
      </c>
      <c r="AL9" s="1118"/>
      <c r="AM9" s="1118"/>
      <c r="AN9" s="1119"/>
      <c r="AO9" s="274">
        <v>3331646</v>
      </c>
      <c r="AP9" s="274">
        <v>67359</v>
      </c>
      <c r="AQ9" s="275">
        <v>88339</v>
      </c>
      <c r="AR9" s="276">
        <v>-23.7</v>
      </c>
    </row>
    <row r="10" spans="1:46" ht="13.5" customHeight="1" x14ac:dyDescent="0.15">
      <c r="A10" s="259"/>
      <c r="AK10" s="1117" t="s">
        <v>512</v>
      </c>
      <c r="AL10" s="1118"/>
      <c r="AM10" s="1118"/>
      <c r="AN10" s="1119"/>
      <c r="AO10" s="277">
        <v>571727</v>
      </c>
      <c r="AP10" s="277">
        <v>11559</v>
      </c>
      <c r="AQ10" s="278">
        <v>7842</v>
      </c>
      <c r="AR10" s="279">
        <v>47.4</v>
      </c>
    </row>
    <row r="11" spans="1:46" ht="13.5" customHeight="1" x14ac:dyDescent="0.15">
      <c r="A11" s="259"/>
      <c r="AK11" s="1117" t="s">
        <v>513</v>
      </c>
      <c r="AL11" s="1118"/>
      <c r="AM11" s="1118"/>
      <c r="AN11" s="1119"/>
      <c r="AO11" s="277">
        <v>230310</v>
      </c>
      <c r="AP11" s="277">
        <v>4656</v>
      </c>
      <c r="AQ11" s="278">
        <v>2321</v>
      </c>
      <c r="AR11" s="279">
        <v>100.6</v>
      </c>
    </row>
    <row r="12" spans="1:46" ht="13.5" customHeight="1" x14ac:dyDescent="0.15">
      <c r="A12" s="259"/>
      <c r="AK12" s="1117" t="s">
        <v>514</v>
      </c>
      <c r="AL12" s="1118"/>
      <c r="AM12" s="1118"/>
      <c r="AN12" s="1119"/>
      <c r="AO12" s="277" t="s">
        <v>515</v>
      </c>
      <c r="AP12" s="277" t="s">
        <v>515</v>
      </c>
      <c r="AQ12" s="278">
        <v>10</v>
      </c>
      <c r="AR12" s="279" t="s">
        <v>515</v>
      </c>
    </row>
    <row r="13" spans="1:46" ht="13.5" customHeight="1" x14ac:dyDescent="0.15">
      <c r="A13" s="259"/>
      <c r="AK13" s="1117" t="s">
        <v>516</v>
      </c>
      <c r="AL13" s="1118"/>
      <c r="AM13" s="1118"/>
      <c r="AN13" s="1119"/>
      <c r="AO13" s="277">
        <v>115613</v>
      </c>
      <c r="AP13" s="277">
        <v>2337</v>
      </c>
      <c r="AQ13" s="278">
        <v>2936</v>
      </c>
      <c r="AR13" s="279">
        <v>-20.399999999999999</v>
      </c>
    </row>
    <row r="14" spans="1:46" ht="13.5" customHeight="1" x14ac:dyDescent="0.15">
      <c r="A14" s="259"/>
      <c r="AK14" s="1117" t="s">
        <v>517</v>
      </c>
      <c r="AL14" s="1118"/>
      <c r="AM14" s="1118"/>
      <c r="AN14" s="1119"/>
      <c r="AO14" s="277">
        <v>60258</v>
      </c>
      <c r="AP14" s="277">
        <v>1218</v>
      </c>
      <c r="AQ14" s="278">
        <v>1649</v>
      </c>
      <c r="AR14" s="279">
        <v>-26.1</v>
      </c>
    </row>
    <row r="15" spans="1:46" ht="13.5" customHeight="1" x14ac:dyDescent="0.15">
      <c r="A15" s="259"/>
      <c r="AK15" s="1120" t="s">
        <v>518</v>
      </c>
      <c r="AL15" s="1121"/>
      <c r="AM15" s="1121"/>
      <c r="AN15" s="1122"/>
      <c r="AO15" s="277">
        <v>-213911</v>
      </c>
      <c r="AP15" s="277">
        <v>-4325</v>
      </c>
      <c r="AQ15" s="278">
        <v>-5997</v>
      </c>
      <c r="AR15" s="279">
        <v>-27.9</v>
      </c>
    </row>
    <row r="16" spans="1:46" x14ac:dyDescent="0.15">
      <c r="A16" s="259"/>
      <c r="AK16" s="1120" t="s">
        <v>193</v>
      </c>
      <c r="AL16" s="1121"/>
      <c r="AM16" s="1121"/>
      <c r="AN16" s="1122"/>
      <c r="AO16" s="277">
        <v>4095643</v>
      </c>
      <c r="AP16" s="277">
        <v>82806</v>
      </c>
      <c r="AQ16" s="278">
        <v>97102</v>
      </c>
      <c r="AR16" s="279">
        <v>-14.7</v>
      </c>
    </row>
    <row r="17" spans="1:46" x14ac:dyDescent="0.15">
      <c r="A17" s="259"/>
    </row>
    <row r="18" spans="1:46" x14ac:dyDescent="0.15">
      <c r="A18" s="259"/>
      <c r="AQ18" s="280"/>
      <c r="AR18" s="280"/>
    </row>
    <row r="19" spans="1:46" x14ac:dyDescent="0.15">
      <c r="A19" s="259"/>
      <c r="AK19" s="255" t="s">
        <v>519</v>
      </c>
    </row>
    <row r="20" spans="1:46" x14ac:dyDescent="0.15">
      <c r="A20" s="259"/>
      <c r="AK20" s="281"/>
      <c r="AL20" s="282"/>
      <c r="AM20" s="282"/>
      <c r="AN20" s="283"/>
      <c r="AO20" s="284" t="s">
        <v>520</v>
      </c>
      <c r="AP20" s="285" t="s">
        <v>521</v>
      </c>
      <c r="AQ20" s="286" t="s">
        <v>522</v>
      </c>
      <c r="AR20" s="287"/>
    </row>
    <row r="21" spans="1:46" s="260" customFormat="1" x14ac:dyDescent="0.15">
      <c r="A21" s="288"/>
      <c r="AK21" s="1123" t="s">
        <v>523</v>
      </c>
      <c r="AL21" s="1124"/>
      <c r="AM21" s="1124"/>
      <c r="AN21" s="1125"/>
      <c r="AO21" s="289">
        <v>7.02</v>
      </c>
      <c r="AP21" s="290">
        <v>8.91</v>
      </c>
      <c r="AQ21" s="291">
        <v>-1.89</v>
      </c>
      <c r="AS21" s="292"/>
      <c r="AT21" s="288"/>
    </row>
    <row r="22" spans="1:46" s="260" customFormat="1" x14ac:dyDescent="0.15">
      <c r="A22" s="288"/>
      <c r="AK22" s="1123" t="s">
        <v>524</v>
      </c>
      <c r="AL22" s="1124"/>
      <c r="AM22" s="1124"/>
      <c r="AN22" s="1125"/>
      <c r="AO22" s="293">
        <v>98</v>
      </c>
      <c r="AP22" s="294">
        <v>97.5</v>
      </c>
      <c r="AQ22" s="295">
        <v>0.5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526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527</v>
      </c>
      <c r="AL29" s="260"/>
      <c r="AM29" s="260"/>
      <c r="AN29" s="260"/>
      <c r="AS29" s="302"/>
    </row>
    <row r="30" spans="1:46" ht="13.5" customHeight="1" x14ac:dyDescent="0.15">
      <c r="A30" s="259"/>
      <c r="AK30" s="262"/>
      <c r="AL30" s="263"/>
      <c r="AM30" s="263"/>
      <c r="AN30" s="264"/>
      <c r="AO30" s="1105" t="s">
        <v>506</v>
      </c>
      <c r="AP30" s="265"/>
      <c r="AQ30" s="266" t="s">
        <v>507</v>
      </c>
      <c r="AR30" s="267"/>
    </row>
    <row r="31" spans="1:46" x14ac:dyDescent="0.15">
      <c r="A31" s="259"/>
      <c r="AK31" s="268"/>
      <c r="AL31" s="269"/>
      <c r="AM31" s="269"/>
      <c r="AN31" s="270"/>
      <c r="AO31" s="1106"/>
      <c r="AP31" s="271" t="s">
        <v>508</v>
      </c>
      <c r="AQ31" s="272" t="s">
        <v>509</v>
      </c>
      <c r="AR31" s="273" t="s">
        <v>510</v>
      </c>
    </row>
    <row r="32" spans="1:46" ht="27" customHeight="1" x14ac:dyDescent="0.15">
      <c r="A32" s="259"/>
      <c r="AK32" s="1107" t="s">
        <v>528</v>
      </c>
      <c r="AL32" s="1108"/>
      <c r="AM32" s="1108"/>
      <c r="AN32" s="1109"/>
      <c r="AO32" s="303">
        <v>2401855</v>
      </c>
      <c r="AP32" s="303">
        <v>48561</v>
      </c>
      <c r="AQ32" s="304">
        <v>55264</v>
      </c>
      <c r="AR32" s="305">
        <v>-12.1</v>
      </c>
    </row>
    <row r="33" spans="1:46" ht="13.5" customHeight="1" x14ac:dyDescent="0.15">
      <c r="A33" s="259"/>
      <c r="AK33" s="1107" t="s">
        <v>529</v>
      </c>
      <c r="AL33" s="1108"/>
      <c r="AM33" s="1108"/>
      <c r="AN33" s="1109"/>
      <c r="AO33" s="303" t="s">
        <v>515</v>
      </c>
      <c r="AP33" s="303" t="s">
        <v>515</v>
      </c>
      <c r="AQ33" s="304" t="s">
        <v>515</v>
      </c>
      <c r="AR33" s="305" t="s">
        <v>515</v>
      </c>
    </row>
    <row r="34" spans="1:46" ht="27" customHeight="1" x14ac:dyDescent="0.15">
      <c r="A34" s="259"/>
      <c r="AK34" s="1107" t="s">
        <v>530</v>
      </c>
      <c r="AL34" s="1108"/>
      <c r="AM34" s="1108"/>
      <c r="AN34" s="1109"/>
      <c r="AO34" s="303" t="s">
        <v>515</v>
      </c>
      <c r="AP34" s="303" t="s">
        <v>515</v>
      </c>
      <c r="AQ34" s="304">
        <v>19</v>
      </c>
      <c r="AR34" s="305" t="s">
        <v>515</v>
      </c>
    </row>
    <row r="35" spans="1:46" ht="27" customHeight="1" x14ac:dyDescent="0.15">
      <c r="A35" s="259"/>
      <c r="AK35" s="1107" t="s">
        <v>531</v>
      </c>
      <c r="AL35" s="1108"/>
      <c r="AM35" s="1108"/>
      <c r="AN35" s="1109"/>
      <c r="AO35" s="303">
        <v>569719</v>
      </c>
      <c r="AP35" s="303">
        <v>11519</v>
      </c>
      <c r="AQ35" s="304">
        <v>18522</v>
      </c>
      <c r="AR35" s="305">
        <v>-37.799999999999997</v>
      </c>
    </row>
    <row r="36" spans="1:46" ht="27" customHeight="1" x14ac:dyDescent="0.15">
      <c r="A36" s="259"/>
      <c r="AK36" s="1107" t="s">
        <v>532</v>
      </c>
      <c r="AL36" s="1108"/>
      <c r="AM36" s="1108"/>
      <c r="AN36" s="1109"/>
      <c r="AO36" s="303">
        <v>200159</v>
      </c>
      <c r="AP36" s="303">
        <v>4047</v>
      </c>
      <c r="AQ36" s="304">
        <v>2744</v>
      </c>
      <c r="AR36" s="305">
        <v>47.5</v>
      </c>
    </row>
    <row r="37" spans="1:46" ht="13.5" customHeight="1" x14ac:dyDescent="0.15">
      <c r="A37" s="259"/>
      <c r="AK37" s="1107" t="s">
        <v>533</v>
      </c>
      <c r="AL37" s="1108"/>
      <c r="AM37" s="1108"/>
      <c r="AN37" s="1109"/>
      <c r="AO37" s="303">
        <v>758</v>
      </c>
      <c r="AP37" s="303">
        <v>15</v>
      </c>
      <c r="AQ37" s="304">
        <v>519</v>
      </c>
      <c r="AR37" s="305">
        <v>-97.1</v>
      </c>
    </row>
    <row r="38" spans="1:46" ht="27" customHeight="1" x14ac:dyDescent="0.15">
      <c r="A38" s="259"/>
      <c r="AK38" s="1110" t="s">
        <v>534</v>
      </c>
      <c r="AL38" s="1111"/>
      <c r="AM38" s="1111"/>
      <c r="AN38" s="1112"/>
      <c r="AO38" s="306" t="s">
        <v>515</v>
      </c>
      <c r="AP38" s="306" t="s">
        <v>515</v>
      </c>
      <c r="AQ38" s="307">
        <v>4</v>
      </c>
      <c r="AR38" s="295" t="s">
        <v>515</v>
      </c>
      <c r="AS38" s="302"/>
    </row>
    <row r="39" spans="1:46" x14ac:dyDescent="0.15">
      <c r="A39" s="259"/>
      <c r="AK39" s="1110" t="s">
        <v>535</v>
      </c>
      <c r="AL39" s="1111"/>
      <c r="AM39" s="1111"/>
      <c r="AN39" s="1112"/>
      <c r="AO39" s="303">
        <v>-370079</v>
      </c>
      <c r="AP39" s="303">
        <v>-7482</v>
      </c>
      <c r="AQ39" s="304">
        <v>-3996</v>
      </c>
      <c r="AR39" s="305">
        <v>87.2</v>
      </c>
      <c r="AS39" s="302"/>
    </row>
    <row r="40" spans="1:46" ht="27" customHeight="1" x14ac:dyDescent="0.15">
      <c r="A40" s="259"/>
      <c r="AK40" s="1107" t="s">
        <v>536</v>
      </c>
      <c r="AL40" s="1108"/>
      <c r="AM40" s="1108"/>
      <c r="AN40" s="1109"/>
      <c r="AO40" s="303">
        <v>-2136794</v>
      </c>
      <c r="AP40" s="303">
        <v>-43202</v>
      </c>
      <c r="AQ40" s="304">
        <v>-50182</v>
      </c>
      <c r="AR40" s="305">
        <v>-13.9</v>
      </c>
      <c r="AS40" s="302"/>
    </row>
    <row r="41" spans="1:46" x14ac:dyDescent="0.15">
      <c r="A41" s="259"/>
      <c r="AK41" s="1113" t="s">
        <v>306</v>
      </c>
      <c r="AL41" s="1114"/>
      <c r="AM41" s="1114"/>
      <c r="AN41" s="1115"/>
      <c r="AO41" s="303">
        <v>665618</v>
      </c>
      <c r="AP41" s="303">
        <v>13457</v>
      </c>
      <c r="AQ41" s="304">
        <v>22892</v>
      </c>
      <c r="AR41" s="305">
        <v>-41.2</v>
      </c>
      <c r="AS41" s="302"/>
    </row>
    <row r="42" spans="1:46" x14ac:dyDescent="0.15">
      <c r="A42" s="259"/>
      <c r="AK42" s="308" t="s">
        <v>537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538</v>
      </c>
    </row>
    <row r="48" spans="1:46" x14ac:dyDescent="0.15">
      <c r="A48" s="259"/>
      <c r="AK48" s="313" t="s">
        <v>539</v>
      </c>
      <c r="AL48" s="313"/>
      <c r="AM48" s="313"/>
      <c r="AN48" s="313"/>
      <c r="AO48" s="313"/>
      <c r="AP48" s="313"/>
      <c r="AQ48" s="314"/>
      <c r="AR48" s="313"/>
    </row>
    <row r="49" spans="1:44" ht="13.5" customHeight="1" x14ac:dyDescent="0.15">
      <c r="A49" s="259"/>
      <c r="AK49" s="315"/>
      <c r="AL49" s="316"/>
      <c r="AM49" s="1100" t="s">
        <v>506</v>
      </c>
      <c r="AN49" s="1102" t="s">
        <v>540</v>
      </c>
      <c r="AO49" s="1103"/>
      <c r="AP49" s="1103"/>
      <c r="AQ49" s="1103"/>
      <c r="AR49" s="1104"/>
    </row>
    <row r="50" spans="1:44" x14ac:dyDescent="0.15">
      <c r="A50" s="259"/>
      <c r="AK50" s="317"/>
      <c r="AL50" s="318"/>
      <c r="AM50" s="1101"/>
      <c r="AN50" s="319" t="s">
        <v>541</v>
      </c>
      <c r="AO50" s="320" t="s">
        <v>542</v>
      </c>
      <c r="AP50" s="321" t="s">
        <v>543</v>
      </c>
      <c r="AQ50" s="322" t="s">
        <v>544</v>
      </c>
      <c r="AR50" s="323" t="s">
        <v>545</v>
      </c>
    </row>
    <row r="51" spans="1:44" x14ac:dyDescent="0.15">
      <c r="A51" s="259"/>
      <c r="AK51" s="315" t="s">
        <v>546</v>
      </c>
      <c r="AL51" s="316"/>
      <c r="AM51" s="324">
        <v>1350986</v>
      </c>
      <c r="AN51" s="325">
        <v>26323</v>
      </c>
      <c r="AO51" s="326">
        <v>20.399999999999999</v>
      </c>
      <c r="AP51" s="327">
        <v>54684</v>
      </c>
      <c r="AQ51" s="328">
        <v>1.1000000000000001</v>
      </c>
      <c r="AR51" s="329">
        <v>19.3</v>
      </c>
    </row>
    <row r="52" spans="1:44" x14ac:dyDescent="0.15">
      <c r="A52" s="259"/>
      <c r="AK52" s="330"/>
      <c r="AL52" s="331" t="s">
        <v>547</v>
      </c>
      <c r="AM52" s="332">
        <v>623322</v>
      </c>
      <c r="AN52" s="333">
        <v>12145</v>
      </c>
      <c r="AO52" s="334">
        <v>-1.3</v>
      </c>
      <c r="AP52" s="335">
        <v>32829</v>
      </c>
      <c r="AQ52" s="336">
        <v>7.2</v>
      </c>
      <c r="AR52" s="337">
        <v>-8.5</v>
      </c>
    </row>
    <row r="53" spans="1:44" x14ac:dyDescent="0.15">
      <c r="A53" s="259"/>
      <c r="AK53" s="315" t="s">
        <v>548</v>
      </c>
      <c r="AL53" s="316"/>
      <c r="AM53" s="324">
        <v>1813877</v>
      </c>
      <c r="AN53" s="325">
        <v>35642</v>
      </c>
      <c r="AO53" s="326">
        <v>35.4</v>
      </c>
      <c r="AP53" s="327">
        <v>62383</v>
      </c>
      <c r="AQ53" s="328">
        <v>14.1</v>
      </c>
      <c r="AR53" s="329">
        <v>21.3</v>
      </c>
    </row>
    <row r="54" spans="1:44" x14ac:dyDescent="0.15">
      <c r="A54" s="259"/>
      <c r="AK54" s="330"/>
      <c r="AL54" s="331" t="s">
        <v>547</v>
      </c>
      <c r="AM54" s="332">
        <v>803416</v>
      </c>
      <c r="AN54" s="333">
        <v>15787</v>
      </c>
      <c r="AO54" s="334">
        <v>30</v>
      </c>
      <c r="AP54" s="335">
        <v>35325</v>
      </c>
      <c r="AQ54" s="336">
        <v>7.6</v>
      </c>
      <c r="AR54" s="337">
        <v>22.4</v>
      </c>
    </row>
    <row r="55" spans="1:44" x14ac:dyDescent="0.15">
      <c r="A55" s="259"/>
      <c r="AK55" s="315" t="s">
        <v>549</v>
      </c>
      <c r="AL55" s="316"/>
      <c r="AM55" s="324">
        <v>1515037</v>
      </c>
      <c r="AN55" s="325">
        <v>30042</v>
      </c>
      <c r="AO55" s="326">
        <v>-15.7</v>
      </c>
      <c r="AP55" s="327">
        <v>76347</v>
      </c>
      <c r="AQ55" s="328">
        <v>22.4</v>
      </c>
      <c r="AR55" s="329">
        <v>-38.1</v>
      </c>
    </row>
    <row r="56" spans="1:44" x14ac:dyDescent="0.15">
      <c r="A56" s="259"/>
      <c r="AK56" s="330"/>
      <c r="AL56" s="331" t="s">
        <v>547</v>
      </c>
      <c r="AM56" s="332">
        <v>652070</v>
      </c>
      <c r="AN56" s="333">
        <v>12930</v>
      </c>
      <c r="AO56" s="334">
        <v>-18.100000000000001</v>
      </c>
      <c r="AP56" s="335">
        <v>41762</v>
      </c>
      <c r="AQ56" s="336">
        <v>18.2</v>
      </c>
      <c r="AR56" s="337">
        <v>-36.299999999999997</v>
      </c>
    </row>
    <row r="57" spans="1:44" x14ac:dyDescent="0.15">
      <c r="A57" s="259"/>
      <c r="AK57" s="315" t="s">
        <v>550</v>
      </c>
      <c r="AL57" s="316"/>
      <c r="AM57" s="324">
        <v>1305716</v>
      </c>
      <c r="AN57" s="325">
        <v>26182</v>
      </c>
      <c r="AO57" s="326">
        <v>-12.8</v>
      </c>
      <c r="AP57" s="327">
        <v>69604</v>
      </c>
      <c r="AQ57" s="328">
        <v>-8.8000000000000007</v>
      </c>
      <c r="AR57" s="329">
        <v>-4</v>
      </c>
    </row>
    <row r="58" spans="1:44" x14ac:dyDescent="0.15">
      <c r="A58" s="259"/>
      <c r="AK58" s="330"/>
      <c r="AL58" s="331" t="s">
        <v>547</v>
      </c>
      <c r="AM58" s="332">
        <v>582163</v>
      </c>
      <c r="AN58" s="333">
        <v>11674</v>
      </c>
      <c r="AO58" s="334">
        <v>-9.6999999999999993</v>
      </c>
      <c r="AP58" s="335">
        <v>36247</v>
      </c>
      <c r="AQ58" s="336">
        <v>-13.2</v>
      </c>
      <c r="AR58" s="337">
        <v>3.5</v>
      </c>
    </row>
    <row r="59" spans="1:44" x14ac:dyDescent="0.15">
      <c r="A59" s="259"/>
      <c r="AK59" s="315" t="s">
        <v>551</v>
      </c>
      <c r="AL59" s="316"/>
      <c r="AM59" s="324">
        <v>1893180</v>
      </c>
      <c r="AN59" s="325">
        <v>38276</v>
      </c>
      <c r="AO59" s="326">
        <v>46.2</v>
      </c>
      <c r="AP59" s="327">
        <v>68410</v>
      </c>
      <c r="AQ59" s="328">
        <v>-1.7</v>
      </c>
      <c r="AR59" s="329">
        <v>47.9</v>
      </c>
    </row>
    <row r="60" spans="1:44" x14ac:dyDescent="0.15">
      <c r="A60" s="259"/>
      <c r="AK60" s="330"/>
      <c r="AL60" s="331" t="s">
        <v>547</v>
      </c>
      <c r="AM60" s="332">
        <v>1372234</v>
      </c>
      <c r="AN60" s="333">
        <v>27744</v>
      </c>
      <c r="AO60" s="334">
        <v>137.69999999999999</v>
      </c>
      <c r="AP60" s="335">
        <v>35086</v>
      </c>
      <c r="AQ60" s="336">
        <v>-3.2</v>
      </c>
      <c r="AR60" s="337">
        <v>140.9</v>
      </c>
    </row>
    <row r="61" spans="1:44" x14ac:dyDescent="0.15">
      <c r="A61" s="259"/>
      <c r="AK61" s="315" t="s">
        <v>552</v>
      </c>
      <c r="AL61" s="338"/>
      <c r="AM61" s="324">
        <v>1575759</v>
      </c>
      <c r="AN61" s="325">
        <v>31293</v>
      </c>
      <c r="AO61" s="326">
        <v>14.7</v>
      </c>
      <c r="AP61" s="327">
        <v>66286</v>
      </c>
      <c r="AQ61" s="339">
        <v>5.4</v>
      </c>
      <c r="AR61" s="329">
        <v>9.3000000000000007</v>
      </c>
    </row>
    <row r="62" spans="1:44" x14ac:dyDescent="0.15">
      <c r="A62" s="259"/>
      <c r="AK62" s="330"/>
      <c r="AL62" s="331" t="s">
        <v>547</v>
      </c>
      <c r="AM62" s="332">
        <v>806641</v>
      </c>
      <c r="AN62" s="333">
        <v>16056</v>
      </c>
      <c r="AO62" s="334">
        <v>27.7</v>
      </c>
      <c r="AP62" s="335">
        <v>36250</v>
      </c>
      <c r="AQ62" s="336">
        <v>3.3</v>
      </c>
      <c r="AR62" s="337">
        <v>24.4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qnoOm2qsSsxFG72pyXOofxmPlVRKGQu6aOJKYIT8w1qh6h0OcDMZDq19/JcxFdX8Q+dZ3creuu8iyNdW2wz4g==" saltValue="Zb2VHM/lkWhdMB+fAg3B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554</v>
      </c>
    </row>
    <row r="121" spans="125:125" ht="13.5" hidden="1" customHeight="1" x14ac:dyDescent="0.15">
      <c r="DU121" s="253"/>
    </row>
  </sheetData>
  <sheetProtection algorithmName="SHA-512" hashValue="/Q8cQkw9t/d0MWq+jN3jRFKbvDak+yx2C/t4bG0F8g9P7MySeLAgOJaISFPGnEQ3y4T2g1M1N2dnJrkn026Kkg==" saltValue="l61ZUNewemSx6LzhQ7bR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555</v>
      </c>
    </row>
  </sheetData>
  <sheetProtection algorithmName="SHA-512" hashValue="WpHAdAaZZ0zAsLModWLRmAvD7f6nx1qLYyyjxcGcCq/wRCDHgPHuJlG6R/rC++rODLPdBjAQyHnWEbJYZlDSeA==" saltValue="DVxPCP1athGRYJBiV0Qv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26" t="s">
        <v>3</v>
      </c>
      <c r="D47" s="1126"/>
      <c r="E47" s="1127"/>
      <c r="F47" s="11">
        <v>14.01</v>
      </c>
      <c r="G47" s="12">
        <v>16.899999999999999</v>
      </c>
      <c r="H47" s="12">
        <v>18.170000000000002</v>
      </c>
      <c r="I47" s="12">
        <v>21.08</v>
      </c>
      <c r="J47" s="13">
        <v>22.54</v>
      </c>
    </row>
    <row r="48" spans="2:10" ht="57.75" customHeight="1" x14ac:dyDescent="0.15">
      <c r="B48" s="14"/>
      <c r="C48" s="1128" t="s">
        <v>4</v>
      </c>
      <c r="D48" s="1128"/>
      <c r="E48" s="1129"/>
      <c r="F48" s="15">
        <v>5.57</v>
      </c>
      <c r="G48" s="16">
        <v>6.24</v>
      </c>
      <c r="H48" s="16">
        <v>5.91</v>
      </c>
      <c r="I48" s="16">
        <v>6.91</v>
      </c>
      <c r="J48" s="17">
        <v>7.83</v>
      </c>
    </row>
    <row r="49" spans="2:10" ht="57.75" customHeight="1" thickBot="1" x14ac:dyDescent="0.2">
      <c r="B49" s="18"/>
      <c r="C49" s="1130" t="s">
        <v>5</v>
      </c>
      <c r="D49" s="1130"/>
      <c r="E49" s="1131"/>
      <c r="F49" s="19">
        <v>2.2200000000000002</v>
      </c>
      <c r="G49" s="20">
        <v>3.5</v>
      </c>
      <c r="H49" s="20">
        <v>1.55</v>
      </c>
      <c r="I49" s="20">
        <v>5.15</v>
      </c>
      <c r="J49" s="21">
        <v>1.55</v>
      </c>
    </row>
    <row r="50" spans="2:10" x14ac:dyDescent="0.15"/>
  </sheetData>
  <sheetProtection algorithmName="SHA-512" hashValue="0tmRDytqmAlXzDk08ENY3mPwabGiJG5c9/HYeVmWIyTUwcNzWJ2Jk1AOsIPkhmey8CN/OrmvXErCRvExCkw/vg==" saltValue="VBkkBeCaDADwIsrVfCV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2024-03-13T02:18:16Z</cp:lastPrinted>
  <dcterms:created xsi:type="dcterms:W3CDTF">2024-02-05T02:56:36Z</dcterms:created>
  <dcterms:modified xsi:type="dcterms:W3CDTF">2024-03-21T04:22:10Z</dcterms:modified>
  <cp:category/>
</cp:coreProperties>
</file>