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0" yWindow="32760" windowWidth="19560" windowHeight="7395" activeTab="0"/>
  </bookViews>
  <sheets>
    <sheet name="使用方法" sheetId="1" r:id="rId1"/>
    <sheet name="入力シート" sheetId="2" r:id="rId2"/>
    <sheet name="印刷シート" sheetId="3" r:id="rId3"/>
  </sheets>
  <definedNames>
    <definedName name="_xlnm.Print_Area" localSheetId="2">'印刷シート'!$A$1:$IO$74</definedName>
    <definedName name="_xlnm.Print_Area" localSheetId="1">'入力シート'!$A$1:$BS$56</definedName>
  </definedNames>
  <calcPr fullCalcOnLoad="1"/>
</workbook>
</file>

<file path=xl/sharedStrings.xml><?xml version="1.0" encoding="utf-8"?>
<sst xmlns="http://schemas.openxmlformats.org/spreadsheetml/2006/main" count="433" uniqueCount="175">
  <si>
    <t>県民税</t>
  </si>
  <si>
    <t>事業税</t>
  </si>
  <si>
    <t>山口県</t>
  </si>
  <si>
    <t>01550-2-960068番</t>
  </si>
  <si>
    <t>山口県会計管理者</t>
  </si>
  <si>
    <t>都 道 府 県 コ ー ド</t>
  </si>
  <si>
    <t>口　　　座　　　番　　　号</t>
  </si>
  <si>
    <t>所在地及び法人名（法人課税信託に係る受託法人の各事業年度の法人税額を課税標準とする県民</t>
  </si>
  <si>
    <t>税の法人税割又は各事業年度の所得に対する事業税については法人課税信託の名称を併記）</t>
  </si>
  <si>
    <t>事　業　年　度　開　始　年　月　日</t>
  </si>
  <si>
    <t>事　業　年　度　終　了　年　月　日</t>
  </si>
  <si>
    <t>１予　　定</t>
  </si>
  <si>
    <t>SEQ</t>
  </si>
  <si>
    <t>１申　　告</t>
  </si>
  <si>
    <t>その他　</t>
  </si>
  <si>
    <t>百</t>
  </si>
  <si>
    <t>十</t>
  </si>
  <si>
    <t>億</t>
  </si>
  <si>
    <t>千</t>
  </si>
  <si>
    <t>万</t>
  </si>
  <si>
    <t>円</t>
  </si>
  <si>
    <t>01</t>
  </si>
  <si>
    <t>02</t>
  </si>
  <si>
    <t>03</t>
  </si>
  <si>
    <t>04</t>
  </si>
  <si>
    <t>法人県民税</t>
  </si>
  <si>
    <t>05</t>
  </si>
  <si>
    <t>06</t>
  </si>
  <si>
    <t>07</t>
  </si>
  <si>
    <t>08</t>
  </si>
  <si>
    <t>09</t>
  </si>
  <si>
    <t>10</t>
  </si>
  <si>
    <t>11</t>
  </si>
  <si>
    <t>12</t>
  </si>
  <si>
    <t>13</t>
  </si>
  <si>
    <t>14</t>
  </si>
  <si>
    <t>15</t>
  </si>
  <si>
    <t>16</t>
  </si>
  <si>
    <t>２中　　間</t>
  </si>
  <si>
    <t>３みなす</t>
  </si>
  <si>
    <t>４退　　職</t>
  </si>
  <si>
    <t>５確　　定</t>
  </si>
  <si>
    <t>６一部分配</t>
  </si>
  <si>
    <t>７清算予納</t>
  </si>
  <si>
    <t>８清算確定</t>
  </si>
  <si>
    <t>(　)</t>
  </si>
  <si>
    <t>２修　　正</t>
  </si>
  <si>
    <t>４決　　定</t>
  </si>
  <si>
    <t>５見込納付</t>
  </si>
  <si>
    <t>納期限</t>
  </si>
  <si>
    <t>課税事務所</t>
  </si>
  <si>
    <t>県税事務所</t>
  </si>
  <si>
    <t>上記のとおり領収しました。（納税者保管）</t>
  </si>
  <si>
    <t>年</t>
  </si>
  <si>
    <t>月</t>
  </si>
  <si>
    <t>日</t>
  </si>
  <si>
    <t>帳　 票</t>
  </si>
  <si>
    <t>県　 税</t>
  </si>
  <si>
    <t>年　 度</t>
  </si>
  <si>
    <t>加　　 入　　 者</t>
  </si>
  <si>
    <t>350001</t>
  </si>
  <si>
    <t>法人税割額</t>
  </si>
  <si>
    <t>均等割額</t>
  </si>
  <si>
    <t>延滞金</t>
  </si>
  <si>
    <t>計</t>
  </si>
  <si>
    <t>所得割額</t>
  </si>
  <si>
    <t>付加価値割額</t>
  </si>
  <si>
    <t>資本割額</t>
  </si>
  <si>
    <t>収入割額</t>
  </si>
  <si>
    <t>計(05～09)</t>
  </si>
  <si>
    <t>過少申告加算金</t>
  </si>
  <si>
    <t>不申告加算金</t>
  </si>
  <si>
    <t>重加算金</t>
  </si>
  <si>
    <t>計(10～14)</t>
  </si>
  <si>
    <t>領収日付印</t>
  </si>
  <si>
    <t>01</t>
  </si>
  <si>
    <t>法人</t>
  </si>
  <si>
    <t>領収証書</t>
  </si>
  <si>
    <t>３みなす</t>
  </si>
  <si>
    <t>３更　　正</t>
  </si>
  <si>
    <t>課　　　 税　　　 区 　　　分</t>
  </si>
  <si>
    <t>処　　　 理　 　　区　 　　分</t>
  </si>
  <si>
    <t>納付書</t>
  </si>
  <si>
    <t>②</t>
  </si>
  <si>
    <t>取りまとめ店</t>
  </si>
  <si>
    <t>山口銀行　</t>
  </si>
  <si>
    <t>県庁内支店</t>
  </si>
  <si>
    <t>〒730-8794
ゆうちょ銀行</t>
  </si>
  <si>
    <t>上記のとおり納付します。(金融機関保管）</t>
  </si>
  <si>
    <t>収 納 区 分</t>
  </si>
  <si>
    <t>領　　収　　年　　月　　日</t>
  </si>
  <si>
    <r>
      <t>117　　　　　　　　　　　　122
　　　　</t>
    </r>
    <r>
      <rPr>
        <sz val="6"/>
        <color indexed="8"/>
        <rFont val="ＭＳ 明朝"/>
        <family val="1"/>
      </rPr>
      <t>年　月　日</t>
    </r>
    <r>
      <rPr>
        <sz val="4"/>
        <color indexed="8"/>
        <rFont val="ＭＳ 明朝"/>
        <family val="1"/>
      </rPr>
      <t xml:space="preserve">
</t>
    </r>
  </si>
  <si>
    <t xml:space="preserve">123
</t>
  </si>
  <si>
    <t>領収済通知書</t>
  </si>
  <si>
    <t>上記のとおり納付します。(県保管）</t>
  </si>
  <si>
    <t>01</t>
  </si>
  <si>
    <t>法人県民税</t>
  </si>
  <si>
    <t>合　　　計　　　額</t>
  </si>
  <si>
    <t>様</t>
  </si>
  <si>
    <t>課税事務所</t>
  </si>
  <si>
    <t>県税事務所</t>
  </si>
  <si>
    <t>郵便番号</t>
  </si>
  <si>
    <t>年</t>
  </si>
  <si>
    <t>月</t>
  </si>
  <si>
    <t>日</t>
  </si>
  <si>
    <t>所 在 地</t>
  </si>
  <si>
    <t>法 人 名</t>
  </si>
  <si>
    <t>年　　度</t>
  </si>
  <si>
    <t>萩</t>
  </si>
  <si>
    <t>日</t>
  </si>
  <si>
    <t>年</t>
  </si>
  <si>
    <t>月</t>
  </si>
  <si>
    <t>納期限</t>
  </si>
  <si>
    <t>岩　国</t>
  </si>
  <si>
    <t>柳　井</t>
  </si>
  <si>
    <t>周　南</t>
  </si>
  <si>
    <t>山　口</t>
  </si>
  <si>
    <t>宇　部</t>
  </si>
  <si>
    <t>下　関</t>
  </si>
  <si>
    <t>円</t>
  </si>
  <si>
    <t>納　　付　　額</t>
  </si>
  <si>
    <r>
      <t>納付額を区分ごとに入力してください。
「計」及び「合計額」は自動計算されます。
※　</t>
    </r>
    <r>
      <rPr>
        <b/>
        <u val="single"/>
        <sz val="10"/>
        <color indexed="10"/>
        <rFont val="ＭＳ Ｐゴシック"/>
        <family val="3"/>
      </rPr>
      <t>マイナスの金額で入力することはできません。</t>
    </r>
    <r>
      <rPr>
        <sz val="10"/>
        <color indexed="8"/>
        <rFont val="ＭＳ Ｐゴシック"/>
        <family val="3"/>
      </rPr>
      <t>充当額を差し引いた金額あるいは割（地方法人特別税）ごとの増減を相殺した後の税額を入力してください。</t>
    </r>
  </si>
  <si>
    <t>　所在地を入力してください。</t>
  </si>
  <si>
    <t>　法人名を入力してください。</t>
  </si>
  <si>
    <t>　所管の課税事務所を選択してください。</t>
  </si>
  <si>
    <t>事業年度(自)</t>
  </si>
  <si>
    <t>事業年度(至)</t>
  </si>
  <si>
    <t>日から</t>
  </si>
  <si>
    <t>日まで</t>
  </si>
  <si>
    <t>入　力　項　目</t>
  </si>
  <si>
    <t>区　　　分</t>
  </si>
  <si>
    <t>注　　意　　事　　項</t>
  </si>
  <si>
    <r>
      <t>◎</t>
    </r>
    <r>
      <rPr>
        <sz val="5.5"/>
        <color indexed="8"/>
        <rFont val="ＭＳ 明朝"/>
        <family val="1"/>
      </rPr>
      <t>太枠線内には小計、合計額を記入してくだ</t>
    </r>
  </si>
  <si>
    <r>
      <rPr>
        <sz val="5.5"/>
        <color indexed="9"/>
        <rFont val="ＭＳ 明朝"/>
        <family val="1"/>
      </rPr>
      <t>◎</t>
    </r>
    <r>
      <rPr>
        <sz val="5.5"/>
        <color indexed="8"/>
        <rFont val="ＭＳ 明朝"/>
        <family val="1"/>
      </rPr>
      <t>さい。</t>
    </r>
  </si>
  <si>
    <t>「課税区分」「処理区分」欄については、このシートを印刷後に該当するものに丸を記入してください。</t>
  </si>
  <si>
    <t>必ず点線に沿って３枚に切り離し、３枚１組で納付場所に提出してください。</t>
  </si>
  <si>
    <t>管理番号</t>
  </si>
  <si>
    <t>管　　　　　　理　　　　　　番　　　　　　号</t>
  </si>
  <si>
    <t>　年度を数値で入力してください。　　(例)令和元年度の場合「１」</t>
  </si>
  <si>
    <t>令和</t>
  </si>
  <si>
    <r>
      <t>　事業年度を入力してください。元年は「１」年です。
　</t>
    </r>
    <r>
      <rPr>
        <sz val="8"/>
        <color indexed="10"/>
        <rFont val="ＭＳ ゴシック"/>
        <family val="3"/>
      </rPr>
      <t>※元号は選択することができます。</t>
    </r>
  </si>
  <si>
    <t>　納期限を入力してください。元年は「１」年です。</t>
  </si>
  <si>
    <t>過少申告
加算金</t>
  </si>
  <si>
    <t>山口県の各県税事務所</t>
  </si>
  <si>
    <t>県の機関</t>
  </si>
  <si>
    <t>中国５県内のゆうちょ銀行及びゆうちょ銀行の代理業を営む郵便局
 (中国５県以外のゆうちょ銀行・郵便局では、指定の払込取扱票をご使用ください。)</t>
  </si>
  <si>
    <t>信用
金庫</t>
  </si>
  <si>
    <t>銀行</t>
  </si>
  <si>
    <t>県外店舗可</t>
  </si>
  <si>
    <t>その他</t>
  </si>
  <si>
    <t>県内店舗限定</t>
  </si>
  <si>
    <t>収納代理金融機関</t>
  </si>
  <si>
    <t>西京銀行本店・支店（県内･県外を問わない）
山口県信用農業協同組合連合会本所･支所</t>
  </si>
  <si>
    <t>指定代理金融機関</t>
  </si>
  <si>
    <t>山口銀行本店・支店（県内･県外を問わない）</t>
  </si>
  <si>
    <t>指定金融機関</t>
  </si>
  <si>
    <t>名称</t>
  </si>
  <si>
    <t>区分</t>
  </si>
  <si>
    <t>３　納付場所</t>
  </si>
  <si>
    <t>　　　　※　ご使用になるアプリケーションソフト・プリンタドライバ等により印字がずれる場合がありますので、ご注意ください。</t>
  </si>
  <si>
    <r>
      <t xml:space="preserve">　　　④ </t>
    </r>
    <r>
      <rPr>
        <b/>
        <u val="single"/>
        <sz val="10.5"/>
        <color indexed="10"/>
        <rFont val="ＭＳ Ｐゴシック"/>
        <family val="3"/>
      </rPr>
      <t>点線に沿って３枚に切り離し</t>
    </r>
    <r>
      <rPr>
        <b/>
        <sz val="10.5"/>
        <color indexed="8"/>
        <rFont val="ＭＳ Ｐゴシック"/>
        <family val="3"/>
      </rPr>
      <t>、３片１組として下記の納付場所で納付してください。</t>
    </r>
  </si>
  <si>
    <t>　　　③ 印刷された納付書は、「納付書」、「領収済通知書」、「領収証書」の３片で構成されています。</t>
  </si>
  <si>
    <r>
      <t>　　　② 入力内容を確認したら、「印刷シート」を選択し、</t>
    </r>
    <r>
      <rPr>
        <b/>
        <u val="single"/>
        <sz val="10.5"/>
        <color indexed="10"/>
        <rFont val="ＭＳ Ｐゴシック"/>
        <family val="3"/>
      </rPr>
      <t>Ａ４用紙（白紙）に印刷</t>
    </r>
    <r>
      <rPr>
        <b/>
        <sz val="10.5"/>
        <color indexed="8"/>
        <rFont val="ＭＳ Ｐゴシック"/>
        <family val="3"/>
      </rPr>
      <t>してください。</t>
    </r>
  </si>
  <si>
    <r>
      <t>　　　① 「入力シート」を選択し、必要事項（</t>
    </r>
    <r>
      <rPr>
        <b/>
        <u val="single"/>
        <sz val="10.5"/>
        <color indexed="10"/>
        <rFont val="ＭＳ Ｐゴシック"/>
        <family val="3"/>
      </rPr>
      <t>黄色部分</t>
    </r>
    <r>
      <rPr>
        <b/>
        <sz val="10.5"/>
        <color indexed="8"/>
        <rFont val="ＭＳ Ｐゴシック"/>
        <family val="3"/>
      </rPr>
      <t>）を入力・選択してください。</t>
    </r>
  </si>
  <si>
    <t>２　以下の手順に従い、納付書を作成してください。</t>
  </si>
  <si>
    <t>１　このエクセルファイルは、「使用方法」、「入力シート」、「印刷シート」の３つのシートで構成されています。</t>
  </si>
  <si>
    <t>この納付書は、山口県に法人県民税・法人事業税（特別法人事業税等を含む。）を納付する場合に使用してください。</t>
  </si>
  <si>
    <t>萩山口・東山口</t>
  </si>
  <si>
    <t>信用組合(山口県、朝銀西、広島商銀)・中国労働金庫（柳井代理店を含む。）・山口県農業協同組合・山口県漁業協同組合</t>
  </si>
  <si>
    <t>西中国</t>
  </si>
  <si>
    <r>
      <t>　管理番号（</t>
    </r>
    <r>
      <rPr>
        <b/>
        <u val="single"/>
        <sz val="8"/>
        <color indexed="10"/>
        <rFont val="ＭＳ ゴシック"/>
        <family val="3"/>
      </rPr>
      <t>８桁</t>
    </r>
    <r>
      <rPr>
        <sz val="8"/>
        <color indexed="8"/>
        <rFont val="ＭＳ ゴシック"/>
        <family val="3"/>
      </rPr>
      <t>）を入力してください。
　※法人番号（法人のマイナンバー）ではありません。</t>
    </r>
  </si>
  <si>
    <t>合　計　額</t>
  </si>
  <si>
    <t>広島貯金事務センター</t>
  </si>
  <si>
    <t>三井住友・広島・もみじ・伊予・福岡・西日本シティ</t>
  </si>
  <si>
    <t>みずほ・北九州（本店及び門司、福岡、八幡、戸畑、若松、三萩野、八幡中央、赤坂門、博多駅東、小倉東、西新、折尾、守恒、八幡南、沼、天神、行橋、大里支店に限る。）・十八親和（下関支店に限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</si>
</sst>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86">
    <font>
      <sz val="11"/>
      <color indexed="8"/>
      <name val="Calibri"/>
      <family val="3"/>
    </font>
    <font>
      <sz val="11"/>
      <color indexed="8"/>
      <name val="ＭＳ Ｐゴシック"/>
      <family val="3"/>
    </font>
    <font>
      <sz val="6"/>
      <name val="ＭＳ Ｐゴシック"/>
      <family val="3"/>
    </font>
    <font>
      <sz val="4"/>
      <color indexed="8"/>
      <name val="ＭＳ 明朝"/>
      <family val="1"/>
    </font>
    <font>
      <sz val="6"/>
      <color indexed="8"/>
      <name val="ＭＳ 明朝"/>
      <family val="1"/>
    </font>
    <font>
      <sz val="11"/>
      <name val="ＭＳ Ｐゴシック"/>
      <family val="3"/>
    </font>
    <font>
      <sz val="4"/>
      <name val="ＭＳ 明朝"/>
      <family val="1"/>
    </font>
    <font>
      <b/>
      <sz val="10.5"/>
      <color indexed="8"/>
      <name val="ＭＳ Ｐゴシック"/>
      <family val="3"/>
    </font>
    <font>
      <b/>
      <u val="single"/>
      <sz val="10.5"/>
      <color indexed="10"/>
      <name val="ＭＳ Ｐゴシック"/>
      <family val="3"/>
    </font>
    <font>
      <b/>
      <sz val="10.5"/>
      <color indexed="8"/>
      <name val="ＭＳ ゴシック"/>
      <family val="3"/>
    </font>
    <font>
      <sz val="10"/>
      <color indexed="8"/>
      <name val="ＭＳ Ｐゴシック"/>
      <family val="3"/>
    </font>
    <font>
      <b/>
      <u val="single"/>
      <sz val="10"/>
      <color indexed="10"/>
      <name val="ＭＳ Ｐゴシック"/>
      <family val="3"/>
    </font>
    <font>
      <sz val="8"/>
      <color indexed="8"/>
      <name val="ＭＳ ゴシック"/>
      <family val="3"/>
    </font>
    <font>
      <b/>
      <u val="single"/>
      <sz val="8"/>
      <color indexed="10"/>
      <name val="ＭＳ ゴシック"/>
      <family val="3"/>
    </font>
    <font>
      <sz val="5.5"/>
      <color indexed="8"/>
      <name val="ＭＳ 明朝"/>
      <family val="1"/>
    </font>
    <font>
      <sz val="5.5"/>
      <color indexed="9"/>
      <name val="ＭＳ 明朝"/>
      <family val="1"/>
    </font>
    <font>
      <sz val="8"/>
      <color indexed="10"/>
      <name val="ＭＳ ゴシック"/>
      <family val="3"/>
    </font>
    <font>
      <b/>
      <sz val="11"/>
      <color indexed="8"/>
      <name val="ＭＳ Ｐゴシック"/>
      <family val="3"/>
    </font>
    <font>
      <sz val="10.5"/>
      <color indexed="8"/>
      <name val="ＭＳ 明朝"/>
      <family val="1"/>
    </font>
    <font>
      <sz val="5"/>
      <color indexed="8"/>
      <name val="ＭＳ 明朝"/>
      <family val="1"/>
    </font>
    <font>
      <sz val="11"/>
      <color indexed="8"/>
      <name val="ＭＳ 明朝"/>
      <family val="1"/>
    </font>
    <font>
      <sz val="6.5"/>
      <color indexed="8"/>
      <name val="ＭＳ 明朝"/>
      <family val="1"/>
    </font>
    <font>
      <sz val="9"/>
      <color indexed="8"/>
      <name val="ＭＳ 明朝"/>
      <family val="1"/>
    </font>
    <font>
      <sz val="12"/>
      <color indexed="8"/>
      <name val="ＭＳ 明朝"/>
      <family val="1"/>
    </font>
    <font>
      <sz val="10"/>
      <color indexed="8"/>
      <name val="ＭＳ 明朝"/>
      <family val="1"/>
    </font>
    <font>
      <sz val="10"/>
      <color indexed="8"/>
      <name val="ＭＳ ゴシック"/>
      <family val="3"/>
    </font>
    <font>
      <sz val="10"/>
      <color indexed="9"/>
      <name val="ＭＳ ゴシック"/>
      <family val="3"/>
    </font>
    <font>
      <sz val="10"/>
      <color indexed="10"/>
      <name val="ＭＳ ゴシック"/>
      <family val="3"/>
    </font>
    <font>
      <sz val="12"/>
      <color indexed="8"/>
      <name val="HGP創英角ﾎﾟｯﾌﾟ体"/>
      <family val="3"/>
    </font>
    <font>
      <sz val="12"/>
      <color indexed="9"/>
      <name val="HGP創英角ﾎﾟｯﾌﾟ体"/>
      <family val="3"/>
    </font>
    <font>
      <sz val="12"/>
      <color indexed="10"/>
      <name val="HGP創英角ﾎﾟｯﾌﾟ体"/>
      <family val="3"/>
    </font>
    <font>
      <sz val="9"/>
      <color indexed="8"/>
      <name val="ＭＳ ゴシック"/>
      <family val="3"/>
    </font>
    <font>
      <sz val="10"/>
      <color indexed="9"/>
      <name val="ＭＳ Ｐゴシック"/>
      <family val="3"/>
    </font>
    <font>
      <b/>
      <sz val="11"/>
      <color indexed="10"/>
      <name val="ＭＳ Ｐゴシック"/>
      <family val="3"/>
    </font>
    <font>
      <sz val="5"/>
      <color indexed="9"/>
      <name val="ＭＳ Ｐ明朝"/>
      <family val="1"/>
    </font>
    <font>
      <sz val="12"/>
      <color indexed="8"/>
      <name val="Arial"/>
      <family val="2"/>
    </font>
    <font>
      <sz val="5"/>
      <color indexed="8"/>
      <name val="ＭＳ Ｐ明朝"/>
      <family val="1"/>
    </font>
    <font>
      <sz val="6"/>
      <color indexed="8"/>
      <name val="ＭＳ ゴシック"/>
      <family val="3"/>
    </font>
    <font>
      <sz val="7"/>
      <color indexed="8"/>
      <name val="ＭＳ ゴシック"/>
      <family val="3"/>
    </font>
    <font>
      <b/>
      <sz val="10"/>
      <color indexed="10"/>
      <name val="ＭＳ Ｐゴシック"/>
      <family val="3"/>
    </font>
    <font>
      <sz val="3"/>
      <color indexed="8"/>
      <name val="ＭＳ 明朝"/>
      <family val="1"/>
    </font>
    <font>
      <sz val="4"/>
      <color indexed="8"/>
      <name val="ＭＳ ゴシック"/>
      <family val="3"/>
    </font>
    <font>
      <sz val="7"/>
      <color indexed="8"/>
      <name val="ＭＳ 明朝"/>
      <family val="1"/>
    </font>
    <font>
      <sz val="8"/>
      <color indexed="8"/>
      <name val="ＭＳ 明朝"/>
      <family val="1"/>
    </font>
    <font>
      <sz val="4.5"/>
      <color indexed="8"/>
      <name val="ＭＳ 明朝"/>
      <family val="1"/>
    </font>
    <font>
      <sz val="10"/>
      <color indexed="8"/>
      <name val="ＪＳ平成明朝体W3"/>
      <family val="3"/>
    </font>
    <font>
      <sz val="8"/>
      <color indexed="8"/>
      <name val="ＪＳ平成明朝体W3"/>
      <family val="3"/>
    </font>
    <font>
      <sz val="9"/>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color indexed="60"/>
      <name val="ＭＳ 明朝"/>
      <family val="1"/>
    </font>
    <font>
      <b/>
      <sz val="12"/>
      <color indexed="8"/>
      <name val="ＭＳ Ｐゴシック"/>
      <family val="3"/>
    </font>
    <font>
      <b/>
      <sz val="14"/>
      <color indexed="10"/>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5"/>
      <color theme="5" tint="-0.24985000491142273"/>
      <name val="ＭＳ 明朝"/>
      <family val="1"/>
    </font>
    <font>
      <b/>
      <sz val="10.5"/>
      <color indexed="8"/>
      <name val="Calibri"/>
      <family val="3"/>
    </font>
    <font>
      <b/>
      <sz val="12"/>
      <color indexed="8"/>
      <name val="Calibri"/>
      <family val="3"/>
    </font>
    <font>
      <b/>
      <sz val="14"/>
      <color indexed="1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66FF99"/>
        <bgColor indexed="64"/>
      </patternFill>
    </fill>
    <fill>
      <patternFill patternType="solid">
        <fgColor indexed="13"/>
        <bgColor indexed="64"/>
      </patternFill>
    </fill>
    <fill>
      <patternFill patternType="solid">
        <fgColor theme="2" tint="-0.09984999895095825"/>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style="thin"/>
      <bottom>
        <color indexed="63"/>
      </bottom>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style="thin"/>
      <top style="hair"/>
      <bottom style="hair"/>
    </border>
    <border>
      <left>
        <color indexed="63"/>
      </left>
      <right style="thin"/>
      <top style="hair"/>
      <bottom style="thin"/>
    </border>
    <border>
      <left>
        <color indexed="63"/>
      </left>
      <right>
        <color indexed="63"/>
      </right>
      <top style="hair"/>
      <bottom style="thin"/>
    </border>
    <border>
      <left>
        <color indexed="63"/>
      </left>
      <right style="dotted">
        <color indexed="10"/>
      </right>
      <top>
        <color indexed="63"/>
      </top>
      <bottom>
        <color indexed="63"/>
      </bottom>
    </border>
    <border>
      <left>
        <color indexed="63"/>
      </left>
      <right>
        <color indexed="63"/>
      </right>
      <top>
        <color indexed="63"/>
      </top>
      <bottom style="dotted">
        <color indexed="10"/>
      </bottom>
    </border>
    <border>
      <left>
        <color indexed="63"/>
      </left>
      <right style="dotted">
        <color indexed="10"/>
      </right>
      <top>
        <color indexed="63"/>
      </top>
      <bottom style="dotted">
        <color indexed="10"/>
      </bottom>
    </border>
    <border>
      <left style="dotted">
        <color indexed="10"/>
      </left>
      <right>
        <color indexed="63"/>
      </right>
      <top>
        <color indexed="63"/>
      </top>
      <bottom>
        <color indexed="63"/>
      </bottom>
    </border>
    <border>
      <left style="dotted">
        <color indexed="10"/>
      </left>
      <right>
        <color indexed="63"/>
      </right>
      <top>
        <color indexed="63"/>
      </top>
      <bottom style="dotted">
        <color indexed="10"/>
      </botto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hair"/>
      <right style="hair"/>
      <top style="hair"/>
      <bottom style="hair"/>
    </border>
    <border>
      <left>
        <color indexed="63"/>
      </left>
      <right style="thin"/>
      <top>
        <color indexed="63"/>
      </top>
      <bottom style="hair"/>
    </border>
    <border>
      <left style="hair"/>
      <right>
        <color indexed="63"/>
      </right>
      <top style="thin"/>
      <bottom style="thin"/>
    </border>
    <border>
      <left>
        <color indexed="63"/>
      </left>
      <right>
        <color indexed="63"/>
      </right>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color indexed="63"/>
      </right>
      <top>
        <color indexed="63"/>
      </top>
      <bottom style="thin"/>
    </border>
    <border>
      <left>
        <color indexed="63"/>
      </left>
      <right style="hair"/>
      <top>
        <color indexed="63"/>
      </top>
      <bottom style="thin"/>
    </border>
    <border>
      <left style="thin"/>
      <right>
        <color indexed="63"/>
      </right>
      <top style="thin"/>
      <bottom style="thin"/>
    </border>
    <border>
      <left>
        <color indexed="63"/>
      </left>
      <right style="hair"/>
      <top style="thin"/>
      <bottom style="thin"/>
    </border>
    <border>
      <left style="thin"/>
      <right>
        <color indexed="63"/>
      </right>
      <top>
        <color indexed="63"/>
      </top>
      <bottom style="hair"/>
    </border>
    <border>
      <left style="thin"/>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hair"/>
      <right style="hair"/>
      <top style="thin"/>
      <bottom style="thin"/>
    </border>
    <border>
      <left style="medium">
        <color indexed="10"/>
      </left>
      <right>
        <color indexed="63"/>
      </right>
      <top style="medium">
        <color indexed="10"/>
      </top>
      <bottom style="thin"/>
    </border>
    <border>
      <left>
        <color indexed="63"/>
      </left>
      <right style="medium">
        <color indexed="10"/>
      </right>
      <top style="medium">
        <color indexed="10"/>
      </top>
      <bottom style="thin"/>
    </border>
    <border>
      <left>
        <color indexed="63"/>
      </left>
      <right style="double"/>
      <top style="thin"/>
      <bottom style="thin"/>
    </border>
    <border>
      <left style="thin"/>
      <right>
        <color indexed="63"/>
      </right>
      <top style="thin"/>
      <bottom style="double"/>
    </border>
    <border>
      <left style="thin"/>
      <right>
        <color indexed="63"/>
      </right>
      <top style="thin"/>
      <bottom style="hair"/>
    </border>
    <border>
      <left>
        <color indexed="63"/>
      </left>
      <right style="thin"/>
      <top style="hair"/>
      <bottom>
        <color indexed="63"/>
      </bottom>
    </border>
    <border>
      <left style="thin"/>
      <right>
        <color indexed="63"/>
      </right>
      <top style="hair"/>
      <bottom>
        <color indexed="63"/>
      </bottom>
    </border>
    <border>
      <left style="medium">
        <color indexed="10"/>
      </left>
      <right>
        <color indexed="63"/>
      </right>
      <top style="thin"/>
      <bottom style="thin"/>
    </border>
    <border>
      <left>
        <color indexed="63"/>
      </left>
      <right style="medium">
        <color indexed="10"/>
      </right>
      <top style="thin"/>
      <bottom style="thin"/>
    </border>
    <border>
      <left style="medium">
        <color indexed="10"/>
      </left>
      <right>
        <color indexed="63"/>
      </right>
      <top style="thin"/>
      <bottom style="medium">
        <color indexed="10"/>
      </bottom>
    </border>
    <border>
      <left>
        <color indexed="63"/>
      </left>
      <right style="medium">
        <color indexed="10"/>
      </right>
      <top style="thin"/>
      <bottom style="medium">
        <color indexed="10"/>
      </bottom>
    </border>
    <border>
      <left>
        <color indexed="63"/>
      </left>
      <right>
        <color indexed="63"/>
      </right>
      <top style="double"/>
      <bottom style="hair"/>
    </border>
    <border>
      <left style="thin"/>
      <right>
        <color indexed="63"/>
      </right>
      <top style="hair"/>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double"/>
      <bottom>
        <color indexed="63"/>
      </bottom>
    </border>
    <border>
      <left style="thin"/>
      <right style="thin"/>
      <top>
        <color indexed="63"/>
      </top>
      <bottom style="thin"/>
    </border>
    <border>
      <left>
        <color indexed="63"/>
      </left>
      <right style="hair">
        <color indexed="8"/>
      </right>
      <top style="hair"/>
      <bottom>
        <color indexed="63"/>
      </bottom>
    </border>
    <border>
      <left style="hair">
        <color indexed="8"/>
      </left>
      <right>
        <color indexed="63"/>
      </right>
      <top style="hair"/>
      <bottom>
        <color indexed="63"/>
      </bottom>
    </border>
    <border>
      <left style="hair">
        <color indexed="8"/>
      </left>
      <right>
        <color indexed="63"/>
      </right>
      <top>
        <color indexed="63"/>
      </top>
      <bottom style="hair"/>
    </border>
    <border>
      <left>
        <color indexed="63"/>
      </left>
      <right style="hair">
        <color indexed="8"/>
      </right>
      <top>
        <color indexed="63"/>
      </top>
      <bottom style="hair"/>
    </border>
    <border>
      <left>
        <color indexed="63"/>
      </left>
      <right style="hair"/>
      <top style="thin"/>
      <bottom style="hair"/>
    </border>
    <border>
      <left style="hair"/>
      <right>
        <color indexed="63"/>
      </right>
      <top style="thin"/>
      <bottom style="hair"/>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style="thin"/>
      <bottom>
        <color indexed="63"/>
      </bottom>
    </border>
    <border>
      <left>
        <color indexed="63"/>
      </left>
      <right style="hair">
        <color indexed="8"/>
      </right>
      <top style="thin"/>
      <bottom>
        <color indexed="63"/>
      </bottom>
    </border>
    <border>
      <left style="hair"/>
      <right>
        <color indexed="63"/>
      </right>
      <top>
        <color indexed="63"/>
      </top>
      <bottom style="thin"/>
    </border>
    <border>
      <left>
        <color indexed="63"/>
      </left>
      <right style="hair">
        <color indexed="8"/>
      </right>
      <top>
        <color indexed="63"/>
      </top>
      <bottom style="thin"/>
    </border>
    <border>
      <left>
        <color indexed="63"/>
      </left>
      <right style="hair">
        <color indexed="8"/>
      </right>
      <top>
        <color indexed="63"/>
      </top>
      <bottom>
        <color indexed="63"/>
      </bottom>
    </border>
    <border>
      <left style="hair">
        <color indexed="8"/>
      </left>
      <right>
        <color indexed="63"/>
      </right>
      <top>
        <color indexed="63"/>
      </top>
      <bottom style="thin"/>
    </border>
    <border>
      <left style="hair"/>
      <right style="hair"/>
      <top style="thin"/>
      <bottom style="hair"/>
    </border>
    <border>
      <left style="hair"/>
      <right style="hair"/>
      <top style="hair"/>
      <bottom style="thin"/>
    </border>
    <border>
      <left style="hair">
        <color indexed="8"/>
      </left>
      <right>
        <color indexed="63"/>
      </right>
      <top>
        <color indexed="63"/>
      </top>
      <bottom>
        <color indexed="63"/>
      </bottom>
    </border>
    <border>
      <left style="hair">
        <color indexed="8"/>
      </left>
      <right>
        <color indexed="63"/>
      </right>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5"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80" fillId="31" borderId="4" applyNumberFormat="0" applyAlignment="0" applyProtection="0"/>
    <xf numFmtId="0" fontId="5" fillId="0" borderId="0">
      <alignment vertical="center"/>
      <protection/>
    </xf>
    <xf numFmtId="0" fontId="81" fillId="32" borderId="0" applyNumberFormat="0" applyBorder="0" applyAlignment="0" applyProtection="0"/>
  </cellStyleXfs>
  <cellXfs count="539">
    <xf numFmtId="0" fontId="0" fillId="0" borderId="0" xfId="0" applyFont="1" applyAlignment="1">
      <alignment vertical="center"/>
    </xf>
    <xf numFmtId="0" fontId="18" fillId="33" borderId="10" xfId="0" applyFont="1" applyFill="1" applyBorder="1" applyAlignment="1">
      <alignment vertical="center"/>
    </xf>
    <xf numFmtId="0" fontId="19" fillId="33" borderId="10" xfId="0" applyFont="1" applyFill="1" applyBorder="1" applyAlignment="1">
      <alignment vertical="center"/>
    </xf>
    <xf numFmtId="0" fontId="20" fillId="33" borderId="10" xfId="0" applyFont="1" applyFill="1" applyBorder="1" applyAlignment="1">
      <alignment vertical="center"/>
    </xf>
    <xf numFmtId="0" fontId="20" fillId="33" borderId="11" xfId="0" applyFont="1" applyFill="1" applyBorder="1" applyAlignment="1">
      <alignment vertical="center"/>
    </xf>
    <xf numFmtId="0" fontId="18" fillId="33" borderId="0" xfId="0" applyFont="1" applyFill="1" applyBorder="1" applyAlignment="1">
      <alignment vertical="center"/>
    </xf>
    <xf numFmtId="0" fontId="19" fillId="33" borderId="0" xfId="0" applyFont="1" applyFill="1" applyBorder="1" applyAlignment="1">
      <alignment vertical="center"/>
    </xf>
    <xf numFmtId="0" fontId="20" fillId="33" borderId="0" xfId="0" applyFont="1" applyFill="1" applyBorder="1" applyAlignment="1">
      <alignment vertical="center"/>
    </xf>
    <xf numFmtId="0" fontId="20" fillId="33" borderId="12" xfId="0" applyFont="1" applyFill="1" applyBorder="1" applyAlignment="1">
      <alignment vertical="center"/>
    </xf>
    <xf numFmtId="0" fontId="19" fillId="33" borderId="13" xfId="0" applyFont="1" applyFill="1" applyBorder="1" applyAlignment="1">
      <alignment vertical="center"/>
    </xf>
    <xf numFmtId="0" fontId="19" fillId="33" borderId="12" xfId="0" applyFont="1" applyFill="1" applyBorder="1" applyAlignment="1">
      <alignment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9" fillId="33" borderId="15" xfId="0" applyFont="1" applyFill="1" applyBorder="1" applyAlignment="1">
      <alignment vertical="center"/>
    </xf>
    <xf numFmtId="0" fontId="19" fillId="33" borderId="16" xfId="0" applyFont="1" applyFill="1" applyBorder="1" applyAlignment="1">
      <alignment vertical="center"/>
    </xf>
    <xf numFmtId="0" fontId="19" fillId="33" borderId="17" xfId="0" applyFont="1" applyFill="1" applyBorder="1" applyAlignment="1">
      <alignment vertical="center"/>
    </xf>
    <xf numFmtId="0" fontId="19" fillId="33" borderId="14" xfId="0" applyFont="1" applyFill="1" applyBorder="1" applyAlignment="1">
      <alignment vertical="center"/>
    </xf>
    <xf numFmtId="0" fontId="14" fillId="33" borderId="0" xfId="0" applyFont="1" applyFill="1" applyBorder="1" applyAlignment="1">
      <alignment/>
    </xf>
    <xf numFmtId="0" fontId="19" fillId="33" borderId="15" xfId="0" applyFont="1" applyFill="1" applyBorder="1" applyAlignment="1">
      <alignment vertical="center"/>
    </xf>
    <xf numFmtId="0" fontId="20" fillId="33" borderId="15" xfId="0" applyFont="1" applyFill="1" applyBorder="1" applyAlignment="1">
      <alignment vertical="center"/>
    </xf>
    <xf numFmtId="0" fontId="20" fillId="33" borderId="16" xfId="0" applyFont="1" applyFill="1" applyBorder="1" applyAlignment="1">
      <alignment vertical="center"/>
    </xf>
    <xf numFmtId="0" fontId="19" fillId="33" borderId="11" xfId="0" applyFont="1" applyFill="1" applyBorder="1" applyAlignment="1">
      <alignment vertical="center"/>
    </xf>
    <xf numFmtId="0" fontId="19" fillId="33" borderId="18" xfId="0" applyFont="1" applyFill="1" applyBorder="1" applyAlignment="1">
      <alignment vertical="center"/>
    </xf>
    <xf numFmtId="0" fontId="19" fillId="33" borderId="19" xfId="0" applyFont="1" applyFill="1" applyBorder="1" applyAlignment="1">
      <alignment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2" fillId="33" borderId="11" xfId="0" applyFont="1" applyFill="1" applyBorder="1" applyAlignment="1">
      <alignment vertical="center"/>
    </xf>
    <xf numFmtId="0" fontId="3" fillId="33" borderId="12" xfId="0" applyFont="1" applyFill="1" applyBorder="1" applyAlignment="1">
      <alignment horizontal="center" vertical="center" textRotation="255" shrinkToFit="1"/>
    </xf>
    <xf numFmtId="0" fontId="22" fillId="33" borderId="12" xfId="0" applyFont="1" applyFill="1" applyBorder="1" applyAlignment="1">
      <alignment vertical="center"/>
    </xf>
    <xf numFmtId="0" fontId="22" fillId="33" borderId="16" xfId="0" applyFont="1" applyFill="1" applyBorder="1" applyAlignment="1">
      <alignment vertical="center"/>
    </xf>
    <xf numFmtId="0" fontId="23" fillId="33" borderId="10" xfId="0" applyFont="1" applyFill="1" applyBorder="1" applyAlignment="1">
      <alignment vertical="center"/>
    </xf>
    <xf numFmtId="0" fontId="23" fillId="33" borderId="0" xfId="0" applyFont="1" applyFill="1" applyBorder="1" applyAlignment="1">
      <alignment vertical="center"/>
    </xf>
    <xf numFmtId="0" fontId="23" fillId="33" borderId="15" xfId="0" applyFont="1" applyFill="1" applyBorder="1" applyAlignment="1">
      <alignment vertical="center"/>
    </xf>
    <xf numFmtId="0" fontId="14" fillId="33" borderId="10" xfId="0" applyFont="1" applyFill="1" applyBorder="1" applyAlignment="1">
      <alignment vertical="center"/>
    </xf>
    <xf numFmtId="0" fontId="82" fillId="33" borderId="0" xfId="0" applyFont="1" applyFill="1" applyBorder="1" applyAlignment="1">
      <alignment vertical="center"/>
    </xf>
    <xf numFmtId="0" fontId="3" fillId="33" borderId="0" xfId="0" applyFont="1" applyFill="1" applyBorder="1" applyAlignment="1">
      <alignment vertical="top"/>
    </xf>
    <xf numFmtId="0" fontId="19" fillId="33" borderId="0" xfId="0" applyFont="1" applyFill="1" applyBorder="1" applyAlignment="1">
      <alignment/>
    </xf>
    <xf numFmtId="0" fontId="24" fillId="33" borderId="0" xfId="0" applyFont="1" applyFill="1" applyBorder="1" applyAlignment="1">
      <alignment/>
    </xf>
    <xf numFmtId="0" fontId="3" fillId="33" borderId="0" xfId="0" applyFont="1" applyFill="1" applyBorder="1" applyAlignment="1">
      <alignment vertical="center"/>
    </xf>
    <xf numFmtId="0" fontId="4" fillId="33" borderId="10" xfId="0" applyFont="1" applyFill="1" applyBorder="1" applyAlignment="1">
      <alignment vertical="center"/>
    </xf>
    <xf numFmtId="0" fontId="24" fillId="33" borderId="17" xfId="0" applyFont="1" applyFill="1" applyBorder="1" applyAlignment="1">
      <alignment vertical="center"/>
    </xf>
    <xf numFmtId="0" fontId="24" fillId="33" borderId="15" xfId="0" applyFont="1" applyFill="1" applyBorder="1" applyAlignment="1">
      <alignment vertical="center"/>
    </xf>
    <xf numFmtId="0" fontId="24" fillId="33" borderId="16" xfId="0" applyFont="1" applyFill="1" applyBorder="1" applyAlignment="1">
      <alignment vertical="center"/>
    </xf>
    <xf numFmtId="0" fontId="83" fillId="34" borderId="0" xfId="0" applyFont="1" applyFill="1" applyAlignment="1">
      <alignment vertical="center"/>
    </xf>
    <xf numFmtId="0" fontId="9" fillId="34" borderId="0" xfId="0" applyFont="1" applyFill="1" applyAlignment="1">
      <alignment vertical="center"/>
    </xf>
    <xf numFmtId="0" fontId="9" fillId="34" borderId="20" xfId="0" applyFont="1" applyFill="1" applyBorder="1" applyAlignment="1">
      <alignment horizontal="center" vertical="center"/>
    </xf>
    <xf numFmtId="0" fontId="9" fillId="34" borderId="22" xfId="0" applyFont="1" applyFill="1" applyBorder="1" applyAlignment="1">
      <alignment horizontal="center" vertical="center"/>
    </xf>
    <xf numFmtId="0" fontId="9" fillId="34" borderId="23" xfId="0" applyFont="1" applyFill="1" applyBorder="1" applyAlignment="1">
      <alignment vertical="center"/>
    </xf>
    <xf numFmtId="0" fontId="9" fillId="34" borderId="24" xfId="0" applyFont="1" applyFill="1" applyBorder="1" applyAlignment="1">
      <alignment vertical="center"/>
    </xf>
    <xf numFmtId="0" fontId="9" fillId="34" borderId="21" xfId="0" applyFont="1" applyFill="1" applyBorder="1" applyAlignment="1">
      <alignment vertical="center" wrapText="1"/>
    </xf>
    <xf numFmtId="0" fontId="9" fillId="34" borderId="25" xfId="0" applyFont="1" applyFill="1" applyBorder="1" applyAlignment="1">
      <alignment vertical="center"/>
    </xf>
    <xf numFmtId="0" fontId="9" fillId="34" borderId="0" xfId="0" applyFont="1" applyFill="1" applyAlignment="1">
      <alignment vertical="top"/>
    </xf>
    <xf numFmtId="0" fontId="19" fillId="33" borderId="26" xfId="0" applyFont="1" applyFill="1" applyBorder="1" applyAlignment="1">
      <alignment vertical="center"/>
    </xf>
    <xf numFmtId="0" fontId="82" fillId="33" borderId="26" xfId="0" applyFont="1" applyFill="1" applyBorder="1" applyAlignment="1">
      <alignment vertical="center"/>
    </xf>
    <xf numFmtId="0" fontId="3" fillId="33" borderId="26" xfId="0" applyFont="1" applyFill="1" applyBorder="1" applyAlignment="1">
      <alignment vertical="top"/>
    </xf>
    <xf numFmtId="0" fontId="19" fillId="33" borderId="26" xfId="0" applyFont="1" applyFill="1" applyBorder="1" applyAlignment="1">
      <alignment/>
    </xf>
    <xf numFmtId="0" fontId="24" fillId="33" borderId="26" xfId="0" applyFont="1" applyFill="1" applyBorder="1" applyAlignment="1">
      <alignment/>
    </xf>
    <xf numFmtId="0" fontId="3" fillId="33" borderId="26" xfId="0" applyFont="1" applyFill="1" applyBorder="1" applyAlignment="1">
      <alignment vertical="center"/>
    </xf>
    <xf numFmtId="0" fontId="19" fillId="33" borderId="27" xfId="0" applyFont="1" applyFill="1" applyBorder="1" applyAlignment="1">
      <alignment vertical="center"/>
    </xf>
    <xf numFmtId="0" fontId="19" fillId="33" borderId="28" xfId="0" applyFont="1" applyFill="1" applyBorder="1" applyAlignment="1">
      <alignment vertical="center"/>
    </xf>
    <xf numFmtId="0" fontId="19" fillId="33" borderId="29" xfId="0" applyFont="1" applyFill="1" applyBorder="1" applyAlignment="1">
      <alignment vertical="center"/>
    </xf>
    <xf numFmtId="0" fontId="82" fillId="33" borderId="29" xfId="0" applyFont="1" applyFill="1" applyBorder="1" applyAlignment="1">
      <alignment vertical="center"/>
    </xf>
    <xf numFmtId="0" fontId="3" fillId="33" borderId="29" xfId="0" applyFont="1" applyFill="1" applyBorder="1" applyAlignment="1">
      <alignment vertical="top"/>
    </xf>
    <xf numFmtId="0" fontId="19" fillId="33" borderId="29" xfId="0" applyFont="1" applyFill="1" applyBorder="1" applyAlignment="1">
      <alignment/>
    </xf>
    <xf numFmtId="0" fontId="24" fillId="33" borderId="29" xfId="0" applyFont="1" applyFill="1" applyBorder="1" applyAlignment="1">
      <alignment/>
    </xf>
    <xf numFmtId="0" fontId="3" fillId="33" borderId="29" xfId="0" applyFont="1" applyFill="1" applyBorder="1" applyAlignment="1">
      <alignment vertical="center"/>
    </xf>
    <xf numFmtId="0" fontId="19" fillId="33" borderId="30" xfId="0" applyFont="1" applyFill="1" applyBorder="1" applyAlignment="1">
      <alignment vertical="center"/>
    </xf>
    <xf numFmtId="0" fontId="25" fillId="33" borderId="0" xfId="0" applyFont="1" applyFill="1" applyAlignment="1" applyProtection="1">
      <alignment vertical="center"/>
      <protection/>
    </xf>
    <xf numFmtId="0" fontId="25" fillId="33" borderId="0" xfId="0" applyFont="1" applyFill="1" applyAlignment="1" applyProtection="1">
      <alignment horizontal="center" vertical="center"/>
      <protection/>
    </xf>
    <xf numFmtId="0" fontId="25" fillId="33" borderId="0" xfId="0" applyFont="1" applyFill="1" applyAlignment="1" applyProtection="1">
      <alignment horizontal="right" vertical="center"/>
      <protection/>
    </xf>
    <xf numFmtId="0" fontId="26" fillId="33" borderId="0" xfId="0" applyFont="1" applyFill="1" applyAlignment="1" applyProtection="1">
      <alignment vertical="center"/>
      <protection/>
    </xf>
    <xf numFmtId="0" fontId="27" fillId="33" borderId="0" xfId="0" applyFont="1" applyFill="1" applyAlignment="1" applyProtection="1">
      <alignment vertical="center"/>
      <protection/>
    </xf>
    <xf numFmtId="0" fontId="28" fillId="33" borderId="0" xfId="0" applyFont="1" applyFill="1" applyAlignment="1" applyProtection="1">
      <alignment vertical="center"/>
      <protection/>
    </xf>
    <xf numFmtId="0" fontId="29" fillId="33" borderId="0" xfId="0" applyFont="1" applyFill="1" applyAlignment="1" applyProtection="1">
      <alignment vertical="center"/>
      <protection/>
    </xf>
    <xf numFmtId="0" fontId="30" fillId="33" borderId="0" xfId="0" applyFont="1" applyFill="1" applyAlignment="1" applyProtection="1">
      <alignment vertical="center"/>
      <protection/>
    </xf>
    <xf numFmtId="0" fontId="25" fillId="33" borderId="31" xfId="0" applyFont="1" applyFill="1" applyBorder="1" applyAlignment="1" applyProtection="1">
      <alignment vertical="center"/>
      <protection/>
    </xf>
    <xf numFmtId="0" fontId="25" fillId="33" borderId="32" xfId="0" applyFont="1" applyFill="1" applyBorder="1" applyAlignment="1" applyProtection="1">
      <alignment horizontal="center" vertical="center"/>
      <protection/>
    </xf>
    <xf numFmtId="0" fontId="25" fillId="33" borderId="33" xfId="0" applyFont="1" applyFill="1" applyBorder="1" applyAlignment="1" applyProtection="1">
      <alignment vertical="center"/>
      <protection/>
    </xf>
    <xf numFmtId="0" fontId="12" fillId="33" borderId="34" xfId="0" applyFont="1" applyFill="1" applyBorder="1" applyAlignment="1" applyProtection="1">
      <alignment vertical="center"/>
      <protection/>
    </xf>
    <xf numFmtId="0" fontId="12" fillId="33" borderId="32" xfId="0" applyFont="1" applyFill="1" applyBorder="1" applyAlignment="1" applyProtection="1">
      <alignment vertical="center"/>
      <protection/>
    </xf>
    <xf numFmtId="0" fontId="31" fillId="33" borderId="32" xfId="0" applyFont="1" applyFill="1" applyBorder="1" applyAlignment="1" applyProtection="1">
      <alignment vertical="center"/>
      <protection/>
    </xf>
    <xf numFmtId="0" fontId="31" fillId="33" borderId="35" xfId="0" applyFont="1" applyFill="1" applyBorder="1" applyAlignment="1" applyProtection="1">
      <alignment vertical="center"/>
      <protection/>
    </xf>
    <xf numFmtId="0" fontId="25" fillId="33" borderId="36" xfId="0" applyFont="1" applyFill="1" applyBorder="1" applyAlignment="1" applyProtection="1">
      <alignment vertical="center"/>
      <protection/>
    </xf>
    <xf numFmtId="0" fontId="25" fillId="33" borderId="18" xfId="0" applyFont="1" applyFill="1" applyBorder="1" applyAlignment="1" applyProtection="1">
      <alignment horizontal="center" vertical="center"/>
      <protection/>
    </xf>
    <xf numFmtId="0" fontId="25" fillId="33" borderId="37" xfId="0" applyFont="1" applyFill="1" applyBorder="1" applyAlignment="1" applyProtection="1">
      <alignment vertical="center"/>
      <protection/>
    </xf>
    <xf numFmtId="0" fontId="25" fillId="33" borderId="38" xfId="0" applyFont="1" applyFill="1" applyBorder="1" applyAlignment="1" applyProtection="1">
      <alignment vertical="center"/>
      <protection/>
    </xf>
    <xf numFmtId="0" fontId="25" fillId="33" borderId="39" xfId="0" applyFont="1" applyFill="1" applyBorder="1" applyAlignment="1" applyProtection="1">
      <alignment horizontal="center" vertical="center"/>
      <protection/>
    </xf>
    <xf numFmtId="176" fontId="25" fillId="33" borderId="40" xfId="0" applyNumberFormat="1" applyFont="1" applyFill="1" applyBorder="1" applyAlignment="1" applyProtection="1">
      <alignment horizontal="left" vertical="center"/>
      <protection/>
    </xf>
    <xf numFmtId="0" fontId="25" fillId="33" borderId="41" xfId="0" applyFont="1" applyFill="1" applyBorder="1" applyAlignment="1" applyProtection="1">
      <alignment vertical="center"/>
      <protection/>
    </xf>
    <xf numFmtId="0" fontId="25" fillId="33" borderId="42" xfId="0" applyFont="1" applyFill="1" applyBorder="1" applyAlignment="1" applyProtection="1">
      <alignment vertical="center"/>
      <protection/>
    </xf>
    <xf numFmtId="0" fontId="25" fillId="33" borderId="43" xfId="0" applyFont="1" applyFill="1" applyBorder="1" applyAlignment="1" applyProtection="1">
      <alignment vertical="center"/>
      <protection/>
    </xf>
    <xf numFmtId="0" fontId="25" fillId="33" borderId="42" xfId="0" applyFont="1" applyFill="1" applyBorder="1" applyAlignment="1" applyProtection="1">
      <alignment horizontal="center" vertical="center"/>
      <protection/>
    </xf>
    <xf numFmtId="0" fontId="12" fillId="33" borderId="44" xfId="0" applyFont="1" applyFill="1" applyBorder="1" applyAlignment="1" applyProtection="1">
      <alignment vertical="center"/>
      <protection/>
    </xf>
    <xf numFmtId="0" fontId="25" fillId="33" borderId="45" xfId="0" applyFont="1" applyFill="1" applyBorder="1" applyAlignment="1" applyProtection="1">
      <alignment vertical="center"/>
      <protection/>
    </xf>
    <xf numFmtId="0" fontId="25" fillId="33" borderId="46" xfId="0" applyFont="1" applyFill="1" applyBorder="1" applyAlignment="1" applyProtection="1">
      <alignment vertical="center"/>
      <protection/>
    </xf>
    <xf numFmtId="0" fontId="25" fillId="33" borderId="47" xfId="0" applyFont="1" applyFill="1" applyBorder="1" applyAlignment="1" applyProtection="1">
      <alignment vertical="center"/>
      <protection/>
    </xf>
    <xf numFmtId="0" fontId="25" fillId="33" borderId="48" xfId="0" applyFont="1" applyFill="1" applyBorder="1" applyAlignment="1" applyProtection="1">
      <alignment vertical="center"/>
      <protection/>
    </xf>
    <xf numFmtId="0" fontId="25" fillId="33" borderId="49" xfId="0" applyFont="1" applyFill="1" applyBorder="1" applyAlignment="1" applyProtection="1">
      <alignment vertical="center"/>
      <protection/>
    </xf>
    <xf numFmtId="0" fontId="25" fillId="33" borderId="50" xfId="0" applyFont="1" applyFill="1" applyBorder="1" applyAlignment="1" applyProtection="1">
      <alignment vertical="center"/>
      <protection/>
    </xf>
    <xf numFmtId="0" fontId="25" fillId="33" borderId="51" xfId="0" applyFont="1" applyFill="1" applyBorder="1" applyAlignment="1" applyProtection="1">
      <alignment vertical="center"/>
      <protection/>
    </xf>
    <xf numFmtId="0" fontId="25" fillId="33" borderId="52" xfId="0" applyFont="1" applyFill="1" applyBorder="1" applyAlignment="1" applyProtection="1">
      <alignment vertical="center"/>
      <protection/>
    </xf>
    <xf numFmtId="0" fontId="25" fillId="33" borderId="53" xfId="0" applyFont="1" applyFill="1" applyBorder="1" applyAlignment="1" applyProtection="1">
      <alignment vertical="center"/>
      <protection/>
    </xf>
    <xf numFmtId="0" fontId="25" fillId="33" borderId="54" xfId="0" applyFont="1" applyFill="1" applyBorder="1" applyAlignment="1" applyProtection="1">
      <alignment vertical="center"/>
      <protection/>
    </xf>
    <xf numFmtId="0" fontId="14" fillId="33" borderId="10" xfId="0" applyFont="1" applyFill="1" applyBorder="1" applyAlignment="1">
      <alignment vertical="top"/>
    </xf>
    <xf numFmtId="0" fontId="14" fillId="33" borderId="15" xfId="0" applyFont="1" applyFill="1" applyBorder="1" applyAlignment="1">
      <alignment vertical="top"/>
    </xf>
    <xf numFmtId="0" fontId="29" fillId="33" borderId="0" xfId="0" applyFont="1" applyFill="1" applyAlignment="1" applyProtection="1" quotePrefix="1">
      <alignment horizontal="right" vertical="center"/>
      <protection/>
    </xf>
    <xf numFmtId="0" fontId="32" fillId="33" borderId="0" xfId="0" applyFont="1" applyFill="1" applyAlignment="1" applyProtection="1">
      <alignment vertical="center"/>
      <protection/>
    </xf>
    <xf numFmtId="0" fontId="26" fillId="33" borderId="0" xfId="0" applyFont="1" applyFill="1" applyAlignment="1" applyProtection="1" quotePrefix="1">
      <alignment horizontal="right" vertical="center"/>
      <protection/>
    </xf>
    <xf numFmtId="0" fontId="33" fillId="33" borderId="55" xfId="0" applyFont="1" applyFill="1" applyBorder="1" applyAlignment="1">
      <alignment vertical="top" textRotation="255" wrapText="1"/>
    </xf>
    <xf numFmtId="0" fontId="33" fillId="33" borderId="56" xfId="0" applyFont="1" applyFill="1" applyBorder="1" applyAlignment="1">
      <alignment vertical="top" textRotation="255" wrapText="1"/>
    </xf>
    <xf numFmtId="0" fontId="34" fillId="33" borderId="0" xfId="0" applyFont="1" applyFill="1" applyBorder="1" applyAlignment="1">
      <alignment vertical="center"/>
    </xf>
    <xf numFmtId="0" fontId="33" fillId="33" borderId="57" xfId="0" applyFont="1" applyFill="1" applyBorder="1" applyAlignment="1">
      <alignment vertical="top" textRotation="255" wrapText="1"/>
    </xf>
    <xf numFmtId="0" fontId="33" fillId="33" borderId="58" xfId="0" applyFont="1" applyFill="1" applyBorder="1" applyAlignment="1">
      <alignment vertical="top" textRotation="255" wrapText="1"/>
    </xf>
    <xf numFmtId="0" fontId="33" fillId="33" borderId="59" xfId="0" applyFont="1" applyFill="1" applyBorder="1" applyAlignment="1">
      <alignment vertical="top" textRotation="255" wrapText="1"/>
    </xf>
    <xf numFmtId="0" fontId="35" fillId="33" borderId="0" xfId="0" applyFont="1" applyFill="1" applyAlignment="1">
      <alignment vertical="center"/>
    </xf>
    <xf numFmtId="0" fontId="33" fillId="33" borderId="0" xfId="0" applyFont="1" applyFill="1" applyBorder="1" applyAlignment="1">
      <alignment vertical="top" textRotation="255" wrapText="1"/>
    </xf>
    <xf numFmtId="0" fontId="33" fillId="33" borderId="60" xfId="0" applyFont="1" applyFill="1" applyBorder="1" applyAlignment="1">
      <alignment vertical="top" textRotation="255" wrapText="1"/>
    </xf>
    <xf numFmtId="0" fontId="25" fillId="5" borderId="47" xfId="0" applyFont="1" applyFill="1" applyBorder="1" applyAlignment="1" applyProtection="1">
      <alignment vertical="center"/>
      <protection/>
    </xf>
    <xf numFmtId="0" fontId="25" fillId="5" borderId="48" xfId="0" applyFont="1" applyFill="1" applyBorder="1" applyAlignment="1" applyProtection="1">
      <alignment vertical="center"/>
      <protection/>
    </xf>
    <xf numFmtId="0" fontId="25" fillId="5" borderId="48" xfId="0" applyFont="1" applyFill="1" applyBorder="1" applyAlignment="1" applyProtection="1">
      <alignment horizontal="right" vertical="center"/>
      <protection/>
    </xf>
    <xf numFmtId="0" fontId="25" fillId="5" borderId="61" xfId="0" applyFont="1" applyFill="1" applyBorder="1" applyAlignment="1" applyProtection="1">
      <alignment vertical="center"/>
      <protection/>
    </xf>
    <xf numFmtId="0" fontId="25" fillId="5" borderId="50" xfId="0" applyFont="1" applyFill="1" applyBorder="1" applyAlignment="1" applyProtection="1">
      <alignment vertical="center"/>
      <protection/>
    </xf>
    <xf numFmtId="0" fontId="25" fillId="5" borderId="62" xfId="0" applyFont="1" applyFill="1" applyBorder="1" applyAlignment="1" applyProtection="1">
      <alignment vertical="center"/>
      <protection/>
    </xf>
    <xf numFmtId="0" fontId="25" fillId="5" borderId="52" xfId="0" applyFont="1" applyFill="1" applyBorder="1" applyAlignment="1" applyProtection="1">
      <alignment vertical="center"/>
      <protection/>
    </xf>
    <xf numFmtId="0" fontId="25" fillId="5" borderId="53" xfId="0" applyFont="1" applyFill="1" applyBorder="1" applyAlignment="1" applyProtection="1">
      <alignment vertical="center"/>
      <protection/>
    </xf>
    <xf numFmtId="0" fontId="25" fillId="5" borderId="53" xfId="0" applyFont="1" applyFill="1" applyBorder="1" applyAlignment="1" applyProtection="1">
      <alignment horizontal="right" vertical="center"/>
      <protection/>
    </xf>
    <xf numFmtId="0" fontId="25" fillId="5" borderId="63" xfId="0" applyFont="1" applyFill="1" applyBorder="1" applyAlignment="1" applyProtection="1">
      <alignment vertical="center"/>
      <protection/>
    </xf>
    <xf numFmtId="0" fontId="17" fillId="8" borderId="0" xfId="0" applyFont="1" applyFill="1" applyBorder="1" applyAlignment="1">
      <alignment vertical="top" textRotation="255" wrapText="1"/>
    </xf>
    <xf numFmtId="0" fontId="9" fillId="34" borderId="64" xfId="0" applyFont="1" applyFill="1" applyBorder="1" applyAlignment="1">
      <alignment horizontal="center" vertical="center"/>
    </xf>
    <xf numFmtId="0" fontId="9" fillId="34" borderId="21" xfId="0" applyFont="1" applyFill="1" applyBorder="1" applyAlignment="1">
      <alignment horizontal="center" vertical="center"/>
    </xf>
    <xf numFmtId="0" fontId="9" fillId="34" borderId="64" xfId="0" applyFont="1" applyFill="1" applyBorder="1" applyAlignment="1">
      <alignment horizontal="center" vertical="center" wrapText="1"/>
    </xf>
    <xf numFmtId="0" fontId="9" fillId="34" borderId="21" xfId="0" applyFont="1" applyFill="1" applyBorder="1" applyAlignment="1">
      <alignment vertical="center" wrapText="1"/>
    </xf>
    <xf numFmtId="0" fontId="9" fillId="34" borderId="17" xfId="0" applyFont="1" applyFill="1" applyBorder="1" applyAlignment="1">
      <alignment horizontal="center" vertical="center"/>
    </xf>
    <xf numFmtId="0" fontId="9" fillId="34" borderId="15" xfId="0" applyFont="1" applyFill="1" applyBorder="1" applyAlignment="1">
      <alignment vertical="center" wrapText="1"/>
    </xf>
    <xf numFmtId="0" fontId="9" fillId="34" borderId="65" xfId="0" applyFont="1" applyFill="1" applyBorder="1" applyAlignment="1">
      <alignment vertical="center"/>
    </xf>
    <xf numFmtId="0" fontId="9" fillId="34" borderId="66" xfId="0" applyFont="1" applyFill="1" applyBorder="1" applyAlignment="1">
      <alignment horizontal="center" vertical="center"/>
    </xf>
    <xf numFmtId="0" fontId="9" fillId="34" borderId="43" xfId="0" applyFont="1" applyFill="1" applyBorder="1" applyAlignment="1">
      <alignment vertical="center"/>
    </xf>
    <xf numFmtId="0" fontId="25" fillId="33" borderId="53" xfId="0" applyFont="1" applyFill="1" applyBorder="1" applyAlignment="1" applyProtection="1">
      <alignment vertical="center"/>
      <protection/>
    </xf>
    <xf numFmtId="0" fontId="9" fillId="34" borderId="42" xfId="0" applyFont="1" applyFill="1" applyBorder="1" applyAlignment="1">
      <alignment horizontal="center" vertical="center"/>
    </xf>
    <xf numFmtId="0" fontId="84" fillId="8" borderId="31" xfId="0" applyFont="1" applyFill="1" applyBorder="1" applyAlignment="1" applyProtection="1">
      <alignment vertical="center"/>
      <protection/>
    </xf>
    <xf numFmtId="0" fontId="84" fillId="8" borderId="32" xfId="0" applyFont="1" applyFill="1" applyBorder="1" applyAlignment="1" applyProtection="1">
      <alignment horizontal="center" vertical="center"/>
      <protection/>
    </xf>
    <xf numFmtId="0" fontId="84" fillId="8" borderId="33" xfId="0" applyFont="1" applyFill="1" applyBorder="1" applyAlignment="1" applyProtection="1">
      <alignment vertical="center"/>
      <protection/>
    </xf>
    <xf numFmtId="0" fontId="85" fillId="34" borderId="0" xfId="0" applyFont="1" applyFill="1" applyAlignment="1">
      <alignment vertical="center"/>
    </xf>
    <xf numFmtId="0" fontId="36" fillId="33" borderId="10" xfId="0" applyFont="1" applyFill="1" applyBorder="1" applyAlignment="1">
      <alignment vertical="center"/>
    </xf>
    <xf numFmtId="0" fontId="36" fillId="33" borderId="0" xfId="0" applyFont="1" applyFill="1" applyBorder="1" applyAlignment="1">
      <alignment vertical="center"/>
    </xf>
    <xf numFmtId="0" fontId="4" fillId="33" borderId="67" xfId="0" applyFont="1" applyFill="1" applyBorder="1" applyAlignment="1">
      <alignment vertical="center"/>
    </xf>
    <xf numFmtId="0" fontId="9" fillId="34" borderId="68" xfId="0" applyFont="1" applyFill="1" applyBorder="1" applyAlignment="1">
      <alignment horizontal="center" vertical="center" textRotation="255"/>
    </xf>
    <xf numFmtId="0" fontId="9" fillId="34" borderId="69" xfId="0" applyFont="1" applyFill="1" applyBorder="1" applyAlignment="1">
      <alignment horizontal="center" vertical="center" textRotation="255"/>
    </xf>
    <xf numFmtId="0" fontId="9" fillId="34" borderId="70" xfId="0" applyFont="1" applyFill="1" applyBorder="1" applyAlignment="1">
      <alignment horizontal="center" vertical="center" textRotation="255"/>
    </xf>
    <xf numFmtId="0" fontId="9" fillId="34" borderId="71" xfId="0" applyFont="1" applyFill="1" applyBorder="1" applyAlignment="1">
      <alignment horizontal="center" vertical="center" textRotation="255" wrapText="1"/>
    </xf>
    <xf numFmtId="0" fontId="9" fillId="34" borderId="72" xfId="0" applyFont="1" applyFill="1" applyBorder="1" applyAlignment="1">
      <alignment horizontal="center" vertical="center" textRotation="255" wrapText="1"/>
    </xf>
    <xf numFmtId="0" fontId="9" fillId="34" borderId="73" xfId="0" applyFont="1" applyFill="1" applyBorder="1" applyAlignment="1">
      <alignment horizontal="center" vertical="center" textRotation="255" wrapText="1"/>
    </xf>
    <xf numFmtId="0" fontId="9" fillId="34" borderId="74" xfId="0" applyFont="1" applyFill="1" applyBorder="1" applyAlignment="1">
      <alignment horizontal="center" vertical="center"/>
    </xf>
    <xf numFmtId="0" fontId="9" fillId="34" borderId="39" xfId="0" applyFont="1" applyFill="1" applyBorder="1" applyAlignment="1">
      <alignment horizontal="center" vertical="center"/>
    </xf>
    <xf numFmtId="0" fontId="9" fillId="34" borderId="75" xfId="0" applyFont="1" applyFill="1" applyBorder="1" applyAlignment="1">
      <alignment horizontal="center" vertical="center"/>
    </xf>
    <xf numFmtId="0" fontId="9" fillId="34" borderId="76" xfId="0" applyFont="1" applyFill="1" applyBorder="1" applyAlignment="1">
      <alignment horizontal="center" vertical="center"/>
    </xf>
    <xf numFmtId="0" fontId="9" fillId="34" borderId="42" xfId="0" applyFont="1" applyFill="1" applyBorder="1" applyAlignment="1">
      <alignment horizontal="center" vertical="center"/>
    </xf>
    <xf numFmtId="0" fontId="9" fillId="34" borderId="77" xfId="0" applyFont="1" applyFill="1" applyBorder="1" applyAlignment="1">
      <alignment horizontal="center" vertical="center"/>
    </xf>
    <xf numFmtId="0" fontId="9" fillId="34" borderId="78"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79"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80" xfId="0" applyFont="1" applyFill="1" applyBorder="1" applyAlignment="1">
      <alignment horizontal="center" vertical="center" wrapText="1"/>
    </xf>
    <xf numFmtId="0" fontId="9" fillId="34" borderId="20" xfId="0" applyFont="1" applyFill="1" applyBorder="1" applyAlignment="1">
      <alignment horizontal="left" vertical="center" wrapText="1"/>
    </xf>
    <xf numFmtId="0" fontId="9" fillId="34" borderId="21" xfId="0" applyFont="1" applyFill="1" applyBorder="1" applyAlignment="1">
      <alignment horizontal="left" vertical="center" wrapText="1"/>
    </xf>
    <xf numFmtId="0" fontId="9" fillId="34" borderId="23" xfId="0" applyFont="1" applyFill="1" applyBorder="1" applyAlignment="1">
      <alignment horizontal="left" vertical="center" wrapText="1"/>
    </xf>
    <xf numFmtId="0" fontId="12" fillId="33" borderId="81" xfId="0" applyFont="1" applyFill="1" applyBorder="1" applyAlignment="1" applyProtection="1">
      <alignment horizontal="left" vertical="center" wrapText="1"/>
      <protection/>
    </xf>
    <xf numFmtId="0" fontId="12" fillId="33" borderId="18" xfId="0" applyFont="1" applyFill="1" applyBorder="1" applyAlignment="1" applyProtection="1">
      <alignment horizontal="left" vertical="center"/>
      <protection/>
    </xf>
    <xf numFmtId="0" fontId="12" fillId="33" borderId="82" xfId="0" applyFont="1" applyFill="1" applyBorder="1" applyAlignment="1" applyProtection="1">
      <alignment horizontal="left" vertical="center"/>
      <protection/>
    </xf>
    <xf numFmtId="0" fontId="12" fillId="33" borderId="74" xfId="0" applyFont="1" applyFill="1" applyBorder="1" applyAlignment="1" applyProtection="1">
      <alignment horizontal="left" vertical="center"/>
      <protection/>
    </xf>
    <xf numFmtId="0" fontId="12" fillId="33" borderId="39" xfId="0" applyFont="1" applyFill="1" applyBorder="1" applyAlignment="1" applyProtection="1">
      <alignment horizontal="left" vertical="center"/>
      <protection/>
    </xf>
    <xf numFmtId="0" fontId="12" fillId="33" borderId="83" xfId="0" applyFont="1" applyFill="1" applyBorder="1" applyAlignment="1" applyProtection="1">
      <alignment horizontal="left" vertical="center"/>
      <protection/>
    </xf>
    <xf numFmtId="0" fontId="12" fillId="33" borderId="84" xfId="0" applyNumberFormat="1" applyFont="1" applyFill="1" applyBorder="1" applyAlignment="1" applyProtection="1">
      <alignment horizontal="center" vertical="center"/>
      <protection/>
    </xf>
    <xf numFmtId="0" fontId="25" fillId="33" borderId="42" xfId="0" applyFont="1" applyFill="1" applyBorder="1" applyAlignment="1" applyProtection="1">
      <alignment horizontal="distributed" vertical="center"/>
      <protection/>
    </xf>
    <xf numFmtId="0" fontId="25" fillId="33" borderId="43" xfId="0" applyFont="1" applyFill="1" applyBorder="1" applyAlignment="1" applyProtection="1">
      <alignment horizontal="distributed" vertical="center"/>
      <protection/>
    </xf>
    <xf numFmtId="0" fontId="25" fillId="35" borderId="76" xfId="0" applyFont="1" applyFill="1" applyBorder="1" applyAlignment="1" applyProtection="1">
      <alignment horizontal="center" vertical="center"/>
      <protection locked="0"/>
    </xf>
    <xf numFmtId="0" fontId="25" fillId="35" borderId="42" xfId="0" applyFont="1" applyFill="1" applyBorder="1" applyAlignment="1" applyProtection="1">
      <alignment horizontal="center" vertical="center"/>
      <protection locked="0"/>
    </xf>
    <xf numFmtId="0" fontId="25" fillId="35" borderId="43" xfId="0" applyFont="1" applyFill="1" applyBorder="1" applyAlignment="1" applyProtection="1">
      <alignment horizontal="center" vertical="center"/>
      <protection locked="0"/>
    </xf>
    <xf numFmtId="49" fontId="25" fillId="35" borderId="50" xfId="0" applyNumberFormat="1" applyFont="1" applyFill="1" applyBorder="1" applyAlignment="1" applyProtection="1">
      <alignment horizontal="center" vertical="center"/>
      <protection locked="0"/>
    </xf>
    <xf numFmtId="49" fontId="25" fillId="35" borderId="0" xfId="0" applyNumberFormat="1" applyFont="1" applyFill="1" applyBorder="1" applyAlignment="1" applyProtection="1">
      <alignment horizontal="center" vertical="center"/>
      <protection locked="0"/>
    </xf>
    <xf numFmtId="49" fontId="25" fillId="35" borderId="39" xfId="0" applyNumberFormat="1" applyFont="1" applyFill="1" applyBorder="1" applyAlignment="1" applyProtection="1">
      <alignment horizontal="center" vertical="center"/>
      <protection locked="0"/>
    </xf>
    <xf numFmtId="49" fontId="25" fillId="35" borderId="40" xfId="0" applyNumberFormat="1" applyFont="1" applyFill="1" applyBorder="1" applyAlignment="1" applyProtection="1">
      <alignment horizontal="center" vertical="center"/>
      <protection locked="0"/>
    </xf>
    <xf numFmtId="176" fontId="25" fillId="35" borderId="34" xfId="0" applyNumberFormat="1" applyFont="1" applyFill="1" applyBorder="1" applyAlignment="1" applyProtection="1">
      <alignment horizontal="center" vertical="center"/>
      <protection locked="0"/>
    </xf>
    <xf numFmtId="176" fontId="25" fillId="35" borderId="32" xfId="0" applyNumberFormat="1" applyFont="1" applyFill="1" applyBorder="1" applyAlignment="1" applyProtection="1">
      <alignment horizontal="center" vertical="center"/>
      <protection locked="0"/>
    </xf>
    <xf numFmtId="176" fontId="25" fillId="35" borderId="33" xfId="0" applyNumberFormat="1" applyFont="1" applyFill="1" applyBorder="1" applyAlignment="1" applyProtection="1">
      <alignment horizontal="center" vertical="center"/>
      <protection locked="0"/>
    </xf>
    <xf numFmtId="0" fontId="38" fillId="33" borderId="85" xfId="0" applyNumberFormat="1" applyFont="1" applyFill="1" applyBorder="1" applyAlignment="1" applyProtection="1">
      <alignment horizontal="center" vertical="center"/>
      <protection/>
    </xf>
    <xf numFmtId="0" fontId="38" fillId="33" borderId="86" xfId="0" applyNumberFormat="1" applyFont="1" applyFill="1" applyBorder="1" applyAlignment="1" applyProtection="1">
      <alignment horizontal="center" vertical="center"/>
      <protection/>
    </xf>
    <xf numFmtId="0" fontId="12" fillId="33" borderId="66" xfId="0" applyFont="1" applyFill="1" applyBorder="1" applyAlignment="1" applyProtection="1">
      <alignment horizontal="center" vertical="center"/>
      <protection/>
    </xf>
    <xf numFmtId="0" fontId="12" fillId="33" borderId="42" xfId="0" applyFont="1" applyFill="1" applyBorder="1" applyAlignment="1" applyProtection="1">
      <alignment horizontal="center" vertical="center"/>
      <protection/>
    </xf>
    <xf numFmtId="0" fontId="12" fillId="33" borderId="43" xfId="0" applyFont="1" applyFill="1" applyBorder="1" applyAlignment="1" applyProtection="1">
      <alignment horizontal="center" vertical="center"/>
      <protection/>
    </xf>
    <xf numFmtId="0" fontId="25" fillId="35" borderId="18" xfId="0" applyFont="1" applyFill="1" applyBorder="1" applyAlignment="1" applyProtection="1">
      <alignment horizontal="left" vertical="center" wrapText="1"/>
      <protection locked="0"/>
    </xf>
    <xf numFmtId="0" fontId="25" fillId="35" borderId="37" xfId="0" applyFont="1" applyFill="1" applyBorder="1" applyAlignment="1" applyProtection="1">
      <alignment horizontal="left" vertical="center" wrapText="1"/>
      <protection locked="0"/>
    </xf>
    <xf numFmtId="0" fontId="25" fillId="35" borderId="39" xfId="0" applyFont="1" applyFill="1" applyBorder="1" applyAlignment="1" applyProtection="1">
      <alignment horizontal="left" vertical="center" wrapText="1"/>
      <protection locked="0"/>
    </xf>
    <xf numFmtId="0" fontId="25" fillId="35" borderId="40" xfId="0" applyFont="1" applyFill="1" applyBorder="1" applyAlignment="1" applyProtection="1">
      <alignment horizontal="left" vertical="center" wrapText="1"/>
      <protection locked="0"/>
    </xf>
    <xf numFmtId="0" fontId="12" fillId="33" borderId="76" xfId="0" applyFont="1" applyFill="1" applyBorder="1" applyAlignment="1" applyProtection="1">
      <alignment horizontal="left" vertical="center"/>
      <protection/>
    </xf>
    <xf numFmtId="0" fontId="12" fillId="33" borderId="42" xfId="0" applyFont="1" applyFill="1" applyBorder="1" applyAlignment="1" applyProtection="1">
      <alignment horizontal="left" vertical="center"/>
      <protection/>
    </xf>
    <xf numFmtId="0" fontId="12" fillId="33" borderId="87" xfId="0" applyFont="1" applyFill="1" applyBorder="1" applyAlignment="1" applyProtection="1">
      <alignment horizontal="left" vertical="center"/>
      <protection/>
    </xf>
    <xf numFmtId="0" fontId="12" fillId="33" borderId="76" xfId="0" applyFont="1" applyFill="1" applyBorder="1" applyAlignment="1" applyProtection="1">
      <alignment horizontal="left" vertical="center" wrapText="1"/>
      <protection/>
    </xf>
    <xf numFmtId="38" fontId="25" fillId="33" borderId="88" xfId="48" applyFont="1" applyFill="1" applyBorder="1" applyAlignment="1" applyProtection="1">
      <alignment horizontal="right" vertical="center"/>
      <protection/>
    </xf>
    <xf numFmtId="38" fontId="25" fillId="33" borderId="45" xfId="48" applyFont="1" applyFill="1" applyBorder="1" applyAlignment="1" applyProtection="1">
      <alignment horizontal="right" vertical="center"/>
      <protection/>
    </xf>
    <xf numFmtId="38" fontId="25" fillId="35" borderId="89" xfId="48" applyFont="1" applyFill="1" applyBorder="1" applyAlignment="1" applyProtection="1">
      <alignment horizontal="right" vertical="center"/>
      <protection locked="0"/>
    </xf>
    <xf numFmtId="38" fontId="25" fillId="35" borderId="67" xfId="48" applyFont="1" applyFill="1" applyBorder="1" applyAlignment="1" applyProtection="1">
      <alignment horizontal="right" vertical="center"/>
      <protection locked="0"/>
    </xf>
    <xf numFmtId="38" fontId="25" fillId="35" borderId="79" xfId="48" applyFont="1" applyFill="1" applyBorder="1" applyAlignment="1" applyProtection="1">
      <alignment horizontal="right" vertical="center"/>
      <protection locked="0"/>
    </xf>
    <xf numFmtId="38" fontId="25" fillId="35" borderId="21" xfId="48" applyFont="1" applyFill="1" applyBorder="1" applyAlignment="1" applyProtection="1">
      <alignment horizontal="right" vertical="center"/>
      <protection locked="0"/>
    </xf>
    <xf numFmtId="0" fontId="12" fillId="33" borderId="10" xfId="0" applyFont="1" applyFill="1" applyBorder="1" applyAlignment="1" applyProtection="1">
      <alignment horizontal="center" vertical="center"/>
      <protection/>
    </xf>
    <xf numFmtId="0" fontId="12" fillId="33" borderId="9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51" xfId="0" applyFont="1" applyFill="1" applyBorder="1" applyAlignment="1" applyProtection="1">
      <alignment horizontal="center" vertical="center"/>
      <protection/>
    </xf>
    <xf numFmtId="0" fontId="12" fillId="33" borderId="45" xfId="0" applyFont="1" applyFill="1" applyBorder="1" applyAlignment="1" applyProtection="1">
      <alignment horizontal="center" vertical="center"/>
      <protection/>
    </xf>
    <xf numFmtId="0" fontId="12" fillId="33" borderId="46" xfId="0" applyFont="1" applyFill="1" applyBorder="1" applyAlignment="1" applyProtection="1">
      <alignment horizontal="center" vertical="center"/>
      <protection/>
    </xf>
    <xf numFmtId="0" fontId="12" fillId="33" borderId="15" xfId="0" applyFont="1" applyFill="1" applyBorder="1" applyAlignment="1" applyProtection="1">
      <alignment horizontal="center" vertical="center"/>
      <protection/>
    </xf>
    <xf numFmtId="0" fontId="12" fillId="33" borderId="65" xfId="0" applyFont="1" applyFill="1" applyBorder="1" applyAlignment="1" applyProtection="1">
      <alignment horizontal="center" vertical="center"/>
      <protection/>
    </xf>
    <xf numFmtId="0" fontId="39" fillId="5" borderId="0" xfId="0" applyFont="1" applyFill="1" applyBorder="1" applyAlignment="1" applyProtection="1">
      <alignment horizontal="left" vertical="center" wrapText="1"/>
      <protection/>
    </xf>
    <xf numFmtId="0" fontId="12" fillId="33" borderId="50" xfId="0" applyFont="1" applyFill="1" applyBorder="1" applyAlignment="1" applyProtection="1">
      <alignment horizontal="left" vertical="center"/>
      <protection/>
    </xf>
    <xf numFmtId="0" fontId="12" fillId="33" borderId="0" xfId="0" applyFont="1" applyFill="1" applyAlignment="1" applyProtection="1">
      <alignment horizontal="left" vertical="center"/>
      <protection/>
    </xf>
    <xf numFmtId="0" fontId="12" fillId="33" borderId="62" xfId="0" applyFont="1" applyFill="1" applyBorder="1" applyAlignment="1" applyProtection="1">
      <alignment horizontal="left" vertical="center"/>
      <protection/>
    </xf>
    <xf numFmtId="0" fontId="10" fillId="33" borderId="0" xfId="0" applyFont="1" applyFill="1" applyBorder="1" applyAlignment="1" applyProtection="1">
      <alignment horizontal="left" vertical="center" wrapText="1"/>
      <protection/>
    </xf>
    <xf numFmtId="38" fontId="25" fillId="35" borderId="91" xfId="48" applyFont="1" applyFill="1" applyBorder="1" applyAlignment="1" applyProtection="1">
      <alignment horizontal="right" vertical="center"/>
      <protection locked="0"/>
    </xf>
    <xf numFmtId="38" fontId="25" fillId="35" borderId="10" xfId="48" applyFont="1" applyFill="1" applyBorder="1" applyAlignment="1" applyProtection="1">
      <alignment horizontal="right" vertical="center"/>
      <protection locked="0"/>
    </xf>
    <xf numFmtId="38" fontId="25" fillId="33" borderId="91" xfId="48" applyFont="1" applyFill="1" applyBorder="1" applyAlignment="1" applyProtection="1">
      <alignment horizontal="right" vertical="center"/>
      <protection/>
    </xf>
    <xf numFmtId="38" fontId="25" fillId="33" borderId="10" xfId="48" applyFont="1" applyFill="1" applyBorder="1" applyAlignment="1" applyProtection="1">
      <alignment horizontal="right" vertical="center"/>
      <protection/>
    </xf>
    <xf numFmtId="38" fontId="25" fillId="33" borderId="74" xfId="48" applyFont="1" applyFill="1" applyBorder="1" applyAlignment="1" applyProtection="1">
      <alignment horizontal="right" vertical="center"/>
      <protection/>
    </xf>
    <xf numFmtId="38" fontId="25" fillId="33" borderId="39" xfId="48" applyFont="1" applyFill="1" applyBorder="1" applyAlignment="1" applyProtection="1">
      <alignment horizontal="right" vertical="center"/>
      <protection/>
    </xf>
    <xf numFmtId="0" fontId="25" fillId="35" borderId="42" xfId="0" applyNumberFormat="1" applyFont="1" applyFill="1" applyBorder="1" applyAlignment="1" applyProtection="1">
      <alignment horizontal="center" vertical="center"/>
      <protection locked="0"/>
    </xf>
    <xf numFmtId="0" fontId="25" fillId="35" borderId="77" xfId="0" applyNumberFormat="1" applyFont="1" applyFill="1" applyBorder="1" applyAlignment="1" applyProtection="1">
      <alignment horizontal="center" vertical="center"/>
      <protection locked="0"/>
    </xf>
    <xf numFmtId="38" fontId="25" fillId="35" borderId="0" xfId="48" applyFont="1" applyFill="1" applyBorder="1" applyAlignment="1" applyProtection="1">
      <alignment horizontal="right" vertical="center"/>
      <protection locked="0"/>
    </xf>
    <xf numFmtId="38" fontId="25" fillId="35" borderId="39" xfId="48" applyFont="1" applyFill="1" applyBorder="1" applyAlignment="1" applyProtection="1">
      <alignment horizontal="right" vertical="center"/>
      <protection locked="0"/>
    </xf>
    <xf numFmtId="0" fontId="25" fillId="35" borderId="66" xfId="0" applyNumberFormat="1" applyFont="1" applyFill="1" applyBorder="1" applyAlignment="1" applyProtection="1">
      <alignment horizontal="center" vertical="center"/>
      <protection locked="0"/>
    </xf>
    <xf numFmtId="0" fontId="25" fillId="35" borderId="81" xfId="0" applyFont="1" applyFill="1" applyBorder="1" applyAlignment="1" applyProtection="1">
      <alignment horizontal="left" vertical="center" wrapText="1"/>
      <protection locked="0"/>
    </xf>
    <xf numFmtId="0" fontId="0" fillId="0" borderId="18"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0" fillId="0" borderId="74"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0" fillId="0" borderId="40" xfId="0" applyFont="1" applyBorder="1" applyAlignment="1" applyProtection="1">
      <alignment vertical="center"/>
      <protection locked="0"/>
    </xf>
    <xf numFmtId="38" fontId="25" fillId="33" borderId="81" xfId="48" applyFont="1" applyFill="1" applyBorder="1" applyAlignment="1" applyProtection="1">
      <alignment horizontal="right" vertical="center"/>
      <protection/>
    </xf>
    <xf numFmtId="38" fontId="25" fillId="33" borderId="18" xfId="48" applyFont="1" applyFill="1" applyBorder="1" applyAlignment="1" applyProtection="1">
      <alignment horizontal="right" vertical="center"/>
      <protection/>
    </xf>
    <xf numFmtId="0" fontId="38" fillId="33" borderId="92" xfId="0" applyNumberFormat="1" applyFont="1" applyFill="1" applyBorder="1" applyAlignment="1" applyProtection="1">
      <alignment horizontal="center" vertical="center"/>
      <protection/>
    </xf>
    <xf numFmtId="0" fontId="38" fillId="33" borderId="93" xfId="0" applyNumberFormat="1" applyFont="1" applyFill="1" applyBorder="1" applyAlignment="1" applyProtection="1">
      <alignment horizontal="center" vertical="center"/>
      <protection/>
    </xf>
    <xf numFmtId="0" fontId="38" fillId="33" borderId="94" xfId="0" applyNumberFormat="1" applyFont="1" applyFill="1" applyBorder="1" applyAlignment="1" applyProtection="1">
      <alignment horizontal="center" vertical="center"/>
      <protection/>
    </xf>
    <xf numFmtId="0" fontId="38" fillId="33" borderId="95" xfId="0" applyNumberFormat="1" applyFont="1" applyFill="1" applyBorder="1" applyAlignment="1" applyProtection="1">
      <alignment horizontal="center" vertical="center"/>
      <protection/>
    </xf>
    <xf numFmtId="0" fontId="12" fillId="33" borderId="18" xfId="0" applyFont="1" applyFill="1" applyBorder="1" applyAlignment="1" applyProtection="1">
      <alignment horizontal="center" vertical="center"/>
      <protection/>
    </xf>
    <xf numFmtId="0" fontId="12" fillId="33" borderId="37" xfId="0" applyFont="1" applyFill="1" applyBorder="1" applyAlignment="1" applyProtection="1">
      <alignment horizontal="center" vertical="center"/>
      <protection/>
    </xf>
    <xf numFmtId="0" fontId="12" fillId="33" borderId="39" xfId="0" applyFont="1" applyFill="1" applyBorder="1" applyAlignment="1" applyProtection="1">
      <alignment horizontal="center" vertical="center"/>
      <protection/>
    </xf>
    <xf numFmtId="0" fontId="12" fillId="33" borderId="40" xfId="0" applyFont="1" applyFill="1" applyBorder="1" applyAlignment="1" applyProtection="1">
      <alignment horizontal="center" vertical="center"/>
      <protection/>
    </xf>
    <xf numFmtId="0" fontId="25" fillId="33" borderId="21" xfId="0" applyFont="1" applyFill="1" applyBorder="1" applyAlignment="1" applyProtection="1">
      <alignment horizontal="distributed" vertical="center"/>
      <protection/>
    </xf>
    <xf numFmtId="0" fontId="25" fillId="33" borderId="96" xfId="0" applyFont="1" applyFill="1" applyBorder="1" applyAlignment="1" applyProtection="1">
      <alignment horizontal="distributed" vertical="center"/>
      <protection/>
    </xf>
    <xf numFmtId="0" fontId="25" fillId="33" borderId="10" xfId="0" applyFont="1" applyFill="1" applyBorder="1" applyAlignment="1" applyProtection="1">
      <alignment horizontal="distributed" vertical="center"/>
      <protection/>
    </xf>
    <xf numFmtId="0" fontId="25" fillId="33" borderId="32" xfId="0" applyFont="1" applyFill="1" applyBorder="1" applyAlignment="1" applyProtection="1">
      <alignment horizontal="distributed" vertical="center"/>
      <protection/>
    </xf>
    <xf numFmtId="0" fontId="25" fillId="33" borderId="18" xfId="0" applyFont="1" applyFill="1" applyBorder="1" applyAlignment="1" applyProtection="1">
      <alignment horizontal="distributed" vertical="center"/>
      <protection/>
    </xf>
    <xf numFmtId="0" fontId="25" fillId="33" borderId="39" xfId="0" applyFont="1" applyFill="1" applyBorder="1" applyAlignment="1" applyProtection="1">
      <alignment horizontal="distributed" vertical="center"/>
      <protection/>
    </xf>
    <xf numFmtId="0" fontId="25" fillId="33" borderId="88" xfId="0" applyFont="1" applyFill="1" applyBorder="1" applyAlignment="1" applyProtection="1">
      <alignment horizontal="center" vertical="center"/>
      <protection/>
    </xf>
    <xf numFmtId="0" fontId="25" fillId="33" borderId="46" xfId="0" applyFont="1" applyFill="1" applyBorder="1" applyAlignment="1" applyProtection="1">
      <alignment horizontal="center" vertical="center"/>
      <protection/>
    </xf>
    <xf numFmtId="0" fontId="25" fillId="33" borderId="91" xfId="0" applyFont="1" applyFill="1" applyBorder="1" applyAlignment="1" applyProtection="1">
      <alignment horizontal="center" vertical="center"/>
      <protection/>
    </xf>
    <xf numFmtId="0" fontId="25" fillId="33" borderId="90" xfId="0" applyFont="1" applyFill="1" applyBorder="1" applyAlignment="1" applyProtection="1">
      <alignment horizontal="center" vertical="center"/>
      <protection/>
    </xf>
    <xf numFmtId="0" fontId="25" fillId="33" borderId="50" xfId="0" applyFont="1" applyFill="1" applyBorder="1" applyAlignment="1" applyProtection="1">
      <alignment horizontal="center" vertical="center"/>
      <protection/>
    </xf>
    <xf numFmtId="0" fontId="25" fillId="33" borderId="51" xfId="0" applyFont="1" applyFill="1" applyBorder="1" applyAlignment="1" applyProtection="1">
      <alignment horizontal="center" vertical="center"/>
      <protection/>
    </xf>
    <xf numFmtId="0" fontId="25" fillId="33" borderId="89" xfId="0" applyFont="1" applyFill="1" applyBorder="1" applyAlignment="1" applyProtection="1">
      <alignment horizontal="distributed" vertical="center"/>
      <protection/>
    </xf>
    <xf numFmtId="0" fontId="25" fillId="33" borderId="67" xfId="0" applyFont="1" applyFill="1" applyBorder="1" applyAlignment="1" applyProtection="1">
      <alignment horizontal="distributed" vertical="center"/>
      <protection/>
    </xf>
    <xf numFmtId="0" fontId="25" fillId="33" borderId="97" xfId="0" applyFont="1" applyFill="1" applyBorder="1" applyAlignment="1" applyProtection="1">
      <alignment horizontal="distributed" vertical="center"/>
      <protection/>
    </xf>
    <xf numFmtId="0" fontId="25" fillId="33" borderId="25" xfId="0" applyFont="1" applyFill="1" applyBorder="1" applyAlignment="1" applyProtection="1">
      <alignment horizontal="distributed" vertical="center"/>
      <protection/>
    </xf>
    <xf numFmtId="0" fontId="25" fillId="33" borderId="15" xfId="0" applyFont="1" applyFill="1" applyBorder="1" applyAlignment="1" applyProtection="1">
      <alignment horizontal="distributed" vertical="center"/>
      <protection/>
    </xf>
    <xf numFmtId="0" fontId="25" fillId="33" borderId="81" xfId="0" applyFont="1" applyFill="1" applyBorder="1" applyAlignment="1" applyProtection="1">
      <alignment horizontal="center" vertical="center"/>
      <protection/>
    </xf>
    <xf numFmtId="0" fontId="25" fillId="33" borderId="37" xfId="0" applyFont="1" applyFill="1" applyBorder="1" applyAlignment="1" applyProtection="1">
      <alignment horizontal="center" vertical="center"/>
      <protection/>
    </xf>
    <xf numFmtId="0" fontId="25" fillId="33" borderId="74" xfId="0" applyFont="1" applyFill="1" applyBorder="1" applyAlignment="1" applyProtection="1">
      <alignment horizontal="center" vertical="center"/>
      <protection/>
    </xf>
    <xf numFmtId="0" fontId="25" fillId="33" borderId="40" xfId="0" applyFont="1" applyFill="1" applyBorder="1" applyAlignment="1" applyProtection="1">
      <alignment horizontal="center" vertical="center"/>
      <protection/>
    </xf>
    <xf numFmtId="0" fontId="25" fillId="33" borderId="89" xfId="0" applyFont="1" applyFill="1" applyBorder="1" applyAlignment="1" applyProtection="1">
      <alignment horizontal="center" vertical="center"/>
      <protection/>
    </xf>
    <xf numFmtId="0" fontId="25" fillId="33" borderId="67" xfId="0" applyFont="1" applyFill="1" applyBorder="1" applyAlignment="1" applyProtection="1">
      <alignment horizontal="center" vertical="center"/>
      <protection/>
    </xf>
    <xf numFmtId="0" fontId="25" fillId="33" borderId="97" xfId="0" applyFont="1" applyFill="1" applyBorder="1" applyAlignment="1" applyProtection="1">
      <alignment horizontal="center" vertical="center"/>
      <protection/>
    </xf>
    <xf numFmtId="0" fontId="25" fillId="33" borderId="25" xfId="0" applyFont="1" applyFill="1" applyBorder="1" applyAlignment="1" applyProtection="1">
      <alignment horizontal="center" vertical="center"/>
      <protection/>
    </xf>
    <xf numFmtId="0" fontId="25" fillId="33" borderId="98" xfId="0" applyFont="1" applyFill="1" applyBorder="1" applyAlignment="1" applyProtection="1">
      <alignment horizontal="center" vertical="center" textRotation="255"/>
      <protection/>
    </xf>
    <xf numFmtId="0" fontId="25" fillId="33" borderId="99" xfId="0" applyFont="1" applyFill="1" applyBorder="1" applyAlignment="1" applyProtection="1">
      <alignment horizontal="center" vertical="center" textRotation="255"/>
      <protection/>
    </xf>
    <xf numFmtId="0" fontId="25" fillId="33" borderId="100" xfId="0" applyFont="1" applyFill="1" applyBorder="1" applyAlignment="1" applyProtection="1">
      <alignment horizontal="center" vertical="center" textRotation="255"/>
      <protection/>
    </xf>
    <xf numFmtId="0" fontId="12" fillId="33" borderId="48" xfId="0" applyFont="1" applyFill="1" applyBorder="1" applyAlignment="1" applyProtection="1">
      <alignment horizontal="center" vertical="center"/>
      <protection/>
    </xf>
    <xf numFmtId="0" fontId="12" fillId="33" borderId="49" xfId="0" applyFont="1" applyFill="1" applyBorder="1" applyAlignment="1" applyProtection="1">
      <alignment horizontal="center" vertical="center"/>
      <protection/>
    </xf>
    <xf numFmtId="0" fontId="25" fillId="33" borderId="47" xfId="0" applyFont="1" applyFill="1" applyBorder="1" applyAlignment="1" applyProtection="1">
      <alignment horizontal="center" vertical="center"/>
      <protection/>
    </xf>
    <xf numFmtId="0" fontId="25" fillId="33" borderId="49" xfId="0" applyFont="1" applyFill="1" applyBorder="1" applyAlignment="1" applyProtection="1">
      <alignment horizontal="center" vertical="center"/>
      <protection/>
    </xf>
    <xf numFmtId="38" fontId="25" fillId="35" borderId="48" xfId="48" applyFont="1" applyFill="1" applyBorder="1" applyAlignment="1" applyProtection="1">
      <alignment horizontal="right" vertical="center"/>
      <protection locked="0"/>
    </xf>
    <xf numFmtId="38" fontId="25" fillId="35" borderId="15" xfId="48" applyFont="1" applyFill="1" applyBorder="1" applyAlignment="1" applyProtection="1">
      <alignment horizontal="right" vertical="center"/>
      <protection locked="0"/>
    </xf>
    <xf numFmtId="0" fontId="25" fillId="33" borderId="45" xfId="0" applyFont="1" applyFill="1" applyBorder="1" applyAlignment="1" applyProtection="1">
      <alignment horizontal="center" vertical="center"/>
      <protection/>
    </xf>
    <xf numFmtId="0" fontId="37" fillId="33" borderId="101" xfId="0" applyFont="1" applyFill="1" applyBorder="1" applyAlignment="1" applyProtection="1">
      <alignment horizontal="center" vertical="center" textRotation="255"/>
      <protection/>
    </xf>
    <xf numFmtId="0" fontId="37" fillId="33" borderId="102" xfId="0" applyFont="1" applyFill="1" applyBorder="1" applyAlignment="1" applyProtection="1">
      <alignment horizontal="center" vertical="center" textRotation="255"/>
      <protection/>
    </xf>
    <xf numFmtId="0" fontId="84" fillId="8" borderId="103" xfId="0" applyFont="1" applyFill="1" applyBorder="1" applyAlignment="1" applyProtection="1">
      <alignment horizontal="center" vertical="center"/>
      <protection/>
    </xf>
    <xf numFmtId="0" fontId="84" fillId="8" borderId="104" xfId="0" applyFont="1" applyFill="1" applyBorder="1" applyAlignment="1" applyProtection="1">
      <alignment horizontal="center" vertical="center"/>
      <protection/>
    </xf>
    <xf numFmtId="0" fontId="84" fillId="8" borderId="105" xfId="0" applyFont="1" applyFill="1" applyBorder="1" applyAlignment="1" applyProtection="1">
      <alignment horizontal="center" vertical="center"/>
      <protection/>
    </xf>
    <xf numFmtId="0" fontId="37" fillId="33" borderId="106" xfId="0" applyFont="1" applyFill="1" applyBorder="1" applyAlignment="1" applyProtection="1">
      <alignment horizontal="center" vertical="center" textRotation="255"/>
      <protection/>
    </xf>
    <xf numFmtId="0" fontId="37" fillId="33" borderId="107" xfId="0" applyFont="1" applyFill="1" applyBorder="1" applyAlignment="1" applyProtection="1">
      <alignment horizontal="center" vertical="center" textRotation="255"/>
      <protection/>
    </xf>
    <xf numFmtId="0" fontId="12" fillId="33" borderId="81" xfId="0" applyFont="1" applyFill="1" applyBorder="1" applyAlignment="1" applyProtection="1">
      <alignment horizontal="left" vertical="center"/>
      <protection/>
    </xf>
    <xf numFmtId="0" fontId="84" fillId="8" borderId="34" xfId="0" applyNumberFormat="1" applyFont="1" applyFill="1" applyBorder="1" applyAlignment="1" applyProtection="1">
      <alignment horizontal="center" vertical="center"/>
      <protection/>
    </xf>
    <xf numFmtId="0" fontId="84" fillId="8" borderId="32" xfId="0" applyNumberFormat="1" applyFont="1" applyFill="1" applyBorder="1" applyAlignment="1" applyProtection="1">
      <alignment horizontal="center" vertical="center"/>
      <protection/>
    </xf>
    <xf numFmtId="0" fontId="84" fillId="8" borderId="33" xfId="0" applyNumberFormat="1" applyFont="1" applyFill="1" applyBorder="1" applyAlignment="1" applyProtection="1">
      <alignment horizontal="center" vertical="center"/>
      <protection/>
    </xf>
    <xf numFmtId="0" fontId="25" fillId="33" borderId="21" xfId="0" applyFont="1" applyFill="1" applyBorder="1" applyAlignment="1" applyProtection="1">
      <alignment horizontal="center" vertical="center"/>
      <protection/>
    </xf>
    <xf numFmtId="0" fontId="25" fillId="33" borderId="10" xfId="0" applyFont="1" applyFill="1" applyBorder="1" applyAlignment="1" applyProtection="1">
      <alignment horizontal="center" vertical="center"/>
      <protection/>
    </xf>
    <xf numFmtId="0" fontId="3" fillId="33" borderId="14" xfId="0" applyFont="1" applyFill="1" applyBorder="1" applyAlignment="1">
      <alignment horizontal="right" vertical="top"/>
    </xf>
    <xf numFmtId="0" fontId="3" fillId="33" borderId="10" xfId="0" applyFont="1" applyFill="1" applyBorder="1" applyAlignment="1">
      <alignment horizontal="right" vertical="top"/>
    </xf>
    <xf numFmtId="0" fontId="3" fillId="33" borderId="108" xfId="0" applyFont="1" applyFill="1" applyBorder="1" applyAlignment="1">
      <alignment horizontal="right" vertical="top"/>
    </xf>
    <xf numFmtId="0" fontId="3" fillId="33" borderId="109" xfId="0" applyFont="1" applyFill="1" applyBorder="1" applyAlignment="1">
      <alignment horizontal="right" vertical="top"/>
    </xf>
    <xf numFmtId="0" fontId="25" fillId="33" borderId="0" xfId="0" applyFont="1" applyFill="1" applyBorder="1" applyAlignment="1">
      <alignment horizontal="left" vertical="center" wrapText="1"/>
    </xf>
    <xf numFmtId="0" fontId="25" fillId="33" borderId="0" xfId="0" applyFont="1" applyFill="1" applyBorder="1" applyAlignment="1">
      <alignment horizontal="left" vertical="center"/>
    </xf>
    <xf numFmtId="0" fontId="3" fillId="33" borderId="64" xfId="0" applyFont="1" applyFill="1" applyBorder="1" applyAlignment="1">
      <alignment horizontal="center" vertical="top"/>
    </xf>
    <xf numFmtId="0" fontId="25" fillId="7" borderId="110" xfId="0" applyFont="1" applyFill="1" applyBorder="1" applyAlignment="1">
      <alignment horizontal="center" vertical="center"/>
    </xf>
    <xf numFmtId="0" fontId="25" fillId="7" borderId="15" xfId="0" applyFont="1" applyFill="1" applyBorder="1" applyAlignment="1">
      <alignment horizontal="center" vertical="center"/>
    </xf>
    <xf numFmtId="0" fontId="25" fillId="7" borderId="111" xfId="0" applyFont="1" applyFill="1" applyBorder="1" applyAlignment="1">
      <alignment horizontal="center" vertical="center"/>
    </xf>
    <xf numFmtId="0" fontId="24" fillId="33" borderId="0" xfId="0" applyFont="1" applyFill="1" applyBorder="1" applyAlignment="1">
      <alignment horizontal="center" vertical="center" wrapText="1"/>
    </xf>
    <xf numFmtId="0" fontId="0" fillId="0" borderId="0" xfId="0" applyFont="1" applyAlignment="1">
      <alignment vertical="center"/>
    </xf>
    <xf numFmtId="0" fontId="4" fillId="33" borderId="67" xfId="0" applyFont="1" applyFill="1" applyBorder="1" applyAlignment="1">
      <alignment horizontal="right" vertical="center"/>
    </xf>
    <xf numFmtId="0" fontId="4" fillId="33" borderId="112" xfId="0" applyFont="1" applyFill="1" applyBorder="1" applyAlignment="1">
      <alignment horizontal="right" vertical="center"/>
    </xf>
    <xf numFmtId="0" fontId="42" fillId="33" borderId="67" xfId="0" applyFont="1" applyFill="1" applyBorder="1" applyAlignment="1">
      <alignment horizontal="center" vertical="center"/>
    </xf>
    <xf numFmtId="0" fontId="4" fillId="33" borderId="113" xfId="0" applyFont="1" applyFill="1" applyBorder="1" applyAlignment="1">
      <alignment horizontal="center" vertical="center"/>
    </xf>
    <xf numFmtId="0" fontId="4" fillId="33" borderId="67" xfId="0" applyFont="1" applyFill="1" applyBorder="1" applyAlignment="1">
      <alignment horizontal="center" vertical="center"/>
    </xf>
    <xf numFmtId="0" fontId="4" fillId="33" borderId="113" xfId="0" applyFont="1" applyFill="1" applyBorder="1" applyAlignment="1">
      <alignment horizontal="right" vertical="center"/>
    </xf>
    <xf numFmtId="0" fontId="33" fillId="33" borderId="114" xfId="0" applyFont="1" applyFill="1" applyBorder="1" applyAlignment="1">
      <alignment horizontal="center" vertical="top" textRotation="255" wrapText="1"/>
    </xf>
    <xf numFmtId="0" fontId="33" fillId="33" borderId="0" xfId="0" applyFont="1" applyFill="1" applyBorder="1" applyAlignment="1">
      <alignment horizontal="center" vertical="top" textRotation="255" wrapText="1"/>
    </xf>
    <xf numFmtId="0" fontId="33" fillId="33" borderId="115" xfId="0" applyFont="1" applyFill="1" applyBorder="1" applyAlignment="1">
      <alignment horizontal="center" vertical="top" textRotation="255" wrapText="1"/>
    </xf>
    <xf numFmtId="0" fontId="47" fillId="35" borderId="0" xfId="0" applyFont="1" applyFill="1" applyBorder="1" applyAlignment="1">
      <alignment horizontal="left" vertical="center" wrapText="1"/>
    </xf>
    <xf numFmtId="0" fontId="10" fillId="35" borderId="0" xfId="0" applyFont="1" applyFill="1" applyBorder="1" applyAlignment="1">
      <alignment horizontal="left" vertical="center" wrapText="1"/>
    </xf>
    <xf numFmtId="0" fontId="17" fillId="8" borderId="0" xfId="0" applyFont="1" applyFill="1" applyBorder="1" applyAlignment="1">
      <alignment horizontal="center" vertical="top" textRotation="255" wrapText="1"/>
    </xf>
    <xf numFmtId="0" fontId="41" fillId="7" borderId="14" xfId="0" applyFont="1" applyFill="1" applyBorder="1" applyAlignment="1">
      <alignment horizontal="right" vertical="top"/>
    </xf>
    <xf numFmtId="0" fontId="41" fillId="7" borderId="10" xfId="0" applyFont="1" applyFill="1" applyBorder="1" applyAlignment="1">
      <alignment horizontal="right" vertical="top"/>
    </xf>
    <xf numFmtId="0" fontId="41" fillId="7" borderId="108" xfId="0" applyFont="1" applyFill="1" applyBorder="1" applyAlignment="1">
      <alignment horizontal="right" vertical="top"/>
    </xf>
    <xf numFmtId="0" fontId="20" fillId="33" borderId="20" xfId="0" applyFont="1" applyFill="1" applyBorder="1" applyAlignment="1">
      <alignment horizontal="center"/>
    </xf>
    <xf numFmtId="0" fontId="20" fillId="33" borderId="21" xfId="0" applyFont="1" applyFill="1" applyBorder="1" applyAlignment="1">
      <alignment horizontal="center"/>
    </xf>
    <xf numFmtId="0" fontId="20" fillId="33" borderId="80" xfId="0" applyFont="1" applyFill="1" applyBorder="1" applyAlignment="1">
      <alignment horizontal="center"/>
    </xf>
    <xf numFmtId="0" fontId="3" fillId="33" borderId="0" xfId="0" applyFont="1" applyFill="1" applyBorder="1" applyAlignment="1">
      <alignment horizontal="center" vertical="distributed" textRotation="255" shrinkToFit="1"/>
    </xf>
    <xf numFmtId="0" fontId="40" fillId="33" borderId="0" xfId="0" applyFont="1" applyFill="1" applyBorder="1" applyAlignment="1">
      <alignment horizontal="center" vertical="center" shrinkToFit="1"/>
    </xf>
    <xf numFmtId="0" fontId="3" fillId="33" borderId="116" xfId="0" applyFont="1" applyFill="1" applyBorder="1" applyAlignment="1">
      <alignment horizontal="right" vertical="top"/>
    </xf>
    <xf numFmtId="0" fontId="3" fillId="33" borderId="18" xfId="0" applyFont="1" applyFill="1" applyBorder="1" applyAlignment="1">
      <alignment horizontal="right" vertical="top"/>
    </xf>
    <xf numFmtId="0" fontId="3" fillId="33" borderId="117" xfId="0" applyFont="1" applyFill="1" applyBorder="1" applyAlignment="1">
      <alignment horizontal="right" vertical="top"/>
    </xf>
    <xf numFmtId="0" fontId="25" fillId="7" borderId="17" xfId="0" applyFont="1" applyFill="1" applyBorder="1" applyAlignment="1">
      <alignment horizontal="center" vertical="center"/>
    </xf>
    <xf numFmtId="0" fontId="41" fillId="7" borderId="109" xfId="0" applyFont="1" applyFill="1" applyBorder="1" applyAlignment="1">
      <alignment horizontal="right" vertical="top"/>
    </xf>
    <xf numFmtId="0" fontId="14" fillId="33" borderId="21" xfId="0" applyFont="1" applyFill="1" applyBorder="1" applyAlignment="1">
      <alignment horizontal="distributed" vertical="center"/>
    </xf>
    <xf numFmtId="0" fontId="14" fillId="33" borderId="80" xfId="0" applyFont="1" applyFill="1" applyBorder="1" applyAlignment="1">
      <alignment horizontal="distributed" vertical="center"/>
    </xf>
    <xf numFmtId="0" fontId="43" fillId="33" borderId="20" xfId="0" applyFont="1" applyFill="1" applyBorder="1" applyAlignment="1">
      <alignment horizontal="right" vertical="center"/>
    </xf>
    <xf numFmtId="0" fontId="43" fillId="33" borderId="21" xfId="0" applyFont="1" applyFill="1" applyBorder="1" applyAlignment="1">
      <alignment horizontal="right" vertical="center"/>
    </xf>
    <xf numFmtId="0" fontId="3" fillId="33" borderId="37" xfId="0" applyFont="1" applyFill="1" applyBorder="1" applyAlignment="1">
      <alignment horizontal="right" vertical="top"/>
    </xf>
    <xf numFmtId="0" fontId="43" fillId="33" borderId="116" xfId="0" applyFont="1" applyFill="1" applyBorder="1" applyAlignment="1">
      <alignment horizontal="center" vertical="distributed" textRotation="255"/>
    </xf>
    <xf numFmtId="0" fontId="43" fillId="33" borderId="18" xfId="0" applyFont="1" applyFill="1" applyBorder="1" applyAlignment="1">
      <alignment horizontal="center" vertical="distributed" textRotation="255"/>
    </xf>
    <xf numFmtId="0" fontId="43" fillId="33" borderId="19" xfId="0" applyFont="1" applyFill="1" applyBorder="1" applyAlignment="1">
      <alignment horizontal="center" vertical="distributed" textRotation="255"/>
    </xf>
    <xf numFmtId="0" fontId="43" fillId="33" borderId="13" xfId="0" applyFont="1" applyFill="1" applyBorder="1" applyAlignment="1">
      <alignment horizontal="center" vertical="distributed" textRotation="255"/>
    </xf>
    <xf numFmtId="0" fontId="43" fillId="33" borderId="0" xfId="0" applyFont="1" applyFill="1" applyBorder="1" applyAlignment="1">
      <alignment horizontal="center" vertical="distributed" textRotation="255"/>
    </xf>
    <xf numFmtId="0" fontId="43" fillId="33" borderId="12" xfId="0" applyFont="1" applyFill="1" applyBorder="1" applyAlignment="1">
      <alignment horizontal="center" vertical="distributed" textRotation="255"/>
    </xf>
    <xf numFmtId="0" fontId="43" fillId="33" borderId="17" xfId="0" applyFont="1" applyFill="1" applyBorder="1" applyAlignment="1">
      <alignment horizontal="center" vertical="distributed" textRotation="255"/>
    </xf>
    <xf numFmtId="0" fontId="43" fillId="33" borderId="15" xfId="0" applyFont="1" applyFill="1" applyBorder="1" applyAlignment="1">
      <alignment horizontal="center" vertical="distributed" textRotation="255"/>
    </xf>
    <xf numFmtId="0" fontId="43" fillId="33" borderId="16" xfId="0" applyFont="1" applyFill="1" applyBorder="1" applyAlignment="1">
      <alignment horizontal="center" vertical="distributed" textRotation="255"/>
    </xf>
    <xf numFmtId="0" fontId="43" fillId="33" borderId="14" xfId="0" applyFont="1" applyFill="1" applyBorder="1" applyAlignment="1">
      <alignment horizontal="center" vertical="center"/>
    </xf>
    <xf numFmtId="0" fontId="43" fillId="33" borderId="10" xfId="0" applyFont="1" applyFill="1" applyBorder="1" applyAlignment="1">
      <alignment horizontal="center" vertical="center"/>
    </xf>
    <xf numFmtId="0" fontId="43" fillId="33" borderId="11" xfId="0" applyFont="1" applyFill="1" applyBorder="1" applyAlignment="1">
      <alignment horizontal="center" vertical="center"/>
    </xf>
    <xf numFmtId="0" fontId="43" fillId="33" borderId="17" xfId="0" applyFont="1" applyFill="1" applyBorder="1" applyAlignment="1">
      <alignment horizontal="center" vertical="center"/>
    </xf>
    <xf numFmtId="0" fontId="43" fillId="33" borderId="15" xfId="0" applyFont="1" applyFill="1" applyBorder="1" applyAlignment="1">
      <alignment horizontal="center" vertical="center"/>
    </xf>
    <xf numFmtId="0" fontId="43" fillId="33" borderId="16" xfId="0" applyFont="1" applyFill="1" applyBorder="1" applyAlignment="1">
      <alignment horizontal="center" vertical="center"/>
    </xf>
    <xf numFmtId="0" fontId="25" fillId="33" borderId="118" xfId="0" applyFont="1" applyFill="1" applyBorder="1" applyAlignment="1">
      <alignment horizontal="center" vertical="center"/>
    </xf>
    <xf numFmtId="0" fontId="25" fillId="33" borderId="39" xfId="0" applyFont="1" applyFill="1" applyBorder="1" applyAlignment="1">
      <alignment horizontal="center" vertical="center"/>
    </xf>
    <xf numFmtId="0" fontId="25" fillId="33" borderId="119" xfId="0" applyFont="1" applyFill="1" applyBorder="1" applyAlignment="1">
      <alignment horizontal="center" vertical="center"/>
    </xf>
    <xf numFmtId="0" fontId="25" fillId="33" borderId="40" xfId="0" applyFont="1" applyFill="1" applyBorder="1" applyAlignment="1">
      <alignment horizontal="center" vertical="center"/>
    </xf>
    <xf numFmtId="0" fontId="41" fillId="7" borderId="13" xfId="0" applyFont="1" applyFill="1" applyBorder="1" applyAlignment="1">
      <alignment horizontal="right" vertical="top"/>
    </xf>
    <xf numFmtId="0" fontId="41" fillId="7" borderId="0" xfId="0" applyFont="1" applyFill="1" applyBorder="1" applyAlignment="1">
      <alignment horizontal="right" vertical="top"/>
    </xf>
    <xf numFmtId="0" fontId="41" fillId="7" borderId="120" xfId="0" applyFont="1" applyFill="1" applyBorder="1" applyAlignment="1">
      <alignment horizontal="right" vertical="top"/>
    </xf>
    <xf numFmtId="0" fontId="25" fillId="33" borderId="121" xfId="0" applyFont="1" applyFill="1" applyBorder="1" applyAlignment="1">
      <alignment horizontal="center" vertical="center"/>
    </xf>
    <xf numFmtId="0" fontId="46" fillId="33" borderId="10" xfId="0" applyFont="1" applyFill="1" applyBorder="1" applyAlignment="1" quotePrefix="1">
      <alignment horizontal="center" vertical="center"/>
    </xf>
    <xf numFmtId="0" fontId="46" fillId="33" borderId="11" xfId="0" applyFont="1" applyFill="1" applyBorder="1" applyAlignment="1" quotePrefix="1">
      <alignment horizontal="center" vertical="center"/>
    </xf>
    <xf numFmtId="0" fontId="46" fillId="33" borderId="15" xfId="0" applyFont="1" applyFill="1" applyBorder="1" applyAlignment="1" quotePrefix="1">
      <alignment horizontal="center" vertical="center"/>
    </xf>
    <xf numFmtId="0" fontId="46" fillId="33" borderId="16" xfId="0" applyFont="1" applyFill="1" applyBorder="1" applyAlignment="1" quotePrefix="1">
      <alignment horizontal="center" vertical="center"/>
    </xf>
    <xf numFmtId="0" fontId="3" fillId="33" borderId="13" xfId="0" applyFont="1" applyFill="1" applyBorder="1" applyAlignment="1">
      <alignment horizontal="center" vertical="center" textRotation="255" shrinkToFit="1"/>
    </xf>
    <xf numFmtId="0" fontId="3" fillId="33" borderId="0" xfId="0" applyFont="1" applyFill="1" applyBorder="1" applyAlignment="1">
      <alignment horizontal="center" vertical="center" textRotation="255" shrinkToFit="1"/>
    </xf>
    <xf numFmtId="0" fontId="24" fillId="33" borderId="64" xfId="0" applyFont="1" applyFill="1" applyBorder="1" applyAlignment="1">
      <alignment horizontal="center"/>
    </xf>
    <xf numFmtId="0" fontId="3" fillId="7" borderId="14" xfId="0" applyFont="1" applyFill="1" applyBorder="1" applyAlignment="1">
      <alignment horizontal="right" vertical="center"/>
    </xf>
    <xf numFmtId="0" fontId="3" fillId="7" borderId="10" xfId="0" applyFont="1" applyFill="1" applyBorder="1" applyAlignment="1">
      <alignment horizontal="right" vertical="center"/>
    </xf>
    <xf numFmtId="0" fontId="3" fillId="7" borderId="108" xfId="0" applyFont="1" applyFill="1" applyBorder="1" applyAlignment="1">
      <alignment horizontal="right" vertical="center"/>
    </xf>
    <xf numFmtId="0" fontId="42" fillId="33" borderId="113" xfId="0" applyFont="1" applyFill="1" applyBorder="1" applyAlignment="1">
      <alignment horizontal="distributed" vertical="center"/>
    </xf>
    <xf numFmtId="0" fontId="42" fillId="33" borderId="67" xfId="0" applyFont="1" applyFill="1" applyBorder="1" applyAlignment="1">
      <alignment horizontal="distributed" vertical="center"/>
    </xf>
    <xf numFmtId="0" fontId="42" fillId="33" borderId="112" xfId="0" applyFont="1" applyFill="1" applyBorder="1" applyAlignment="1">
      <alignment horizontal="distributed" vertical="center"/>
    </xf>
    <xf numFmtId="0" fontId="4" fillId="33" borderId="20" xfId="0" applyFont="1" applyFill="1" applyBorder="1" applyAlignment="1">
      <alignment horizontal="distributed" vertical="center"/>
    </xf>
    <xf numFmtId="0" fontId="4" fillId="33" borderId="21" xfId="0" applyFont="1" applyFill="1" applyBorder="1" applyAlignment="1">
      <alignment horizontal="distributed" vertical="center"/>
    </xf>
    <xf numFmtId="0" fontId="4" fillId="33" borderId="80" xfId="0" applyFont="1" applyFill="1" applyBorder="1" applyAlignment="1">
      <alignment horizontal="distributed" vertical="center"/>
    </xf>
    <xf numFmtId="0" fontId="3" fillId="7" borderId="11" xfId="0" applyFont="1" applyFill="1" applyBorder="1" applyAlignment="1">
      <alignment horizontal="right" vertical="center"/>
    </xf>
    <xf numFmtId="0" fontId="3" fillId="33" borderId="20" xfId="0" applyFont="1" applyFill="1" applyBorder="1" applyAlignment="1">
      <alignment horizontal="center" vertical="top"/>
    </xf>
    <xf numFmtId="0" fontId="3" fillId="33" borderId="21" xfId="0" applyFont="1" applyFill="1" applyBorder="1" applyAlignment="1">
      <alignment horizontal="center" vertical="top"/>
    </xf>
    <xf numFmtId="0" fontId="3" fillId="33" borderId="80" xfId="0" applyFont="1" applyFill="1" applyBorder="1" applyAlignment="1">
      <alignment horizontal="center" vertical="top"/>
    </xf>
    <xf numFmtId="0" fontId="43" fillId="33" borderId="14" xfId="0" applyFont="1" applyFill="1" applyBorder="1" applyAlignment="1">
      <alignment horizontal="center" vertical="center" textRotation="255"/>
    </xf>
    <xf numFmtId="0" fontId="43" fillId="33" borderId="10" xfId="0" applyFont="1" applyFill="1" applyBorder="1" applyAlignment="1">
      <alignment horizontal="center" vertical="center" textRotation="255"/>
    </xf>
    <xf numFmtId="0" fontId="43" fillId="33" borderId="11" xfId="0" applyFont="1" applyFill="1" applyBorder="1" applyAlignment="1">
      <alignment horizontal="center" vertical="center" textRotation="255"/>
    </xf>
    <xf numFmtId="0" fontId="43" fillId="33" borderId="13" xfId="0" applyFont="1" applyFill="1" applyBorder="1" applyAlignment="1">
      <alignment horizontal="center" vertical="center" textRotation="255"/>
    </xf>
    <xf numFmtId="0" fontId="43" fillId="33" borderId="0" xfId="0" applyFont="1" applyFill="1" applyBorder="1" applyAlignment="1">
      <alignment horizontal="center" vertical="center" textRotation="255"/>
    </xf>
    <xf numFmtId="0" fontId="43" fillId="33" borderId="12" xfId="0" applyFont="1" applyFill="1" applyBorder="1" applyAlignment="1">
      <alignment horizontal="center" vertical="center" textRotation="255"/>
    </xf>
    <xf numFmtId="0" fontId="43" fillId="33" borderId="17" xfId="0" applyFont="1" applyFill="1" applyBorder="1" applyAlignment="1">
      <alignment horizontal="center" vertical="center" textRotation="255"/>
    </xf>
    <xf numFmtId="0" fontId="43" fillId="33" borderId="15" xfId="0" applyFont="1" applyFill="1" applyBorder="1" applyAlignment="1">
      <alignment horizontal="center" vertical="center" textRotation="255"/>
    </xf>
    <xf numFmtId="0" fontId="43" fillId="33" borderId="16" xfId="0" applyFont="1" applyFill="1" applyBorder="1" applyAlignment="1">
      <alignment horizontal="center" vertical="center" textRotation="255"/>
    </xf>
    <xf numFmtId="0" fontId="42" fillId="33" borderId="14" xfId="0" applyFont="1" applyFill="1" applyBorder="1" applyAlignment="1" quotePrefix="1">
      <alignment horizontal="center" vertical="center"/>
    </xf>
    <xf numFmtId="0" fontId="42" fillId="33" borderId="10" xfId="0" applyFont="1" applyFill="1" applyBorder="1" applyAlignment="1" quotePrefix="1">
      <alignment horizontal="center" vertical="center"/>
    </xf>
    <xf numFmtId="0" fontId="42" fillId="33" borderId="11" xfId="0" applyFont="1" applyFill="1" applyBorder="1" applyAlignment="1" quotePrefix="1">
      <alignment horizontal="center" vertical="center"/>
    </xf>
    <xf numFmtId="0" fontId="42" fillId="33" borderId="17" xfId="0" applyFont="1" applyFill="1" applyBorder="1" applyAlignment="1" quotePrefix="1">
      <alignment horizontal="center" vertical="center"/>
    </xf>
    <xf numFmtId="0" fontId="42" fillId="33" borderId="15" xfId="0" applyFont="1" applyFill="1" applyBorder="1" applyAlignment="1" quotePrefix="1">
      <alignment horizontal="center" vertical="center"/>
    </xf>
    <xf numFmtId="0" fontId="42" fillId="33" borderId="16" xfId="0" applyFont="1" applyFill="1" applyBorder="1" applyAlignment="1" quotePrefix="1">
      <alignment horizontal="center" vertical="center"/>
    </xf>
    <xf numFmtId="0" fontId="24" fillId="33" borderId="10" xfId="0" applyFont="1" applyFill="1" applyBorder="1" applyAlignment="1">
      <alignment horizontal="center" vertical="center"/>
    </xf>
    <xf numFmtId="0" fontId="24" fillId="33" borderId="11" xfId="0" applyFont="1" applyFill="1" applyBorder="1" applyAlignment="1">
      <alignment horizontal="center" vertical="center"/>
    </xf>
    <xf numFmtId="0" fontId="24" fillId="33" borderId="0" xfId="0" applyFont="1" applyFill="1" applyBorder="1" applyAlignment="1">
      <alignment horizontal="center" vertical="center"/>
    </xf>
    <xf numFmtId="0" fontId="24" fillId="33" borderId="12" xfId="0" applyFont="1" applyFill="1" applyBorder="1" applyAlignment="1">
      <alignment horizontal="center" vertical="center"/>
    </xf>
    <xf numFmtId="0" fontId="24" fillId="33" borderId="15" xfId="0" applyFont="1" applyFill="1" applyBorder="1" applyAlignment="1">
      <alignment horizontal="center" vertical="center"/>
    </xf>
    <xf numFmtId="0" fontId="24" fillId="33" borderId="16" xfId="0" applyFont="1" applyFill="1" applyBorder="1" applyAlignment="1">
      <alignment horizontal="center" vertical="center"/>
    </xf>
    <xf numFmtId="0" fontId="4" fillId="33" borderId="14" xfId="0" applyFont="1" applyFill="1" applyBorder="1" applyAlignment="1">
      <alignment horizontal="distributed" vertical="center"/>
    </xf>
    <xf numFmtId="0" fontId="4" fillId="33" borderId="10" xfId="0" applyFont="1" applyFill="1" applyBorder="1" applyAlignment="1">
      <alignment horizontal="distributed" vertical="center"/>
    </xf>
    <xf numFmtId="0" fontId="4" fillId="33" borderId="11" xfId="0" applyFont="1" applyFill="1" applyBorder="1" applyAlignment="1">
      <alignment horizontal="distributed" vertical="center"/>
    </xf>
    <xf numFmtId="0" fontId="4" fillId="33" borderId="17" xfId="0" applyFont="1" applyFill="1" applyBorder="1" applyAlignment="1">
      <alignment horizontal="distributed" vertical="center"/>
    </xf>
    <xf numFmtId="0" fontId="4" fillId="33" borderId="15" xfId="0" applyFont="1" applyFill="1" applyBorder="1" applyAlignment="1">
      <alignment horizontal="distributed" vertical="center"/>
    </xf>
    <xf numFmtId="0" fontId="4" fillId="33" borderId="16" xfId="0" applyFont="1" applyFill="1" applyBorder="1" applyAlignment="1">
      <alignment horizontal="distributed" vertical="center"/>
    </xf>
    <xf numFmtId="0" fontId="43" fillId="33" borderId="14" xfId="0" applyFont="1" applyFill="1" applyBorder="1" applyAlignment="1">
      <alignment horizontal="distributed" vertical="center"/>
    </xf>
    <xf numFmtId="0" fontId="43" fillId="33" borderId="10" xfId="0" applyFont="1" applyFill="1" applyBorder="1" applyAlignment="1">
      <alignment horizontal="distributed" vertical="center"/>
    </xf>
    <xf numFmtId="0" fontId="43" fillId="33" borderId="11" xfId="0" applyFont="1" applyFill="1" applyBorder="1" applyAlignment="1">
      <alignment horizontal="distributed" vertical="center"/>
    </xf>
    <xf numFmtId="0" fontId="43" fillId="33" borderId="17" xfId="0" applyFont="1" applyFill="1" applyBorder="1" applyAlignment="1">
      <alignment horizontal="distributed" vertical="center"/>
    </xf>
    <xf numFmtId="0" fontId="43" fillId="33" borderId="15" xfId="0" applyFont="1" applyFill="1" applyBorder="1" applyAlignment="1">
      <alignment horizontal="distributed" vertical="center"/>
    </xf>
    <xf numFmtId="0" fontId="43" fillId="33" borderId="16" xfId="0" applyFont="1" applyFill="1" applyBorder="1" applyAlignment="1">
      <alignment horizontal="distributed" vertical="center"/>
    </xf>
    <xf numFmtId="0" fontId="3" fillId="7" borderId="109" xfId="0" applyFont="1" applyFill="1" applyBorder="1" applyAlignment="1">
      <alignment horizontal="right" vertical="center"/>
    </xf>
    <xf numFmtId="0" fontId="25" fillId="33" borderId="17" xfId="0" applyFont="1" applyFill="1" applyBorder="1" applyAlignment="1">
      <alignment horizontal="center" vertical="center"/>
    </xf>
    <xf numFmtId="0" fontId="25" fillId="33" borderId="15" xfId="0" applyFont="1" applyFill="1" applyBorder="1" applyAlignment="1">
      <alignment horizontal="center" vertical="center"/>
    </xf>
    <xf numFmtId="0" fontId="25" fillId="33" borderId="111" xfId="0" applyFont="1" applyFill="1" applyBorder="1" applyAlignment="1">
      <alignment horizontal="center" vertical="center"/>
    </xf>
    <xf numFmtId="0" fontId="42" fillId="33" borderId="64" xfId="0" applyFont="1" applyFill="1" applyBorder="1" applyAlignment="1" quotePrefix="1">
      <alignment horizontal="center" vertical="center"/>
    </xf>
    <xf numFmtId="0" fontId="42" fillId="33" borderId="64" xfId="0" applyFont="1" applyFill="1" applyBorder="1" applyAlignment="1">
      <alignment horizontal="center" vertical="center"/>
    </xf>
    <xf numFmtId="0" fontId="42" fillId="33" borderId="68" xfId="0" applyFont="1" applyFill="1" applyBorder="1" applyAlignment="1">
      <alignment horizontal="center" vertical="center"/>
    </xf>
    <xf numFmtId="0" fontId="4" fillId="33" borderId="14" xfId="0" applyFont="1" applyFill="1" applyBorder="1" applyAlignment="1">
      <alignment horizontal="distributed" vertical="center" wrapText="1"/>
    </xf>
    <xf numFmtId="0" fontId="14" fillId="33" borderId="14" xfId="0" applyFont="1" applyFill="1" applyBorder="1" applyAlignment="1">
      <alignment horizontal="distributed" vertical="center"/>
    </xf>
    <xf numFmtId="0" fontId="14" fillId="33" borderId="10" xfId="0" applyFont="1" applyFill="1" applyBorder="1" applyAlignment="1">
      <alignment horizontal="distributed" vertical="center"/>
    </xf>
    <xf numFmtId="0" fontId="14" fillId="33" borderId="11" xfId="0" applyFont="1" applyFill="1" applyBorder="1" applyAlignment="1">
      <alignment horizontal="distributed" vertical="center"/>
    </xf>
    <xf numFmtId="0" fontId="14" fillId="33" borderId="17" xfId="0" applyFont="1" applyFill="1" applyBorder="1" applyAlignment="1">
      <alignment horizontal="distributed" vertical="center"/>
    </xf>
    <xf numFmtId="0" fontId="14" fillId="33" borderId="15" xfId="0" applyFont="1" applyFill="1" applyBorder="1" applyAlignment="1">
      <alignment horizontal="distributed" vertical="center"/>
    </xf>
    <xf numFmtId="0" fontId="14" fillId="33" borderId="16" xfId="0" applyFont="1" applyFill="1" applyBorder="1" applyAlignment="1">
      <alignment horizontal="distributed" vertical="center"/>
    </xf>
    <xf numFmtId="0" fontId="42" fillId="33" borderId="122" xfId="0" applyFont="1" applyFill="1" applyBorder="1" applyAlignment="1" quotePrefix="1">
      <alignment horizontal="center" vertical="center"/>
    </xf>
    <xf numFmtId="0" fontId="42" fillId="33" borderId="122" xfId="0" applyFont="1" applyFill="1" applyBorder="1" applyAlignment="1">
      <alignment horizontal="center" vertical="center"/>
    </xf>
    <xf numFmtId="0" fontId="42" fillId="33" borderId="123" xfId="0" applyFont="1" applyFill="1" applyBorder="1" applyAlignment="1">
      <alignment horizontal="center" vertical="center"/>
    </xf>
    <xf numFmtId="0" fontId="43" fillId="33" borderId="81" xfId="0" applyFont="1" applyFill="1" applyBorder="1" applyAlignment="1">
      <alignment horizontal="center" vertical="center"/>
    </xf>
    <xf numFmtId="0" fontId="43" fillId="33" borderId="18" xfId="0" applyFont="1" applyFill="1" applyBorder="1" applyAlignment="1">
      <alignment horizontal="center" vertical="center"/>
    </xf>
    <xf numFmtId="0" fontId="43" fillId="33" borderId="74" xfId="0" applyFont="1" applyFill="1" applyBorder="1" applyAlignment="1">
      <alignment horizontal="center" vertical="center"/>
    </xf>
    <xf numFmtId="0" fontId="43" fillId="33" borderId="39" xfId="0" applyFont="1" applyFill="1" applyBorder="1" applyAlignment="1">
      <alignment horizontal="center" vertical="center"/>
    </xf>
    <xf numFmtId="0" fontId="3" fillId="33" borderId="116" xfId="0" applyFont="1" applyFill="1" applyBorder="1" applyAlignment="1">
      <alignment horizontal="left" vertical="top"/>
    </xf>
    <xf numFmtId="0" fontId="3" fillId="33" borderId="18" xfId="0" applyFont="1" applyFill="1" applyBorder="1" applyAlignment="1">
      <alignment horizontal="left" vertical="top"/>
    </xf>
    <xf numFmtId="0" fontId="3" fillId="33" borderId="19" xfId="0" applyFont="1" applyFill="1" applyBorder="1" applyAlignment="1">
      <alignment horizontal="left" vertical="top"/>
    </xf>
    <xf numFmtId="0" fontId="3" fillId="33" borderId="14" xfId="0" applyFont="1" applyFill="1" applyBorder="1" applyAlignment="1">
      <alignment horizontal="left" vertical="top"/>
    </xf>
    <xf numFmtId="0" fontId="3" fillId="33" borderId="10" xfId="0" applyFont="1" applyFill="1" applyBorder="1" applyAlignment="1">
      <alignment horizontal="left" vertical="top"/>
    </xf>
    <xf numFmtId="0" fontId="3" fillId="33" borderId="11" xfId="0" applyFont="1" applyFill="1" applyBorder="1" applyAlignment="1">
      <alignment horizontal="left" vertical="top"/>
    </xf>
    <xf numFmtId="0" fontId="3" fillId="33" borderId="124" xfId="0" applyFont="1" applyFill="1" applyBorder="1" applyAlignment="1">
      <alignment horizontal="right" vertical="top"/>
    </xf>
    <xf numFmtId="0" fontId="3" fillId="33" borderId="0" xfId="0" applyFont="1" applyFill="1" applyBorder="1" applyAlignment="1">
      <alignment horizontal="right" vertical="top"/>
    </xf>
    <xf numFmtId="0" fontId="3" fillId="33" borderId="120" xfId="0" applyFont="1" applyFill="1" applyBorder="1" applyAlignment="1">
      <alignment horizontal="right" vertical="top"/>
    </xf>
    <xf numFmtId="0" fontId="25" fillId="33" borderId="74" xfId="0" applyFont="1" applyFill="1" applyBorder="1" applyAlignment="1">
      <alignment horizontal="center" vertical="center"/>
    </xf>
    <xf numFmtId="0" fontId="3" fillId="33" borderId="81" xfId="0" applyFont="1" applyFill="1" applyBorder="1" applyAlignment="1">
      <alignment horizontal="left" vertical="top"/>
    </xf>
    <xf numFmtId="0" fontId="41" fillId="7" borderId="124" xfId="0" applyFont="1" applyFill="1" applyBorder="1" applyAlignment="1">
      <alignment horizontal="right" vertical="top"/>
    </xf>
    <xf numFmtId="0" fontId="3" fillId="33" borderId="125" xfId="0" applyFont="1" applyFill="1" applyBorder="1" applyAlignment="1">
      <alignment horizontal="right" vertical="top"/>
    </xf>
    <xf numFmtId="0" fontId="3" fillId="33" borderId="13" xfId="0" applyFont="1" applyFill="1" applyBorder="1" applyAlignment="1">
      <alignment horizontal="right" vertical="top"/>
    </xf>
    <xf numFmtId="0" fontId="42" fillId="33" borderId="20" xfId="0" applyFont="1" applyFill="1" applyBorder="1" applyAlignment="1">
      <alignment horizontal="center" vertical="center"/>
    </xf>
    <xf numFmtId="0" fontId="25" fillId="33" borderId="110" xfId="0" applyFont="1" applyFill="1" applyBorder="1" applyAlignment="1">
      <alignment horizontal="center" vertical="center"/>
    </xf>
    <xf numFmtId="0" fontId="24" fillId="33" borderId="14" xfId="0" applyFont="1" applyFill="1" applyBorder="1" applyAlignment="1">
      <alignment horizontal="distributed" vertical="center"/>
    </xf>
    <xf numFmtId="0" fontId="24" fillId="33" borderId="10" xfId="0" applyFont="1" applyFill="1" applyBorder="1" applyAlignment="1">
      <alignment horizontal="distributed" vertical="center"/>
    </xf>
    <xf numFmtId="0" fontId="24" fillId="33" borderId="11" xfId="0" applyFont="1" applyFill="1" applyBorder="1" applyAlignment="1">
      <alignment horizontal="distributed" vertical="center"/>
    </xf>
    <xf numFmtId="0" fontId="24" fillId="33" borderId="13" xfId="0" applyFont="1" applyFill="1" applyBorder="1" applyAlignment="1">
      <alignment horizontal="distributed" vertical="center"/>
    </xf>
    <xf numFmtId="0" fontId="24" fillId="33" borderId="0" xfId="0" applyFont="1" applyFill="1" applyBorder="1" applyAlignment="1">
      <alignment horizontal="distributed" vertical="center"/>
    </xf>
    <xf numFmtId="0" fontId="24" fillId="33" borderId="12" xfId="0" applyFont="1" applyFill="1" applyBorder="1" applyAlignment="1">
      <alignment horizontal="distributed" vertical="center"/>
    </xf>
    <xf numFmtId="0" fontId="24" fillId="33" borderId="17" xfId="0" applyFont="1" applyFill="1" applyBorder="1" applyAlignment="1">
      <alignment horizontal="distributed" vertical="center"/>
    </xf>
    <xf numFmtId="0" fontId="24" fillId="33" borderId="15" xfId="0" applyFont="1" applyFill="1" applyBorder="1" applyAlignment="1">
      <alignment horizontal="distributed" vertical="center"/>
    </xf>
    <xf numFmtId="0" fontId="24" fillId="33" borderId="16" xfId="0" applyFont="1" applyFill="1" applyBorder="1" applyAlignment="1">
      <alignment horizontal="distributed" vertical="center"/>
    </xf>
    <xf numFmtId="0" fontId="20" fillId="33" borderId="64" xfId="0" applyFont="1" applyFill="1" applyBorder="1" applyAlignment="1">
      <alignment horizontal="center"/>
    </xf>
    <xf numFmtId="0" fontId="19" fillId="33" borderId="10" xfId="0" applyFont="1" applyFill="1" applyBorder="1" applyAlignment="1">
      <alignment horizontal="distributed" vertical="center"/>
    </xf>
    <xf numFmtId="0" fontId="22" fillId="33" borderId="10" xfId="0" applyFont="1" applyFill="1" applyBorder="1" applyAlignment="1">
      <alignment horizontal="distributed" vertical="center"/>
    </xf>
    <xf numFmtId="0" fontId="22" fillId="33" borderId="0" xfId="0" applyFont="1" applyFill="1" applyBorder="1" applyAlignment="1">
      <alignment horizontal="distributed" vertical="center"/>
    </xf>
    <xf numFmtId="0" fontId="22" fillId="33" borderId="15" xfId="0" applyFont="1" applyFill="1" applyBorder="1" applyAlignment="1">
      <alignment horizontal="distributed" vertical="center"/>
    </xf>
    <xf numFmtId="0" fontId="45" fillId="33" borderId="20" xfId="0" applyFont="1" applyFill="1" applyBorder="1" applyAlignment="1" quotePrefix="1">
      <alignment horizontal="center" vertical="center"/>
    </xf>
    <xf numFmtId="0" fontId="45" fillId="33" borderId="21" xfId="0" applyFont="1" applyFill="1" applyBorder="1" applyAlignment="1" quotePrefix="1">
      <alignment horizontal="center" vertical="center"/>
    </xf>
    <xf numFmtId="0" fontId="45" fillId="33" borderId="80" xfId="0" applyFont="1" applyFill="1" applyBorder="1" applyAlignment="1" quotePrefix="1">
      <alignment horizontal="center" vertical="center"/>
    </xf>
    <xf numFmtId="0" fontId="19" fillId="33" borderId="0" xfId="0" applyFont="1" applyFill="1" applyBorder="1" applyAlignment="1">
      <alignment horizontal="distributed" vertical="center"/>
    </xf>
    <xf numFmtId="0" fontId="19" fillId="33" borderId="15" xfId="0" applyFont="1" applyFill="1" applyBorder="1" applyAlignment="1">
      <alignment horizontal="distributed"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80" xfId="0" applyFont="1" applyFill="1" applyBorder="1" applyAlignment="1">
      <alignment horizontal="center" vertical="center"/>
    </xf>
    <xf numFmtId="0" fontId="20" fillId="33" borderId="10" xfId="0" applyFont="1" applyFill="1" applyBorder="1" applyAlignment="1">
      <alignment horizontal="distributed" vertical="center"/>
    </xf>
    <xf numFmtId="0" fontId="20" fillId="33" borderId="0" xfId="0" applyFont="1" applyFill="1" applyBorder="1" applyAlignment="1">
      <alignment horizontal="distributed" vertical="center"/>
    </xf>
    <xf numFmtId="0" fontId="20" fillId="33" borderId="15" xfId="0" applyFont="1" applyFill="1" applyBorder="1" applyAlignment="1">
      <alignment horizontal="distributed" vertical="center"/>
    </xf>
    <xf numFmtId="0" fontId="18" fillId="33" borderId="10" xfId="0" applyFont="1" applyFill="1" applyBorder="1" applyAlignment="1">
      <alignment horizontal="center" vertical="center"/>
    </xf>
    <xf numFmtId="0" fontId="18" fillId="33" borderId="0" xfId="0" applyFont="1" applyFill="1" applyBorder="1" applyAlignment="1">
      <alignment horizontal="center" vertical="center"/>
    </xf>
    <xf numFmtId="0" fontId="22" fillId="33" borderId="64" xfId="0" applyFont="1" applyFill="1" applyBorder="1" applyAlignment="1">
      <alignment horizontal="center" vertical="center"/>
    </xf>
    <xf numFmtId="0" fontId="23" fillId="33" borderId="10" xfId="0" applyFont="1" applyFill="1" applyBorder="1" applyAlignment="1">
      <alignment horizontal="center" vertical="center"/>
    </xf>
    <xf numFmtId="0" fontId="23" fillId="33" borderId="0" xfId="0" applyFont="1" applyFill="1" applyBorder="1" applyAlignment="1">
      <alignment horizontal="center" vertical="center"/>
    </xf>
    <xf numFmtId="0" fontId="23" fillId="33" borderId="15" xfId="0" applyFont="1" applyFill="1" applyBorder="1" applyAlignment="1">
      <alignment horizontal="center" vertical="center"/>
    </xf>
    <xf numFmtId="0" fontId="25" fillId="36" borderId="17" xfId="0" applyFont="1" applyFill="1" applyBorder="1" applyAlignment="1">
      <alignment horizontal="center" vertical="center"/>
    </xf>
    <xf numFmtId="0" fontId="25" fillId="36" borderId="15" xfId="0" applyFont="1" applyFill="1" applyBorder="1" applyAlignment="1">
      <alignment horizontal="center" vertical="center"/>
    </xf>
    <xf numFmtId="0" fontId="25" fillId="36" borderId="111" xfId="0" applyFont="1" applyFill="1" applyBorder="1" applyAlignment="1">
      <alignment horizontal="center" vertical="center"/>
    </xf>
    <xf numFmtId="0" fontId="3" fillId="36" borderId="14" xfId="0" applyFont="1" applyFill="1" applyBorder="1" applyAlignment="1">
      <alignment horizontal="right" vertical="center"/>
    </xf>
    <xf numFmtId="0" fontId="3" fillId="36" borderId="10" xfId="0" applyFont="1" applyFill="1" applyBorder="1" applyAlignment="1">
      <alignment horizontal="right" vertical="center"/>
    </xf>
    <xf numFmtId="0" fontId="3" fillId="36" borderId="108" xfId="0" applyFont="1" applyFill="1" applyBorder="1" applyAlignment="1">
      <alignment horizontal="right" vertical="center"/>
    </xf>
    <xf numFmtId="0" fontId="3" fillId="36" borderId="11" xfId="0" applyFont="1" applyFill="1" applyBorder="1" applyAlignment="1">
      <alignment horizontal="right" vertical="center"/>
    </xf>
    <xf numFmtId="0" fontId="41" fillId="36" borderId="14" xfId="0" applyFont="1" applyFill="1" applyBorder="1" applyAlignment="1">
      <alignment horizontal="right" vertical="top"/>
    </xf>
    <xf numFmtId="0" fontId="41" fillId="36" borderId="10" xfId="0" applyFont="1" applyFill="1" applyBorder="1" applyAlignment="1">
      <alignment horizontal="right" vertical="top"/>
    </xf>
    <xf numFmtId="0" fontId="41" fillId="36" borderId="108" xfId="0" applyFont="1" applyFill="1" applyBorder="1" applyAlignment="1">
      <alignment horizontal="right" vertical="top"/>
    </xf>
    <xf numFmtId="0" fontId="3" fillId="36" borderId="109" xfId="0" applyFont="1" applyFill="1" applyBorder="1" applyAlignment="1">
      <alignment horizontal="right" vertical="center"/>
    </xf>
    <xf numFmtId="0" fontId="3" fillId="36" borderId="13" xfId="0" applyFont="1" applyFill="1" applyBorder="1" applyAlignment="1">
      <alignment horizontal="right" vertical="top"/>
    </xf>
    <xf numFmtId="0" fontId="3" fillId="36" borderId="0" xfId="0" applyFont="1" applyFill="1" applyBorder="1" applyAlignment="1">
      <alignment horizontal="right" vertical="top"/>
    </xf>
    <xf numFmtId="0" fontId="3" fillId="36" borderId="120" xfId="0" applyFont="1" applyFill="1" applyBorder="1" applyAlignment="1">
      <alignment horizontal="right" vertical="top"/>
    </xf>
    <xf numFmtId="0" fontId="25" fillId="36" borderId="13" xfId="0" applyFont="1" applyFill="1" applyBorder="1" applyAlignment="1">
      <alignment horizontal="center" vertical="center"/>
    </xf>
    <xf numFmtId="0" fontId="25" fillId="36" borderId="0" xfId="0" applyFont="1" applyFill="1" applyBorder="1" applyAlignment="1">
      <alignment horizontal="center" vertical="center"/>
    </xf>
    <xf numFmtId="0" fontId="25" fillId="36" borderId="120" xfId="0" applyFont="1" applyFill="1" applyBorder="1" applyAlignment="1">
      <alignment horizontal="center" vertical="center"/>
    </xf>
    <xf numFmtId="0" fontId="20" fillId="33" borderId="20" xfId="0" applyFont="1" applyFill="1" applyBorder="1" applyAlignment="1">
      <alignment horizontal="center" vertical="top"/>
    </xf>
    <xf numFmtId="0" fontId="20" fillId="33" borderId="21" xfId="0" applyFont="1" applyFill="1" applyBorder="1" applyAlignment="1">
      <alignment horizontal="center" vertical="top"/>
    </xf>
    <xf numFmtId="0" fontId="0" fillId="0" borderId="21" xfId="0" applyFont="1" applyBorder="1" applyAlignment="1">
      <alignment horizontal="center" vertical="center"/>
    </xf>
    <xf numFmtId="0" fontId="0" fillId="0" borderId="80" xfId="0" applyFont="1" applyBorder="1" applyAlignment="1">
      <alignment horizontal="center" vertical="center"/>
    </xf>
    <xf numFmtId="0" fontId="41" fillId="33" borderId="14" xfId="0" applyFont="1" applyFill="1" applyBorder="1" applyAlignment="1">
      <alignment horizontal="right" vertical="top"/>
    </xf>
    <xf numFmtId="0" fontId="41" fillId="33" borderId="10" xfId="0" applyFont="1" applyFill="1" applyBorder="1" applyAlignment="1">
      <alignment horizontal="right" vertical="top"/>
    </xf>
    <xf numFmtId="0" fontId="41" fillId="33" borderId="108" xfId="0" applyFont="1" applyFill="1" applyBorder="1" applyAlignment="1">
      <alignment horizontal="right" vertical="top"/>
    </xf>
    <xf numFmtId="0" fontId="3" fillId="33" borderId="14" xfId="0" applyFont="1" applyFill="1" applyBorder="1" applyAlignment="1">
      <alignment horizontal="right" vertical="center"/>
    </xf>
    <xf numFmtId="0" fontId="3" fillId="33" borderId="10" xfId="0" applyFont="1" applyFill="1" applyBorder="1" applyAlignment="1">
      <alignment horizontal="right" vertical="center"/>
    </xf>
    <xf numFmtId="0" fontId="3" fillId="33" borderId="108" xfId="0" applyFont="1" applyFill="1" applyBorder="1" applyAlignment="1">
      <alignment horizontal="right" vertical="center"/>
    </xf>
    <xf numFmtId="0" fontId="3" fillId="33" borderId="109" xfId="0" applyFont="1" applyFill="1" applyBorder="1" applyAlignment="1">
      <alignment horizontal="right" vertical="center"/>
    </xf>
    <xf numFmtId="0" fontId="3" fillId="33" borderId="11" xfId="0" applyFont="1" applyFill="1" applyBorder="1" applyAlignment="1">
      <alignment horizontal="right" vertical="center"/>
    </xf>
    <xf numFmtId="0" fontId="41" fillId="33" borderId="116" xfId="0" applyFont="1" applyFill="1" applyBorder="1" applyAlignment="1">
      <alignment horizontal="right" vertical="top"/>
    </xf>
    <xf numFmtId="0" fontId="41" fillId="33" borderId="18" xfId="0" applyFont="1" applyFill="1" applyBorder="1" applyAlignment="1">
      <alignment horizontal="right" vertical="top"/>
    </xf>
    <xf numFmtId="0" fontId="41" fillId="33" borderId="37" xfId="0" applyFont="1" applyFill="1" applyBorder="1" applyAlignment="1">
      <alignment horizontal="right" vertical="top"/>
    </xf>
    <xf numFmtId="0" fontId="41" fillId="33" borderId="117" xfId="0" applyFont="1" applyFill="1" applyBorder="1" applyAlignment="1">
      <alignment horizontal="right" vertical="top"/>
    </xf>
    <xf numFmtId="0" fontId="41" fillId="33" borderId="81" xfId="0" applyFont="1" applyFill="1" applyBorder="1" applyAlignment="1">
      <alignment horizontal="right" vertical="top"/>
    </xf>
    <xf numFmtId="0" fontId="41" fillId="33" borderId="13" xfId="0" applyFont="1" applyFill="1" applyBorder="1" applyAlignment="1">
      <alignment horizontal="right" vertical="top"/>
    </xf>
    <xf numFmtId="0" fontId="41" fillId="33" borderId="0" xfId="0" applyFont="1" applyFill="1" applyBorder="1" applyAlignment="1">
      <alignment horizontal="right" vertical="top"/>
    </xf>
    <xf numFmtId="0" fontId="41" fillId="33" borderId="120" xfId="0" applyFont="1" applyFill="1" applyBorder="1" applyAlignment="1">
      <alignment horizontal="right" vertical="top"/>
    </xf>
    <xf numFmtId="0" fontId="3" fillId="33" borderId="20" xfId="0" applyFont="1" applyFill="1" applyBorder="1" applyAlignment="1">
      <alignment horizontal="distributed" vertical="top" wrapText="1"/>
    </xf>
    <xf numFmtId="0" fontId="3" fillId="33" borderId="21" xfId="0" applyFont="1" applyFill="1" applyBorder="1" applyAlignment="1">
      <alignment horizontal="distributed" vertical="top"/>
    </xf>
    <xf numFmtId="0" fontId="3" fillId="33" borderId="80" xfId="0" applyFont="1" applyFill="1" applyBorder="1" applyAlignment="1">
      <alignment horizontal="distributed" vertical="top"/>
    </xf>
    <xf numFmtId="0" fontId="14" fillId="33" borderId="20" xfId="0" applyFont="1" applyFill="1" applyBorder="1" applyAlignment="1">
      <alignment horizontal="distributed" vertical="center"/>
    </xf>
    <xf numFmtId="0" fontId="44" fillId="33" borderId="21" xfId="0" applyFont="1" applyFill="1" applyBorder="1" applyAlignment="1">
      <alignment horizontal="center" vertical="center" wrapText="1"/>
    </xf>
    <xf numFmtId="0" fontId="44" fillId="33" borderId="20" xfId="0" applyFont="1" applyFill="1" applyBorder="1" applyAlignment="1">
      <alignment horizontal="left" vertical="center" wrapText="1"/>
    </xf>
    <xf numFmtId="0" fontId="44" fillId="33" borderId="21" xfId="0" applyFont="1" applyFill="1" applyBorder="1" applyAlignment="1">
      <alignment horizontal="left" vertical="center" wrapText="1"/>
    </xf>
    <xf numFmtId="0" fontId="21" fillId="33" borderId="21" xfId="0" applyFont="1" applyFill="1" applyBorder="1" applyAlignment="1">
      <alignment horizontal="distributed" vertical="center"/>
    </xf>
    <xf numFmtId="0" fontId="21" fillId="33" borderId="80" xfId="0" applyFont="1" applyFill="1" applyBorder="1" applyAlignment="1">
      <alignment horizontal="distributed" vertical="center"/>
    </xf>
    <xf numFmtId="0" fontId="3" fillId="33" borderId="20" xfId="0" applyFont="1" applyFill="1" applyBorder="1" applyAlignment="1">
      <alignment horizontal="left" vertical="top" wrapText="1"/>
    </xf>
    <xf numFmtId="0" fontId="3" fillId="33" borderId="21" xfId="0" applyFont="1" applyFill="1" applyBorder="1" applyAlignment="1">
      <alignment horizontal="left" vertical="top"/>
    </xf>
    <xf numFmtId="0" fontId="3" fillId="33" borderId="80" xfId="0" applyFont="1" applyFill="1" applyBorder="1" applyAlignment="1">
      <alignment horizontal="left" vertical="top"/>
    </xf>
    <xf numFmtId="0" fontId="24" fillId="33" borderId="13" xfId="0" applyFont="1" applyFill="1" applyBorder="1" applyAlignment="1">
      <alignment horizontal="center" vertical="top"/>
    </xf>
    <xf numFmtId="0" fontId="24" fillId="33" borderId="0" xfId="0" applyFont="1" applyFill="1" applyBorder="1" applyAlignment="1">
      <alignment horizontal="center" vertical="top"/>
    </xf>
    <xf numFmtId="0" fontId="24" fillId="33" borderId="12" xfId="0" applyFont="1" applyFill="1" applyBorder="1" applyAlignment="1">
      <alignment horizontal="center" vertical="top"/>
    </xf>
    <xf numFmtId="0" fontId="3" fillId="33" borderId="11" xfId="0" applyFont="1" applyFill="1" applyBorder="1" applyAlignment="1">
      <alignment horizontal="right" vertical="top"/>
    </xf>
    <xf numFmtId="0" fontId="3" fillId="33" borderId="12" xfId="0" applyFont="1" applyFill="1" applyBorder="1" applyAlignment="1">
      <alignment horizontal="right" vertical="top"/>
    </xf>
    <xf numFmtId="0" fontId="24" fillId="33" borderId="20" xfId="0" applyFont="1" applyFill="1" applyBorder="1" applyAlignment="1">
      <alignment horizontal="center"/>
    </xf>
    <xf numFmtId="0" fontId="24" fillId="33" borderId="21" xfId="0" applyFont="1" applyFill="1" applyBorder="1" applyAlignment="1">
      <alignment horizontal="center"/>
    </xf>
    <xf numFmtId="0" fontId="24" fillId="33" borderId="80" xfId="0" applyFont="1" applyFill="1" applyBorder="1" applyAlignment="1">
      <alignment horizontal="center"/>
    </xf>
    <xf numFmtId="0" fontId="44" fillId="33" borderId="21" xfId="0" applyFont="1" applyFill="1" applyBorder="1" applyAlignment="1">
      <alignment horizontal="center" vertical="center"/>
    </xf>
    <xf numFmtId="0" fontId="44" fillId="33" borderId="8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3">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66</xdr:col>
      <xdr:colOff>19050</xdr:colOff>
      <xdr:row>1</xdr:row>
      <xdr:rowOff>28575</xdr:rowOff>
    </xdr:from>
    <xdr:to>
      <xdr:col>70</xdr:col>
      <xdr:colOff>9525</xdr:colOff>
      <xdr:row>3</xdr:row>
      <xdr:rowOff>76200</xdr:rowOff>
    </xdr:to>
    <xdr:pic>
      <xdr:nvPicPr>
        <xdr:cNvPr id="1" name="Object 32"/>
        <xdr:cNvPicPr preferRelativeResize="1">
          <a:picLocks noChangeAspect="1"/>
        </xdr:cNvPicPr>
      </xdr:nvPicPr>
      <xdr:blipFill>
        <a:blip r:embed="rId1"/>
        <a:stretch>
          <a:fillRect/>
        </a:stretch>
      </xdr:blipFill>
      <xdr:spPr>
        <a:xfrm>
          <a:off x="2362200" y="104775"/>
          <a:ext cx="123825" cy="228600"/>
        </a:xfrm>
        <a:prstGeom prst="rect">
          <a:avLst/>
        </a:prstGeom>
        <a:noFill/>
        <a:ln w="9525" cmpd="sng">
          <a:noFill/>
        </a:ln>
      </xdr:spPr>
    </xdr:pic>
    <xdr:clientData/>
  </xdr:twoCellAnchor>
  <xdr:twoCellAnchor>
    <xdr:from>
      <xdr:col>2</xdr:col>
      <xdr:colOff>19050</xdr:colOff>
      <xdr:row>25</xdr:row>
      <xdr:rowOff>19050</xdr:rowOff>
    </xdr:from>
    <xdr:to>
      <xdr:col>6</xdr:col>
      <xdr:colOff>28575</xdr:colOff>
      <xdr:row>28</xdr:row>
      <xdr:rowOff>9525</xdr:rowOff>
    </xdr:to>
    <xdr:sp macro="[0]!円楕円3_Click">
      <xdr:nvSpPr>
        <xdr:cNvPr id="2" name="円/楕円 3"/>
        <xdr:cNvSpPr>
          <a:spLocks/>
        </xdr:cNvSpPr>
      </xdr:nvSpPr>
      <xdr:spPr>
        <a:xfrm>
          <a:off x="219075"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43</xdr:col>
      <xdr:colOff>19050</xdr:colOff>
      <xdr:row>25</xdr:row>
      <xdr:rowOff>19050</xdr:rowOff>
    </xdr:from>
    <xdr:to>
      <xdr:col>47</xdr:col>
      <xdr:colOff>19050</xdr:colOff>
      <xdr:row>28</xdr:row>
      <xdr:rowOff>9525</xdr:rowOff>
    </xdr:to>
    <xdr:sp>
      <xdr:nvSpPr>
        <xdr:cNvPr id="3" name="円/楕円 12"/>
        <xdr:cNvSpPr>
          <a:spLocks/>
        </xdr:cNvSpPr>
      </xdr:nvSpPr>
      <xdr:spPr>
        <a:xfrm>
          <a:off x="1638300" y="2495550"/>
          <a:ext cx="12382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48</xdr:col>
      <xdr:colOff>19050</xdr:colOff>
      <xdr:row>25</xdr:row>
      <xdr:rowOff>19050</xdr:rowOff>
    </xdr:from>
    <xdr:to>
      <xdr:col>52</xdr:col>
      <xdr:colOff>19050</xdr:colOff>
      <xdr:row>28</xdr:row>
      <xdr:rowOff>9525</xdr:rowOff>
    </xdr:to>
    <xdr:sp>
      <xdr:nvSpPr>
        <xdr:cNvPr id="4" name="円/楕円 13"/>
        <xdr:cNvSpPr>
          <a:spLocks/>
        </xdr:cNvSpPr>
      </xdr:nvSpPr>
      <xdr:spPr>
        <a:xfrm>
          <a:off x="1800225" y="2495550"/>
          <a:ext cx="12382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53</xdr:col>
      <xdr:colOff>19050</xdr:colOff>
      <xdr:row>25</xdr:row>
      <xdr:rowOff>19050</xdr:rowOff>
    </xdr:from>
    <xdr:to>
      <xdr:col>57</xdr:col>
      <xdr:colOff>19050</xdr:colOff>
      <xdr:row>28</xdr:row>
      <xdr:rowOff>9525</xdr:rowOff>
    </xdr:to>
    <xdr:sp>
      <xdr:nvSpPr>
        <xdr:cNvPr id="5" name="円/楕円 14"/>
        <xdr:cNvSpPr>
          <a:spLocks/>
        </xdr:cNvSpPr>
      </xdr:nvSpPr>
      <xdr:spPr>
        <a:xfrm>
          <a:off x="1962150" y="2495550"/>
          <a:ext cx="12382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58</xdr:col>
      <xdr:colOff>19050</xdr:colOff>
      <xdr:row>25</xdr:row>
      <xdr:rowOff>19050</xdr:rowOff>
    </xdr:from>
    <xdr:to>
      <xdr:col>62</xdr:col>
      <xdr:colOff>19050</xdr:colOff>
      <xdr:row>28</xdr:row>
      <xdr:rowOff>9525</xdr:rowOff>
    </xdr:to>
    <xdr:sp>
      <xdr:nvSpPr>
        <xdr:cNvPr id="6" name="円/楕円 15"/>
        <xdr:cNvSpPr>
          <a:spLocks/>
        </xdr:cNvSpPr>
      </xdr:nvSpPr>
      <xdr:spPr>
        <a:xfrm>
          <a:off x="2114550" y="2495550"/>
          <a:ext cx="12382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63</xdr:col>
      <xdr:colOff>19050</xdr:colOff>
      <xdr:row>25</xdr:row>
      <xdr:rowOff>19050</xdr:rowOff>
    </xdr:from>
    <xdr:to>
      <xdr:col>67</xdr:col>
      <xdr:colOff>19050</xdr:colOff>
      <xdr:row>28</xdr:row>
      <xdr:rowOff>9525</xdr:rowOff>
    </xdr:to>
    <xdr:sp>
      <xdr:nvSpPr>
        <xdr:cNvPr id="7" name="円/楕円 16"/>
        <xdr:cNvSpPr>
          <a:spLocks/>
        </xdr:cNvSpPr>
      </xdr:nvSpPr>
      <xdr:spPr>
        <a:xfrm>
          <a:off x="2266950"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68</xdr:col>
      <xdr:colOff>19050</xdr:colOff>
      <xdr:row>25</xdr:row>
      <xdr:rowOff>19050</xdr:rowOff>
    </xdr:from>
    <xdr:to>
      <xdr:col>72</xdr:col>
      <xdr:colOff>28575</xdr:colOff>
      <xdr:row>28</xdr:row>
      <xdr:rowOff>9525</xdr:rowOff>
    </xdr:to>
    <xdr:sp>
      <xdr:nvSpPr>
        <xdr:cNvPr id="8" name="円/楕円 17"/>
        <xdr:cNvSpPr>
          <a:spLocks/>
        </xdr:cNvSpPr>
      </xdr:nvSpPr>
      <xdr:spPr>
        <a:xfrm>
          <a:off x="2428875"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28575</xdr:colOff>
      <xdr:row>25</xdr:row>
      <xdr:rowOff>19050</xdr:rowOff>
    </xdr:from>
    <xdr:to>
      <xdr:col>11</xdr:col>
      <xdr:colOff>9525</xdr:colOff>
      <xdr:row>28</xdr:row>
      <xdr:rowOff>9525</xdr:rowOff>
    </xdr:to>
    <xdr:sp>
      <xdr:nvSpPr>
        <xdr:cNvPr id="9" name="円/楕円 18"/>
        <xdr:cNvSpPr>
          <a:spLocks/>
        </xdr:cNvSpPr>
      </xdr:nvSpPr>
      <xdr:spPr>
        <a:xfrm>
          <a:off x="390525" y="2495550"/>
          <a:ext cx="12382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19050</xdr:colOff>
      <xdr:row>25</xdr:row>
      <xdr:rowOff>19050</xdr:rowOff>
    </xdr:from>
    <xdr:to>
      <xdr:col>16</xdr:col>
      <xdr:colOff>19050</xdr:colOff>
      <xdr:row>28</xdr:row>
      <xdr:rowOff>9525</xdr:rowOff>
    </xdr:to>
    <xdr:sp>
      <xdr:nvSpPr>
        <xdr:cNvPr id="10" name="円/楕円 19"/>
        <xdr:cNvSpPr>
          <a:spLocks/>
        </xdr:cNvSpPr>
      </xdr:nvSpPr>
      <xdr:spPr>
        <a:xfrm>
          <a:off x="571500"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17</xdr:col>
      <xdr:colOff>28575</xdr:colOff>
      <xdr:row>25</xdr:row>
      <xdr:rowOff>19050</xdr:rowOff>
    </xdr:from>
    <xdr:to>
      <xdr:col>21</xdr:col>
      <xdr:colOff>19050</xdr:colOff>
      <xdr:row>28</xdr:row>
      <xdr:rowOff>9525</xdr:rowOff>
    </xdr:to>
    <xdr:sp>
      <xdr:nvSpPr>
        <xdr:cNvPr id="11" name="円/楕円 21"/>
        <xdr:cNvSpPr>
          <a:spLocks/>
        </xdr:cNvSpPr>
      </xdr:nvSpPr>
      <xdr:spPr>
        <a:xfrm>
          <a:off x="742950" y="2495550"/>
          <a:ext cx="15240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xdr:col>
      <xdr:colOff>19050</xdr:colOff>
      <xdr:row>25</xdr:row>
      <xdr:rowOff>19050</xdr:rowOff>
    </xdr:from>
    <xdr:to>
      <xdr:col>26</xdr:col>
      <xdr:colOff>19050</xdr:colOff>
      <xdr:row>28</xdr:row>
      <xdr:rowOff>9525</xdr:rowOff>
    </xdr:to>
    <xdr:sp>
      <xdr:nvSpPr>
        <xdr:cNvPr id="12" name="円/楕円 22"/>
        <xdr:cNvSpPr>
          <a:spLocks/>
        </xdr:cNvSpPr>
      </xdr:nvSpPr>
      <xdr:spPr>
        <a:xfrm>
          <a:off x="942975" y="2495550"/>
          <a:ext cx="14287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19050</xdr:colOff>
      <xdr:row>25</xdr:row>
      <xdr:rowOff>19050</xdr:rowOff>
    </xdr:from>
    <xdr:to>
      <xdr:col>31</xdr:col>
      <xdr:colOff>28575</xdr:colOff>
      <xdr:row>28</xdr:row>
      <xdr:rowOff>9525</xdr:rowOff>
    </xdr:to>
    <xdr:sp>
      <xdr:nvSpPr>
        <xdr:cNvPr id="13" name="円/楕円 30"/>
        <xdr:cNvSpPr>
          <a:spLocks/>
        </xdr:cNvSpPr>
      </xdr:nvSpPr>
      <xdr:spPr>
        <a:xfrm>
          <a:off x="1114425" y="2495550"/>
          <a:ext cx="14287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19050</xdr:colOff>
      <xdr:row>25</xdr:row>
      <xdr:rowOff>19050</xdr:rowOff>
    </xdr:from>
    <xdr:to>
      <xdr:col>36</xdr:col>
      <xdr:colOff>28575</xdr:colOff>
      <xdr:row>28</xdr:row>
      <xdr:rowOff>9525</xdr:rowOff>
    </xdr:to>
    <xdr:sp>
      <xdr:nvSpPr>
        <xdr:cNvPr id="14" name="円/楕円 31"/>
        <xdr:cNvSpPr>
          <a:spLocks/>
        </xdr:cNvSpPr>
      </xdr:nvSpPr>
      <xdr:spPr>
        <a:xfrm>
          <a:off x="1276350"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37</xdr:col>
      <xdr:colOff>19050</xdr:colOff>
      <xdr:row>25</xdr:row>
      <xdr:rowOff>9525</xdr:rowOff>
    </xdr:from>
    <xdr:to>
      <xdr:col>42</xdr:col>
      <xdr:colOff>9525</xdr:colOff>
      <xdr:row>28</xdr:row>
      <xdr:rowOff>9525</xdr:rowOff>
    </xdr:to>
    <xdr:sp>
      <xdr:nvSpPr>
        <xdr:cNvPr id="15" name="円/楕円 32"/>
        <xdr:cNvSpPr>
          <a:spLocks/>
        </xdr:cNvSpPr>
      </xdr:nvSpPr>
      <xdr:spPr>
        <a:xfrm>
          <a:off x="1438275" y="2486025"/>
          <a:ext cx="161925" cy="361950"/>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82</xdr:col>
      <xdr:colOff>9525</xdr:colOff>
      <xdr:row>25</xdr:row>
      <xdr:rowOff>19050</xdr:rowOff>
    </xdr:from>
    <xdr:to>
      <xdr:col>86</xdr:col>
      <xdr:colOff>28575</xdr:colOff>
      <xdr:row>28</xdr:row>
      <xdr:rowOff>9525</xdr:rowOff>
    </xdr:to>
    <xdr:sp>
      <xdr:nvSpPr>
        <xdr:cNvPr id="16" name="円/楕円 56"/>
        <xdr:cNvSpPr>
          <a:spLocks/>
        </xdr:cNvSpPr>
      </xdr:nvSpPr>
      <xdr:spPr>
        <a:xfrm>
          <a:off x="2981325" y="2495550"/>
          <a:ext cx="15240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123</xdr:col>
      <xdr:colOff>19050</xdr:colOff>
      <xdr:row>25</xdr:row>
      <xdr:rowOff>19050</xdr:rowOff>
    </xdr:from>
    <xdr:to>
      <xdr:col>127</xdr:col>
      <xdr:colOff>19050</xdr:colOff>
      <xdr:row>28</xdr:row>
      <xdr:rowOff>9525</xdr:rowOff>
    </xdr:to>
    <xdr:sp>
      <xdr:nvSpPr>
        <xdr:cNvPr id="17" name="円/楕円 57"/>
        <xdr:cNvSpPr>
          <a:spLocks/>
        </xdr:cNvSpPr>
      </xdr:nvSpPr>
      <xdr:spPr>
        <a:xfrm>
          <a:off x="4429125"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128</xdr:col>
      <xdr:colOff>19050</xdr:colOff>
      <xdr:row>25</xdr:row>
      <xdr:rowOff>19050</xdr:rowOff>
    </xdr:from>
    <xdr:to>
      <xdr:col>132</xdr:col>
      <xdr:colOff>19050</xdr:colOff>
      <xdr:row>28</xdr:row>
      <xdr:rowOff>9525</xdr:rowOff>
    </xdr:to>
    <xdr:sp>
      <xdr:nvSpPr>
        <xdr:cNvPr id="18" name="円/楕円 58"/>
        <xdr:cNvSpPr>
          <a:spLocks/>
        </xdr:cNvSpPr>
      </xdr:nvSpPr>
      <xdr:spPr>
        <a:xfrm>
          <a:off x="4591050" y="2495550"/>
          <a:ext cx="12382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133</xdr:col>
      <xdr:colOff>19050</xdr:colOff>
      <xdr:row>25</xdr:row>
      <xdr:rowOff>19050</xdr:rowOff>
    </xdr:from>
    <xdr:to>
      <xdr:col>137</xdr:col>
      <xdr:colOff>19050</xdr:colOff>
      <xdr:row>28</xdr:row>
      <xdr:rowOff>9525</xdr:rowOff>
    </xdr:to>
    <xdr:sp>
      <xdr:nvSpPr>
        <xdr:cNvPr id="19" name="円/楕円 59"/>
        <xdr:cNvSpPr>
          <a:spLocks/>
        </xdr:cNvSpPr>
      </xdr:nvSpPr>
      <xdr:spPr>
        <a:xfrm>
          <a:off x="4752975" y="2495550"/>
          <a:ext cx="12382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138</xdr:col>
      <xdr:colOff>19050</xdr:colOff>
      <xdr:row>25</xdr:row>
      <xdr:rowOff>19050</xdr:rowOff>
    </xdr:from>
    <xdr:to>
      <xdr:col>142</xdr:col>
      <xdr:colOff>19050</xdr:colOff>
      <xdr:row>28</xdr:row>
      <xdr:rowOff>9525</xdr:rowOff>
    </xdr:to>
    <xdr:sp>
      <xdr:nvSpPr>
        <xdr:cNvPr id="20" name="円/楕円 60"/>
        <xdr:cNvSpPr>
          <a:spLocks/>
        </xdr:cNvSpPr>
      </xdr:nvSpPr>
      <xdr:spPr>
        <a:xfrm>
          <a:off x="4905375" y="2495550"/>
          <a:ext cx="12382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143</xdr:col>
      <xdr:colOff>19050</xdr:colOff>
      <xdr:row>25</xdr:row>
      <xdr:rowOff>19050</xdr:rowOff>
    </xdr:from>
    <xdr:to>
      <xdr:col>147</xdr:col>
      <xdr:colOff>19050</xdr:colOff>
      <xdr:row>28</xdr:row>
      <xdr:rowOff>9525</xdr:rowOff>
    </xdr:to>
    <xdr:sp>
      <xdr:nvSpPr>
        <xdr:cNvPr id="21" name="円/楕円 61"/>
        <xdr:cNvSpPr>
          <a:spLocks/>
        </xdr:cNvSpPr>
      </xdr:nvSpPr>
      <xdr:spPr>
        <a:xfrm>
          <a:off x="5057775"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148</xdr:col>
      <xdr:colOff>19050</xdr:colOff>
      <xdr:row>25</xdr:row>
      <xdr:rowOff>19050</xdr:rowOff>
    </xdr:from>
    <xdr:to>
      <xdr:col>152</xdr:col>
      <xdr:colOff>28575</xdr:colOff>
      <xdr:row>28</xdr:row>
      <xdr:rowOff>9525</xdr:rowOff>
    </xdr:to>
    <xdr:sp>
      <xdr:nvSpPr>
        <xdr:cNvPr id="22" name="円/楕円 62"/>
        <xdr:cNvSpPr>
          <a:spLocks/>
        </xdr:cNvSpPr>
      </xdr:nvSpPr>
      <xdr:spPr>
        <a:xfrm>
          <a:off x="5219700"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87</xdr:col>
      <xdr:colOff>28575</xdr:colOff>
      <xdr:row>26</xdr:row>
      <xdr:rowOff>0</xdr:rowOff>
    </xdr:from>
    <xdr:to>
      <xdr:col>91</xdr:col>
      <xdr:colOff>19050</xdr:colOff>
      <xdr:row>28</xdr:row>
      <xdr:rowOff>19050</xdr:rowOff>
    </xdr:to>
    <xdr:sp>
      <xdr:nvSpPr>
        <xdr:cNvPr id="23" name="円/楕円 63"/>
        <xdr:cNvSpPr>
          <a:spLocks/>
        </xdr:cNvSpPr>
      </xdr:nvSpPr>
      <xdr:spPr>
        <a:xfrm>
          <a:off x="3171825" y="2505075"/>
          <a:ext cx="14287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92</xdr:col>
      <xdr:colOff>19050</xdr:colOff>
      <xdr:row>25</xdr:row>
      <xdr:rowOff>19050</xdr:rowOff>
    </xdr:from>
    <xdr:to>
      <xdr:col>96</xdr:col>
      <xdr:colOff>19050</xdr:colOff>
      <xdr:row>28</xdr:row>
      <xdr:rowOff>9525</xdr:rowOff>
    </xdr:to>
    <xdr:sp>
      <xdr:nvSpPr>
        <xdr:cNvPr id="24" name="円/楕円 64"/>
        <xdr:cNvSpPr>
          <a:spLocks/>
        </xdr:cNvSpPr>
      </xdr:nvSpPr>
      <xdr:spPr>
        <a:xfrm>
          <a:off x="3362325" y="2495550"/>
          <a:ext cx="15240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97</xdr:col>
      <xdr:colOff>28575</xdr:colOff>
      <xdr:row>25</xdr:row>
      <xdr:rowOff>19050</xdr:rowOff>
    </xdr:from>
    <xdr:to>
      <xdr:col>101</xdr:col>
      <xdr:colOff>19050</xdr:colOff>
      <xdr:row>28</xdr:row>
      <xdr:rowOff>9525</xdr:rowOff>
    </xdr:to>
    <xdr:sp>
      <xdr:nvSpPr>
        <xdr:cNvPr id="25" name="円/楕円 65"/>
        <xdr:cNvSpPr>
          <a:spLocks/>
        </xdr:cNvSpPr>
      </xdr:nvSpPr>
      <xdr:spPr>
        <a:xfrm>
          <a:off x="3552825" y="2495550"/>
          <a:ext cx="15240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102</xdr:col>
      <xdr:colOff>19050</xdr:colOff>
      <xdr:row>25</xdr:row>
      <xdr:rowOff>19050</xdr:rowOff>
    </xdr:from>
    <xdr:to>
      <xdr:col>106</xdr:col>
      <xdr:colOff>19050</xdr:colOff>
      <xdr:row>28</xdr:row>
      <xdr:rowOff>9525</xdr:rowOff>
    </xdr:to>
    <xdr:sp>
      <xdr:nvSpPr>
        <xdr:cNvPr id="26" name="円/楕円 66"/>
        <xdr:cNvSpPr>
          <a:spLocks/>
        </xdr:cNvSpPr>
      </xdr:nvSpPr>
      <xdr:spPr>
        <a:xfrm>
          <a:off x="3733800" y="2495550"/>
          <a:ext cx="14287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107</xdr:col>
      <xdr:colOff>19050</xdr:colOff>
      <xdr:row>25</xdr:row>
      <xdr:rowOff>19050</xdr:rowOff>
    </xdr:from>
    <xdr:to>
      <xdr:col>111</xdr:col>
      <xdr:colOff>28575</xdr:colOff>
      <xdr:row>28</xdr:row>
      <xdr:rowOff>9525</xdr:rowOff>
    </xdr:to>
    <xdr:sp>
      <xdr:nvSpPr>
        <xdr:cNvPr id="27" name="円/楕円 67"/>
        <xdr:cNvSpPr>
          <a:spLocks/>
        </xdr:cNvSpPr>
      </xdr:nvSpPr>
      <xdr:spPr>
        <a:xfrm>
          <a:off x="3905250" y="2495550"/>
          <a:ext cx="14287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112</xdr:col>
      <xdr:colOff>9525</xdr:colOff>
      <xdr:row>25</xdr:row>
      <xdr:rowOff>9525</xdr:rowOff>
    </xdr:from>
    <xdr:to>
      <xdr:col>116</xdr:col>
      <xdr:colOff>28575</xdr:colOff>
      <xdr:row>27</xdr:row>
      <xdr:rowOff>266700</xdr:rowOff>
    </xdr:to>
    <xdr:sp>
      <xdr:nvSpPr>
        <xdr:cNvPr id="28" name="円/楕円 68"/>
        <xdr:cNvSpPr>
          <a:spLocks/>
        </xdr:cNvSpPr>
      </xdr:nvSpPr>
      <xdr:spPr>
        <a:xfrm>
          <a:off x="4067175" y="2486025"/>
          <a:ext cx="14287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117</xdr:col>
      <xdr:colOff>19050</xdr:colOff>
      <xdr:row>25</xdr:row>
      <xdr:rowOff>19050</xdr:rowOff>
    </xdr:from>
    <xdr:to>
      <xdr:col>121</xdr:col>
      <xdr:colOff>19050</xdr:colOff>
      <xdr:row>28</xdr:row>
      <xdr:rowOff>9525</xdr:rowOff>
    </xdr:to>
    <xdr:sp>
      <xdr:nvSpPr>
        <xdr:cNvPr id="29" name="円/楕円 69"/>
        <xdr:cNvSpPr>
          <a:spLocks/>
        </xdr:cNvSpPr>
      </xdr:nvSpPr>
      <xdr:spPr>
        <a:xfrm>
          <a:off x="4238625"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146</xdr:col>
      <xdr:colOff>19050</xdr:colOff>
      <xdr:row>1</xdr:row>
      <xdr:rowOff>28575</xdr:rowOff>
    </xdr:from>
    <xdr:to>
      <xdr:col>151</xdr:col>
      <xdr:colOff>9525</xdr:colOff>
      <xdr:row>3</xdr:row>
      <xdr:rowOff>76200</xdr:rowOff>
    </xdr:to>
    <xdr:pic>
      <xdr:nvPicPr>
        <xdr:cNvPr id="30" name="Object 32"/>
        <xdr:cNvPicPr preferRelativeResize="1">
          <a:picLocks noChangeAspect="1"/>
        </xdr:cNvPicPr>
      </xdr:nvPicPr>
      <xdr:blipFill>
        <a:blip r:embed="rId2"/>
        <a:stretch>
          <a:fillRect/>
        </a:stretch>
      </xdr:blipFill>
      <xdr:spPr>
        <a:xfrm>
          <a:off x="5162550" y="104775"/>
          <a:ext cx="142875" cy="228600"/>
        </a:xfrm>
        <a:prstGeom prst="rect">
          <a:avLst/>
        </a:prstGeom>
        <a:noFill/>
        <a:ln w="9525" cmpd="sng">
          <a:noFill/>
        </a:ln>
      </xdr:spPr>
    </xdr:pic>
    <xdr:clientData/>
  </xdr:twoCellAnchor>
  <xdr:twoCellAnchor>
    <xdr:from>
      <xdr:col>162</xdr:col>
      <xdr:colOff>19050</xdr:colOff>
      <xdr:row>25</xdr:row>
      <xdr:rowOff>19050</xdr:rowOff>
    </xdr:from>
    <xdr:to>
      <xdr:col>166</xdr:col>
      <xdr:colOff>28575</xdr:colOff>
      <xdr:row>28</xdr:row>
      <xdr:rowOff>9525</xdr:rowOff>
    </xdr:to>
    <xdr:sp>
      <xdr:nvSpPr>
        <xdr:cNvPr id="31" name="円/楕円 74"/>
        <xdr:cNvSpPr>
          <a:spLocks/>
        </xdr:cNvSpPr>
      </xdr:nvSpPr>
      <xdr:spPr>
        <a:xfrm>
          <a:off x="5781675"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203</xdr:col>
      <xdr:colOff>19050</xdr:colOff>
      <xdr:row>25</xdr:row>
      <xdr:rowOff>19050</xdr:rowOff>
    </xdr:from>
    <xdr:to>
      <xdr:col>207</xdr:col>
      <xdr:colOff>19050</xdr:colOff>
      <xdr:row>28</xdr:row>
      <xdr:rowOff>9525</xdr:rowOff>
    </xdr:to>
    <xdr:sp>
      <xdr:nvSpPr>
        <xdr:cNvPr id="32" name="円/楕円 75"/>
        <xdr:cNvSpPr>
          <a:spLocks/>
        </xdr:cNvSpPr>
      </xdr:nvSpPr>
      <xdr:spPr>
        <a:xfrm>
          <a:off x="7200900"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208</xdr:col>
      <xdr:colOff>19050</xdr:colOff>
      <xdr:row>25</xdr:row>
      <xdr:rowOff>19050</xdr:rowOff>
    </xdr:from>
    <xdr:to>
      <xdr:col>212</xdr:col>
      <xdr:colOff>19050</xdr:colOff>
      <xdr:row>28</xdr:row>
      <xdr:rowOff>9525</xdr:rowOff>
    </xdr:to>
    <xdr:sp>
      <xdr:nvSpPr>
        <xdr:cNvPr id="33" name="円/楕円 76"/>
        <xdr:cNvSpPr>
          <a:spLocks/>
        </xdr:cNvSpPr>
      </xdr:nvSpPr>
      <xdr:spPr>
        <a:xfrm>
          <a:off x="7372350" y="2495550"/>
          <a:ext cx="12382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213</xdr:col>
      <xdr:colOff>9525</xdr:colOff>
      <xdr:row>25</xdr:row>
      <xdr:rowOff>19050</xdr:rowOff>
    </xdr:from>
    <xdr:to>
      <xdr:col>217</xdr:col>
      <xdr:colOff>19050</xdr:colOff>
      <xdr:row>28</xdr:row>
      <xdr:rowOff>9525</xdr:rowOff>
    </xdr:to>
    <xdr:sp>
      <xdr:nvSpPr>
        <xdr:cNvPr id="34" name="円/楕円 77"/>
        <xdr:cNvSpPr>
          <a:spLocks/>
        </xdr:cNvSpPr>
      </xdr:nvSpPr>
      <xdr:spPr>
        <a:xfrm>
          <a:off x="7524750"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218</xdr:col>
      <xdr:colOff>9525</xdr:colOff>
      <xdr:row>25</xdr:row>
      <xdr:rowOff>19050</xdr:rowOff>
    </xdr:from>
    <xdr:to>
      <xdr:col>222</xdr:col>
      <xdr:colOff>19050</xdr:colOff>
      <xdr:row>28</xdr:row>
      <xdr:rowOff>9525</xdr:rowOff>
    </xdr:to>
    <xdr:sp>
      <xdr:nvSpPr>
        <xdr:cNvPr id="35" name="円/楕円 78"/>
        <xdr:cNvSpPr>
          <a:spLocks/>
        </xdr:cNvSpPr>
      </xdr:nvSpPr>
      <xdr:spPr>
        <a:xfrm>
          <a:off x="7677150"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223</xdr:col>
      <xdr:colOff>19050</xdr:colOff>
      <xdr:row>25</xdr:row>
      <xdr:rowOff>19050</xdr:rowOff>
    </xdr:from>
    <xdr:to>
      <xdr:col>227</xdr:col>
      <xdr:colOff>19050</xdr:colOff>
      <xdr:row>28</xdr:row>
      <xdr:rowOff>9525</xdr:rowOff>
    </xdr:to>
    <xdr:sp>
      <xdr:nvSpPr>
        <xdr:cNvPr id="36" name="円/楕円 79"/>
        <xdr:cNvSpPr>
          <a:spLocks/>
        </xdr:cNvSpPr>
      </xdr:nvSpPr>
      <xdr:spPr>
        <a:xfrm>
          <a:off x="7839075"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228</xdr:col>
      <xdr:colOff>19050</xdr:colOff>
      <xdr:row>25</xdr:row>
      <xdr:rowOff>19050</xdr:rowOff>
    </xdr:from>
    <xdr:to>
      <xdr:col>232</xdr:col>
      <xdr:colOff>28575</xdr:colOff>
      <xdr:row>28</xdr:row>
      <xdr:rowOff>9525</xdr:rowOff>
    </xdr:to>
    <xdr:sp>
      <xdr:nvSpPr>
        <xdr:cNvPr id="37" name="円/楕円 80"/>
        <xdr:cNvSpPr>
          <a:spLocks/>
        </xdr:cNvSpPr>
      </xdr:nvSpPr>
      <xdr:spPr>
        <a:xfrm>
          <a:off x="8001000"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168</xdr:col>
      <xdr:colOff>0</xdr:colOff>
      <xdr:row>25</xdr:row>
      <xdr:rowOff>19050</xdr:rowOff>
    </xdr:from>
    <xdr:to>
      <xdr:col>171</xdr:col>
      <xdr:colOff>9525</xdr:colOff>
      <xdr:row>28</xdr:row>
      <xdr:rowOff>9525</xdr:rowOff>
    </xdr:to>
    <xdr:sp>
      <xdr:nvSpPr>
        <xdr:cNvPr id="38" name="円/楕円 81"/>
        <xdr:cNvSpPr>
          <a:spLocks/>
        </xdr:cNvSpPr>
      </xdr:nvSpPr>
      <xdr:spPr>
        <a:xfrm>
          <a:off x="5972175"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172</xdr:col>
      <xdr:colOff>19050</xdr:colOff>
      <xdr:row>25</xdr:row>
      <xdr:rowOff>19050</xdr:rowOff>
    </xdr:from>
    <xdr:to>
      <xdr:col>176</xdr:col>
      <xdr:colOff>19050</xdr:colOff>
      <xdr:row>28</xdr:row>
      <xdr:rowOff>9525</xdr:rowOff>
    </xdr:to>
    <xdr:sp>
      <xdr:nvSpPr>
        <xdr:cNvPr id="39" name="円/楕円 82"/>
        <xdr:cNvSpPr>
          <a:spLocks/>
        </xdr:cNvSpPr>
      </xdr:nvSpPr>
      <xdr:spPr>
        <a:xfrm>
          <a:off x="6162675"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177</xdr:col>
      <xdr:colOff>28575</xdr:colOff>
      <xdr:row>25</xdr:row>
      <xdr:rowOff>19050</xdr:rowOff>
    </xdr:from>
    <xdr:to>
      <xdr:col>181</xdr:col>
      <xdr:colOff>19050</xdr:colOff>
      <xdr:row>28</xdr:row>
      <xdr:rowOff>9525</xdr:rowOff>
    </xdr:to>
    <xdr:sp>
      <xdr:nvSpPr>
        <xdr:cNvPr id="40" name="円/楕円 83"/>
        <xdr:cNvSpPr>
          <a:spLocks/>
        </xdr:cNvSpPr>
      </xdr:nvSpPr>
      <xdr:spPr>
        <a:xfrm>
          <a:off x="6334125"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182</xdr:col>
      <xdr:colOff>19050</xdr:colOff>
      <xdr:row>25</xdr:row>
      <xdr:rowOff>19050</xdr:rowOff>
    </xdr:from>
    <xdr:to>
      <xdr:col>186</xdr:col>
      <xdr:colOff>19050</xdr:colOff>
      <xdr:row>28</xdr:row>
      <xdr:rowOff>9525</xdr:rowOff>
    </xdr:to>
    <xdr:sp>
      <xdr:nvSpPr>
        <xdr:cNvPr id="41" name="円/楕円 84"/>
        <xdr:cNvSpPr>
          <a:spLocks/>
        </xdr:cNvSpPr>
      </xdr:nvSpPr>
      <xdr:spPr>
        <a:xfrm>
          <a:off x="6515100" y="2495550"/>
          <a:ext cx="14287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187</xdr:col>
      <xdr:colOff>19050</xdr:colOff>
      <xdr:row>25</xdr:row>
      <xdr:rowOff>19050</xdr:rowOff>
    </xdr:from>
    <xdr:to>
      <xdr:col>191</xdr:col>
      <xdr:colOff>28575</xdr:colOff>
      <xdr:row>28</xdr:row>
      <xdr:rowOff>9525</xdr:rowOff>
    </xdr:to>
    <xdr:sp>
      <xdr:nvSpPr>
        <xdr:cNvPr id="42" name="円/楕円 85"/>
        <xdr:cNvSpPr>
          <a:spLocks/>
        </xdr:cNvSpPr>
      </xdr:nvSpPr>
      <xdr:spPr>
        <a:xfrm>
          <a:off x="6686550" y="2495550"/>
          <a:ext cx="14287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192</xdr:col>
      <xdr:colOff>19050</xdr:colOff>
      <xdr:row>25</xdr:row>
      <xdr:rowOff>19050</xdr:rowOff>
    </xdr:from>
    <xdr:to>
      <xdr:col>196</xdr:col>
      <xdr:colOff>19050</xdr:colOff>
      <xdr:row>28</xdr:row>
      <xdr:rowOff>9525</xdr:rowOff>
    </xdr:to>
    <xdr:sp>
      <xdr:nvSpPr>
        <xdr:cNvPr id="43" name="円/楕円 86"/>
        <xdr:cNvSpPr>
          <a:spLocks/>
        </xdr:cNvSpPr>
      </xdr:nvSpPr>
      <xdr:spPr>
        <a:xfrm>
          <a:off x="6848475" y="2495550"/>
          <a:ext cx="13335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197</xdr:col>
      <xdr:colOff>19050</xdr:colOff>
      <xdr:row>25</xdr:row>
      <xdr:rowOff>19050</xdr:rowOff>
    </xdr:from>
    <xdr:to>
      <xdr:col>201</xdr:col>
      <xdr:colOff>19050</xdr:colOff>
      <xdr:row>28</xdr:row>
      <xdr:rowOff>9525</xdr:rowOff>
    </xdr:to>
    <xdr:sp>
      <xdr:nvSpPr>
        <xdr:cNvPr id="44" name="円/楕円 87"/>
        <xdr:cNvSpPr>
          <a:spLocks/>
        </xdr:cNvSpPr>
      </xdr:nvSpPr>
      <xdr:spPr>
        <a:xfrm>
          <a:off x="7019925" y="2495550"/>
          <a:ext cx="12382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226</xdr:col>
      <xdr:colOff>19050</xdr:colOff>
      <xdr:row>1</xdr:row>
      <xdr:rowOff>28575</xdr:rowOff>
    </xdr:from>
    <xdr:to>
      <xdr:col>231</xdr:col>
      <xdr:colOff>9525</xdr:colOff>
      <xdr:row>3</xdr:row>
      <xdr:rowOff>76200</xdr:rowOff>
    </xdr:to>
    <xdr:pic>
      <xdr:nvPicPr>
        <xdr:cNvPr id="45" name="Object 32"/>
        <xdr:cNvPicPr preferRelativeResize="1">
          <a:picLocks noChangeAspect="1"/>
        </xdr:cNvPicPr>
      </xdr:nvPicPr>
      <xdr:blipFill>
        <a:blip r:embed="rId3"/>
        <a:stretch>
          <a:fillRect/>
        </a:stretch>
      </xdr:blipFill>
      <xdr:spPr>
        <a:xfrm>
          <a:off x="7943850" y="104775"/>
          <a:ext cx="142875" cy="228600"/>
        </a:xfrm>
        <a:prstGeom prst="rect">
          <a:avLst/>
        </a:prstGeom>
        <a:noFill/>
        <a:ln w="9525" cmpd="sng">
          <a:noFill/>
        </a:ln>
      </xdr:spPr>
    </xdr:pic>
    <xdr:clientData/>
  </xdr:twoCellAnchor>
  <xdr:twoCellAnchor editAs="oneCell">
    <xdr:from>
      <xdr:col>146</xdr:col>
      <xdr:colOff>19050</xdr:colOff>
      <xdr:row>1</xdr:row>
      <xdr:rowOff>28575</xdr:rowOff>
    </xdr:from>
    <xdr:to>
      <xdr:col>151</xdr:col>
      <xdr:colOff>9525</xdr:colOff>
      <xdr:row>3</xdr:row>
      <xdr:rowOff>76200</xdr:rowOff>
    </xdr:to>
    <xdr:pic>
      <xdr:nvPicPr>
        <xdr:cNvPr id="46" name="Object 32"/>
        <xdr:cNvPicPr preferRelativeResize="1">
          <a:picLocks noChangeAspect="1"/>
        </xdr:cNvPicPr>
      </xdr:nvPicPr>
      <xdr:blipFill>
        <a:blip r:embed="rId4"/>
        <a:stretch>
          <a:fillRect/>
        </a:stretch>
      </xdr:blipFill>
      <xdr:spPr>
        <a:xfrm>
          <a:off x="5162550" y="104775"/>
          <a:ext cx="142875" cy="228600"/>
        </a:xfrm>
        <a:prstGeom prst="rect">
          <a:avLst/>
        </a:prstGeom>
        <a:noFill/>
        <a:ln w="9525" cmpd="sng">
          <a:noFill/>
        </a:ln>
      </xdr:spPr>
    </xdr:pic>
    <xdr:clientData/>
  </xdr:twoCellAnchor>
  <xdr:twoCellAnchor>
    <xdr:from>
      <xdr:col>92</xdr:col>
      <xdr:colOff>19050</xdr:colOff>
      <xdr:row>25</xdr:row>
      <xdr:rowOff>19050</xdr:rowOff>
    </xdr:from>
    <xdr:to>
      <xdr:col>96</xdr:col>
      <xdr:colOff>19050</xdr:colOff>
      <xdr:row>28</xdr:row>
      <xdr:rowOff>9525</xdr:rowOff>
    </xdr:to>
    <xdr:sp>
      <xdr:nvSpPr>
        <xdr:cNvPr id="47" name="円/楕円 55"/>
        <xdr:cNvSpPr>
          <a:spLocks/>
        </xdr:cNvSpPr>
      </xdr:nvSpPr>
      <xdr:spPr>
        <a:xfrm>
          <a:off x="3362325" y="2495550"/>
          <a:ext cx="152400"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107</xdr:col>
      <xdr:colOff>19050</xdr:colOff>
      <xdr:row>25</xdr:row>
      <xdr:rowOff>19050</xdr:rowOff>
    </xdr:from>
    <xdr:to>
      <xdr:col>111</xdr:col>
      <xdr:colOff>28575</xdr:colOff>
      <xdr:row>28</xdr:row>
      <xdr:rowOff>9525</xdr:rowOff>
    </xdr:to>
    <xdr:sp>
      <xdr:nvSpPr>
        <xdr:cNvPr id="48" name="円/楕円 72"/>
        <xdr:cNvSpPr>
          <a:spLocks/>
        </xdr:cNvSpPr>
      </xdr:nvSpPr>
      <xdr:spPr>
        <a:xfrm>
          <a:off x="3905250" y="2495550"/>
          <a:ext cx="142875" cy="352425"/>
        </a:xfrm>
        <a:prstGeom prst="ellipse">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93</xdr:col>
      <xdr:colOff>9525</xdr:colOff>
      <xdr:row>21</xdr:row>
      <xdr:rowOff>0</xdr:rowOff>
    </xdr:from>
    <xdr:to>
      <xdr:col>94</xdr:col>
      <xdr:colOff>9525</xdr:colOff>
      <xdr:row>21</xdr:row>
      <xdr:rowOff>66675</xdr:rowOff>
    </xdr:to>
    <xdr:sp>
      <xdr:nvSpPr>
        <xdr:cNvPr id="49" name="テキスト ボックス 90"/>
        <xdr:cNvSpPr txBox="1">
          <a:spLocks noChangeArrowheads="1"/>
        </xdr:cNvSpPr>
      </xdr:nvSpPr>
      <xdr:spPr>
        <a:xfrm>
          <a:off x="3390900" y="1981200"/>
          <a:ext cx="38100" cy="66675"/>
        </a:xfrm>
        <a:prstGeom prst="rect">
          <a:avLst/>
        </a:prstGeom>
        <a:noFill/>
        <a:ln w="9525" cmpd="sng">
          <a:noFill/>
        </a:ln>
      </xdr:spPr>
      <xdr:txBody>
        <a:bodyPr vertOverflow="clip" wrap="square" lIns="0" tIns="0" rIns="0" bIns="0"/>
        <a:p>
          <a:pPr algn="l">
            <a:defRPr/>
          </a:pPr>
          <a:r>
            <a:rPr lang="en-US" cap="none" sz="400" b="0" i="0" u="none" baseline="0">
              <a:solidFill>
                <a:srgbClr val="000000"/>
              </a:solidFill>
            </a:rPr>
            <a:t>5</a:t>
          </a:r>
        </a:p>
      </xdr:txBody>
    </xdr:sp>
    <xdr:clientData/>
  </xdr:twoCellAnchor>
  <xdr:twoCellAnchor>
    <xdr:from>
      <xdr:col>102</xdr:col>
      <xdr:colOff>9525</xdr:colOff>
      <xdr:row>21</xdr:row>
      <xdr:rowOff>0</xdr:rowOff>
    </xdr:from>
    <xdr:to>
      <xdr:col>103</xdr:col>
      <xdr:colOff>9525</xdr:colOff>
      <xdr:row>21</xdr:row>
      <xdr:rowOff>66675</xdr:rowOff>
    </xdr:to>
    <xdr:sp>
      <xdr:nvSpPr>
        <xdr:cNvPr id="50" name="テキスト ボックス 91"/>
        <xdr:cNvSpPr txBox="1">
          <a:spLocks noChangeArrowheads="1"/>
        </xdr:cNvSpPr>
      </xdr:nvSpPr>
      <xdr:spPr>
        <a:xfrm>
          <a:off x="3724275" y="1981200"/>
          <a:ext cx="38100" cy="66675"/>
        </a:xfrm>
        <a:prstGeom prst="rect">
          <a:avLst/>
        </a:prstGeom>
        <a:noFill/>
        <a:ln w="9525" cmpd="sng">
          <a:noFill/>
        </a:ln>
      </xdr:spPr>
      <xdr:txBody>
        <a:bodyPr vertOverflow="clip" wrap="square" lIns="0" tIns="0" rIns="0" bIns="0"/>
        <a:p>
          <a:pPr algn="l">
            <a:defRPr/>
          </a:pPr>
          <a:r>
            <a:rPr lang="en-US" cap="none" sz="400" b="0" i="0" u="none" baseline="0">
              <a:solidFill>
                <a:srgbClr val="000000"/>
              </a:solidFill>
            </a:rPr>
            <a:t>7</a:t>
          </a:r>
        </a:p>
      </xdr:txBody>
    </xdr:sp>
    <xdr:clientData/>
  </xdr:twoCellAnchor>
  <xdr:twoCellAnchor>
    <xdr:from>
      <xdr:col>111</xdr:col>
      <xdr:colOff>9525</xdr:colOff>
      <xdr:row>21</xdr:row>
      <xdr:rowOff>0</xdr:rowOff>
    </xdr:from>
    <xdr:to>
      <xdr:col>112</xdr:col>
      <xdr:colOff>19050</xdr:colOff>
      <xdr:row>21</xdr:row>
      <xdr:rowOff>66675</xdr:rowOff>
    </xdr:to>
    <xdr:sp>
      <xdr:nvSpPr>
        <xdr:cNvPr id="51" name="テキスト ボックス 92"/>
        <xdr:cNvSpPr txBox="1">
          <a:spLocks noChangeArrowheads="1"/>
        </xdr:cNvSpPr>
      </xdr:nvSpPr>
      <xdr:spPr>
        <a:xfrm>
          <a:off x="4029075" y="1981200"/>
          <a:ext cx="47625" cy="66675"/>
        </a:xfrm>
        <a:prstGeom prst="rect">
          <a:avLst/>
        </a:prstGeom>
        <a:noFill/>
        <a:ln w="9525" cmpd="sng">
          <a:noFill/>
        </a:ln>
      </xdr:spPr>
      <xdr:txBody>
        <a:bodyPr vertOverflow="clip" wrap="square" lIns="0" tIns="0" rIns="0" bIns="0"/>
        <a:p>
          <a:pPr algn="l">
            <a:defRPr/>
          </a:pPr>
          <a:r>
            <a:rPr lang="en-US" cap="none" sz="400" b="0" i="0" u="none" baseline="0">
              <a:solidFill>
                <a:srgbClr val="000000"/>
              </a:solidFill>
            </a:rPr>
            <a:t>8</a:t>
          </a:r>
        </a:p>
      </xdr:txBody>
    </xdr:sp>
    <xdr:clientData/>
  </xdr:twoCellAnchor>
  <xdr:twoCellAnchor>
    <xdr:from>
      <xdr:col>158</xdr:col>
      <xdr:colOff>19050</xdr:colOff>
      <xdr:row>21</xdr:row>
      <xdr:rowOff>0</xdr:rowOff>
    </xdr:from>
    <xdr:to>
      <xdr:col>160</xdr:col>
      <xdr:colOff>9525</xdr:colOff>
      <xdr:row>21</xdr:row>
      <xdr:rowOff>66675</xdr:rowOff>
    </xdr:to>
    <xdr:sp>
      <xdr:nvSpPr>
        <xdr:cNvPr id="52" name="テキスト ボックス 93"/>
        <xdr:cNvSpPr txBox="1">
          <a:spLocks noChangeArrowheads="1"/>
        </xdr:cNvSpPr>
      </xdr:nvSpPr>
      <xdr:spPr>
        <a:xfrm>
          <a:off x="5534025" y="1981200"/>
          <a:ext cx="66675" cy="66675"/>
        </a:xfrm>
        <a:prstGeom prst="rect">
          <a:avLst/>
        </a:prstGeom>
        <a:noFill/>
        <a:ln w="9525" cmpd="sng">
          <a:noFill/>
        </a:ln>
      </xdr:spPr>
      <xdr:txBody>
        <a:bodyPr vertOverflow="clip" wrap="square" lIns="0" tIns="0" rIns="0" bIns="0"/>
        <a:p>
          <a:pPr algn="l">
            <a:defRPr/>
          </a:pPr>
          <a:r>
            <a:rPr lang="en-US" cap="none" sz="400" b="0" i="0" u="none" baseline="0">
              <a:solidFill>
                <a:srgbClr val="000000"/>
              </a:solidFill>
            </a:rPr>
            <a:t>15</a:t>
          </a:r>
        </a:p>
      </xdr:txBody>
    </xdr:sp>
    <xdr:clientData/>
  </xdr:twoCellAnchor>
  <xdr:twoCellAnchor>
    <xdr:from>
      <xdr:col>82</xdr:col>
      <xdr:colOff>9525</xdr:colOff>
      <xdr:row>23</xdr:row>
      <xdr:rowOff>0</xdr:rowOff>
    </xdr:from>
    <xdr:to>
      <xdr:col>84</xdr:col>
      <xdr:colOff>0</xdr:colOff>
      <xdr:row>23</xdr:row>
      <xdr:rowOff>66675</xdr:rowOff>
    </xdr:to>
    <xdr:sp>
      <xdr:nvSpPr>
        <xdr:cNvPr id="53" name="テキスト ボックス 94"/>
        <xdr:cNvSpPr txBox="1">
          <a:spLocks noChangeArrowheads="1"/>
        </xdr:cNvSpPr>
      </xdr:nvSpPr>
      <xdr:spPr>
        <a:xfrm>
          <a:off x="2981325" y="2228850"/>
          <a:ext cx="47625" cy="66675"/>
        </a:xfrm>
        <a:prstGeom prst="rect">
          <a:avLst/>
        </a:prstGeom>
        <a:noFill/>
        <a:ln w="9525" cmpd="sng">
          <a:noFill/>
        </a:ln>
      </xdr:spPr>
      <xdr:txBody>
        <a:bodyPr vertOverflow="clip" wrap="square" lIns="0" tIns="0" rIns="0" bIns="0"/>
        <a:p>
          <a:pPr algn="l">
            <a:defRPr/>
          </a:pPr>
          <a:r>
            <a:rPr lang="en-US" cap="none" sz="400" b="0" i="0" u="none" baseline="0">
              <a:solidFill>
                <a:srgbClr val="000000"/>
              </a:solidFill>
            </a:rPr>
            <a:t>16</a:t>
          </a:r>
        </a:p>
      </xdr:txBody>
    </xdr:sp>
    <xdr:clientData/>
  </xdr:twoCellAnchor>
  <xdr:twoCellAnchor>
    <xdr:from>
      <xdr:col>87</xdr:col>
      <xdr:colOff>9525</xdr:colOff>
      <xdr:row>23</xdr:row>
      <xdr:rowOff>0</xdr:rowOff>
    </xdr:from>
    <xdr:to>
      <xdr:col>89</xdr:col>
      <xdr:colOff>0</xdr:colOff>
      <xdr:row>23</xdr:row>
      <xdr:rowOff>66675</xdr:rowOff>
    </xdr:to>
    <xdr:sp>
      <xdr:nvSpPr>
        <xdr:cNvPr id="54" name="テキスト ボックス 95"/>
        <xdr:cNvSpPr txBox="1">
          <a:spLocks noChangeArrowheads="1"/>
        </xdr:cNvSpPr>
      </xdr:nvSpPr>
      <xdr:spPr>
        <a:xfrm>
          <a:off x="3152775" y="2228850"/>
          <a:ext cx="66675" cy="66675"/>
        </a:xfrm>
        <a:prstGeom prst="rect">
          <a:avLst/>
        </a:prstGeom>
        <a:noFill/>
        <a:ln w="9525" cmpd="sng">
          <a:noFill/>
        </a:ln>
      </xdr:spPr>
      <xdr:txBody>
        <a:bodyPr vertOverflow="clip" wrap="square" lIns="0" tIns="0" rIns="0" bIns="0"/>
        <a:p>
          <a:pPr algn="l">
            <a:defRPr/>
          </a:pPr>
          <a:r>
            <a:rPr lang="en-US" cap="none" sz="400" b="0" i="0" u="none" baseline="0">
              <a:solidFill>
                <a:srgbClr val="000000"/>
              </a:solidFill>
            </a:rPr>
            <a:t>17</a:t>
          </a:r>
        </a:p>
      </xdr:txBody>
    </xdr:sp>
    <xdr:clientData/>
  </xdr:twoCellAnchor>
  <xdr:twoCellAnchor>
    <xdr:from>
      <xdr:col>99</xdr:col>
      <xdr:colOff>9525</xdr:colOff>
      <xdr:row>22</xdr:row>
      <xdr:rowOff>66675</xdr:rowOff>
    </xdr:from>
    <xdr:to>
      <xdr:col>100</xdr:col>
      <xdr:colOff>38100</xdr:colOff>
      <xdr:row>23</xdr:row>
      <xdr:rowOff>66675</xdr:rowOff>
    </xdr:to>
    <xdr:sp>
      <xdr:nvSpPr>
        <xdr:cNvPr id="55" name="テキスト ボックス 97"/>
        <xdr:cNvSpPr txBox="1">
          <a:spLocks noChangeArrowheads="1"/>
        </xdr:cNvSpPr>
      </xdr:nvSpPr>
      <xdr:spPr>
        <a:xfrm>
          <a:off x="3609975" y="2228850"/>
          <a:ext cx="76200" cy="66675"/>
        </a:xfrm>
        <a:prstGeom prst="rect">
          <a:avLst/>
        </a:prstGeom>
        <a:noFill/>
        <a:ln w="9525" cmpd="sng">
          <a:noFill/>
        </a:ln>
      </xdr:spPr>
      <xdr:txBody>
        <a:bodyPr vertOverflow="clip" wrap="square" lIns="0" tIns="0" rIns="0" bIns="0"/>
        <a:p>
          <a:pPr algn="l">
            <a:defRPr/>
          </a:pPr>
          <a:r>
            <a:rPr lang="en-US" cap="none" sz="400" b="0" i="0" u="none" baseline="0">
              <a:solidFill>
                <a:srgbClr val="000000"/>
              </a:solidFill>
            </a:rPr>
            <a:t>19</a:t>
          </a:r>
        </a:p>
      </xdr:txBody>
    </xdr:sp>
    <xdr:clientData/>
  </xdr:twoCellAnchor>
  <xdr:twoCellAnchor>
    <xdr:from>
      <xdr:col>111</xdr:col>
      <xdr:colOff>9525</xdr:colOff>
      <xdr:row>23</xdr:row>
      <xdr:rowOff>0</xdr:rowOff>
    </xdr:from>
    <xdr:to>
      <xdr:col>113</xdr:col>
      <xdr:colOff>0</xdr:colOff>
      <xdr:row>23</xdr:row>
      <xdr:rowOff>66675</xdr:rowOff>
    </xdr:to>
    <xdr:sp>
      <xdr:nvSpPr>
        <xdr:cNvPr id="56" name="テキスト ボックス 98"/>
        <xdr:cNvSpPr txBox="1">
          <a:spLocks noChangeArrowheads="1"/>
        </xdr:cNvSpPr>
      </xdr:nvSpPr>
      <xdr:spPr>
        <a:xfrm>
          <a:off x="4029075" y="2228850"/>
          <a:ext cx="57150" cy="66675"/>
        </a:xfrm>
        <a:prstGeom prst="rect">
          <a:avLst/>
        </a:prstGeom>
        <a:noFill/>
        <a:ln w="9525" cmpd="sng">
          <a:noFill/>
        </a:ln>
      </xdr:spPr>
      <xdr:txBody>
        <a:bodyPr vertOverflow="clip" wrap="square" lIns="0" tIns="0" rIns="0" bIns="0"/>
        <a:p>
          <a:pPr algn="l">
            <a:defRPr/>
          </a:pPr>
          <a:r>
            <a:rPr lang="en-US" cap="none" sz="400" b="0" i="0" u="none" baseline="0">
              <a:solidFill>
                <a:srgbClr val="000000"/>
              </a:solidFill>
            </a:rPr>
            <a:t>21</a:t>
          </a:r>
        </a:p>
      </xdr:txBody>
    </xdr:sp>
    <xdr:clientData/>
  </xdr:twoCellAnchor>
  <xdr:twoCellAnchor editAs="oneCell">
    <xdr:from>
      <xdr:col>80</xdr:col>
      <xdr:colOff>19050</xdr:colOff>
      <xdr:row>70</xdr:row>
      <xdr:rowOff>0</xdr:rowOff>
    </xdr:from>
    <xdr:to>
      <xdr:col>82</xdr:col>
      <xdr:colOff>9525</xdr:colOff>
      <xdr:row>72</xdr:row>
      <xdr:rowOff>133350</xdr:rowOff>
    </xdr:to>
    <xdr:pic>
      <xdr:nvPicPr>
        <xdr:cNvPr id="57" name="Picture 1163"/>
        <xdr:cNvPicPr preferRelativeResize="1">
          <a:picLocks noChangeAspect="1"/>
        </xdr:cNvPicPr>
      </xdr:nvPicPr>
      <xdr:blipFill>
        <a:blip r:embed="rId5"/>
        <a:stretch>
          <a:fillRect/>
        </a:stretch>
      </xdr:blipFill>
      <xdr:spPr>
        <a:xfrm>
          <a:off x="2819400" y="7324725"/>
          <a:ext cx="161925" cy="342900"/>
        </a:xfrm>
        <a:prstGeom prst="rect">
          <a:avLst/>
        </a:prstGeom>
        <a:noFill/>
        <a:ln w="9525" cmpd="sng">
          <a:noFill/>
        </a:ln>
      </xdr:spPr>
    </xdr:pic>
    <xdr:clientData/>
  </xdr:twoCellAnchor>
  <xdr:twoCellAnchor editAs="oneCell">
    <xdr:from>
      <xdr:col>160</xdr:col>
      <xdr:colOff>19050</xdr:colOff>
      <xdr:row>70</xdr:row>
      <xdr:rowOff>19050</xdr:rowOff>
    </xdr:from>
    <xdr:to>
      <xdr:col>162</xdr:col>
      <xdr:colOff>9525</xdr:colOff>
      <xdr:row>73</xdr:row>
      <xdr:rowOff>9525</xdr:rowOff>
    </xdr:to>
    <xdr:pic>
      <xdr:nvPicPr>
        <xdr:cNvPr id="58" name="Picture 1163"/>
        <xdr:cNvPicPr preferRelativeResize="1">
          <a:picLocks noChangeAspect="1"/>
        </xdr:cNvPicPr>
      </xdr:nvPicPr>
      <xdr:blipFill>
        <a:blip r:embed="rId6"/>
        <a:stretch>
          <a:fillRect/>
        </a:stretch>
      </xdr:blipFill>
      <xdr:spPr>
        <a:xfrm>
          <a:off x="5610225" y="7343775"/>
          <a:ext cx="161925" cy="342900"/>
        </a:xfrm>
        <a:prstGeom prst="rect">
          <a:avLst/>
        </a:prstGeom>
        <a:noFill/>
        <a:ln w="9525" cmpd="sng">
          <a:noFill/>
        </a:ln>
      </xdr:spPr>
    </xdr:pic>
    <xdr:clientData/>
  </xdr:twoCellAnchor>
  <xdr:twoCellAnchor editAs="oneCell">
    <xdr:from>
      <xdr:col>240</xdr:col>
      <xdr:colOff>19050</xdr:colOff>
      <xdr:row>69</xdr:row>
      <xdr:rowOff>85725</xdr:rowOff>
    </xdr:from>
    <xdr:to>
      <xdr:col>242</xdr:col>
      <xdr:colOff>19050</xdr:colOff>
      <xdr:row>72</xdr:row>
      <xdr:rowOff>114300</xdr:rowOff>
    </xdr:to>
    <xdr:pic>
      <xdr:nvPicPr>
        <xdr:cNvPr id="59" name="Picture 1163"/>
        <xdr:cNvPicPr preferRelativeResize="1">
          <a:picLocks noChangeAspect="1"/>
        </xdr:cNvPicPr>
      </xdr:nvPicPr>
      <xdr:blipFill>
        <a:blip r:embed="rId7"/>
        <a:stretch>
          <a:fillRect/>
        </a:stretch>
      </xdr:blipFill>
      <xdr:spPr>
        <a:xfrm>
          <a:off x="8391525" y="7315200"/>
          <a:ext cx="161925" cy="333375"/>
        </a:xfrm>
        <a:prstGeom prst="rect">
          <a:avLst/>
        </a:prstGeom>
        <a:noFill/>
        <a:ln w="9525" cmpd="sng">
          <a:noFill/>
        </a:ln>
      </xdr:spPr>
    </xdr:pic>
    <xdr:clientData/>
  </xdr:twoCellAnchor>
  <xdr:twoCellAnchor editAs="oneCell">
    <xdr:from>
      <xdr:col>242</xdr:col>
      <xdr:colOff>47625</xdr:colOff>
      <xdr:row>68</xdr:row>
      <xdr:rowOff>19050</xdr:rowOff>
    </xdr:from>
    <xdr:to>
      <xdr:col>245</xdr:col>
      <xdr:colOff>0</xdr:colOff>
      <xdr:row>70</xdr:row>
      <xdr:rowOff>0</xdr:rowOff>
    </xdr:to>
    <xdr:pic>
      <xdr:nvPicPr>
        <xdr:cNvPr id="60" name="Picture 1163"/>
        <xdr:cNvPicPr preferRelativeResize="1">
          <a:picLocks noChangeAspect="1"/>
        </xdr:cNvPicPr>
      </xdr:nvPicPr>
      <xdr:blipFill>
        <a:blip r:embed="rId8"/>
        <a:stretch>
          <a:fillRect/>
        </a:stretch>
      </xdr:blipFill>
      <xdr:spPr>
        <a:xfrm>
          <a:off x="8582025" y="7153275"/>
          <a:ext cx="295275" cy="171450"/>
        </a:xfrm>
        <a:prstGeom prst="rect">
          <a:avLst/>
        </a:prstGeom>
        <a:noFill/>
        <a:ln w="9525" cmpd="sng">
          <a:noFill/>
        </a:ln>
      </xdr:spPr>
    </xdr:pic>
    <xdr:clientData/>
  </xdr:twoCellAnchor>
  <xdr:twoCellAnchor editAs="oneCell">
    <xdr:from>
      <xdr:col>0</xdr:col>
      <xdr:colOff>38100</xdr:colOff>
      <xdr:row>70</xdr:row>
      <xdr:rowOff>0</xdr:rowOff>
    </xdr:from>
    <xdr:to>
      <xdr:col>2</xdr:col>
      <xdr:colOff>9525</xdr:colOff>
      <xdr:row>72</xdr:row>
      <xdr:rowOff>123825</xdr:rowOff>
    </xdr:to>
    <xdr:pic>
      <xdr:nvPicPr>
        <xdr:cNvPr id="61" name="Picture 1163"/>
        <xdr:cNvPicPr preferRelativeResize="1">
          <a:picLocks noChangeAspect="1"/>
        </xdr:cNvPicPr>
      </xdr:nvPicPr>
      <xdr:blipFill>
        <a:blip r:embed="rId9"/>
        <a:stretch>
          <a:fillRect/>
        </a:stretch>
      </xdr:blipFill>
      <xdr:spPr>
        <a:xfrm>
          <a:off x="38100" y="7324725"/>
          <a:ext cx="17145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0"/>
  <sheetViews>
    <sheetView tabSelected="1" zoomScalePageLayoutView="0" workbookViewId="0" topLeftCell="A1">
      <selection activeCell="G25" sqref="G25"/>
    </sheetView>
  </sheetViews>
  <sheetFormatPr defaultColWidth="9.140625" defaultRowHeight="15"/>
  <cols>
    <col min="1" max="1" width="3.7109375" style="44" customWidth="1"/>
    <col min="2" max="3" width="4.421875" style="44" customWidth="1"/>
    <col min="4" max="4" width="9.00390625" style="44" customWidth="1"/>
    <col min="5" max="5" width="1.28515625" style="44" customWidth="1"/>
    <col min="6" max="6" width="43.421875" style="44" customWidth="1"/>
    <col min="7" max="7" width="1.28515625" style="44" customWidth="1"/>
    <col min="8" max="16384" width="9.00390625" style="44" customWidth="1"/>
  </cols>
  <sheetData>
    <row r="1" ht="17.25">
      <c r="B1" s="143" t="s">
        <v>166</v>
      </c>
    </row>
    <row r="3" ht="12.75">
      <c r="A3" s="44" t="s">
        <v>165</v>
      </c>
    </row>
    <row r="4" ht="5.25" customHeight="1"/>
    <row r="5" ht="12.75">
      <c r="A5" s="44" t="s">
        <v>164</v>
      </c>
    </row>
    <row r="6" ht="5.25" customHeight="1"/>
    <row r="7" ht="12.75">
      <c r="A7" s="44" t="s">
        <v>163</v>
      </c>
    </row>
    <row r="8" ht="5.25" customHeight="1"/>
    <row r="9" ht="12.75">
      <c r="A9" s="44" t="s">
        <v>162</v>
      </c>
    </row>
    <row r="10" ht="5.25" customHeight="1"/>
    <row r="11" ht="12.75">
      <c r="A11" s="44" t="s">
        <v>161</v>
      </c>
    </row>
    <row r="12" ht="5.25" customHeight="1"/>
    <row r="13" ht="12.75">
      <c r="A13" s="44" t="s">
        <v>160</v>
      </c>
    </row>
    <row r="14" ht="5.25" customHeight="1"/>
    <row r="15" ht="12.75">
      <c r="A15" s="44" t="s">
        <v>159</v>
      </c>
    </row>
    <row r="16" ht="5.25" customHeight="1"/>
    <row r="17" ht="12.75">
      <c r="A17" s="44" t="s">
        <v>158</v>
      </c>
    </row>
    <row r="18" ht="5.25" customHeight="1"/>
    <row r="19" spans="2:7" s="45" customFormat="1" ht="15" customHeight="1">
      <c r="B19" s="156" t="s">
        <v>157</v>
      </c>
      <c r="C19" s="157"/>
      <c r="D19" s="158"/>
      <c r="E19" s="136"/>
      <c r="F19" s="139" t="s">
        <v>156</v>
      </c>
      <c r="G19" s="137"/>
    </row>
    <row r="20" spans="2:7" s="45" customFormat="1" ht="30" customHeight="1">
      <c r="B20" s="159" t="s">
        <v>155</v>
      </c>
      <c r="C20" s="160"/>
      <c r="D20" s="161"/>
      <c r="E20" s="133"/>
      <c r="F20" s="134" t="s">
        <v>154</v>
      </c>
      <c r="G20" s="135"/>
    </row>
    <row r="21" spans="2:7" s="45" customFormat="1" ht="30" customHeight="1">
      <c r="B21" s="162" t="s">
        <v>153</v>
      </c>
      <c r="C21" s="163"/>
      <c r="D21" s="164"/>
      <c r="E21" s="46"/>
      <c r="F21" s="50" t="s">
        <v>152</v>
      </c>
      <c r="G21" s="48"/>
    </row>
    <row r="22" spans="2:8" s="45" customFormat="1" ht="30" customHeight="1">
      <c r="B22" s="150" t="s">
        <v>151</v>
      </c>
      <c r="C22" s="147" t="s">
        <v>150</v>
      </c>
      <c r="D22" s="129" t="s">
        <v>147</v>
      </c>
      <c r="E22" s="46"/>
      <c r="F22" s="132" t="s">
        <v>173</v>
      </c>
      <c r="G22" s="48"/>
      <c r="H22" s="52"/>
    </row>
    <row r="23" spans="2:7" s="45" customFormat="1" ht="30" customHeight="1">
      <c r="B23" s="151"/>
      <c r="C23" s="148"/>
      <c r="D23" s="131" t="s">
        <v>146</v>
      </c>
      <c r="E23" s="46"/>
      <c r="F23" s="50" t="s">
        <v>167</v>
      </c>
      <c r="G23" s="48"/>
    </row>
    <row r="24" spans="2:7" s="45" customFormat="1" ht="45" customHeight="1">
      <c r="B24" s="151"/>
      <c r="C24" s="149"/>
      <c r="D24" s="129" t="s">
        <v>149</v>
      </c>
      <c r="E24" s="46"/>
      <c r="F24" s="50" t="s">
        <v>168</v>
      </c>
      <c r="G24" s="48"/>
    </row>
    <row r="25" spans="2:7" s="45" customFormat="1" ht="75" customHeight="1">
      <c r="B25" s="151"/>
      <c r="C25" s="147" t="s">
        <v>148</v>
      </c>
      <c r="D25" s="129" t="s">
        <v>147</v>
      </c>
      <c r="E25" s="130"/>
      <c r="F25" s="50" t="s">
        <v>174</v>
      </c>
      <c r="G25" s="48"/>
    </row>
    <row r="26" spans="2:7" s="45" customFormat="1" ht="30.75" customHeight="1">
      <c r="B26" s="151"/>
      <c r="C26" s="149"/>
      <c r="D26" s="131" t="s">
        <v>146</v>
      </c>
      <c r="E26" s="130"/>
      <c r="F26" s="50" t="s">
        <v>169</v>
      </c>
      <c r="G26" s="48"/>
    </row>
    <row r="27" spans="2:7" s="45" customFormat="1" ht="43.5" customHeight="1">
      <c r="B27" s="152"/>
      <c r="C27" s="165" t="s">
        <v>145</v>
      </c>
      <c r="D27" s="166"/>
      <c r="E27" s="166"/>
      <c r="F27" s="166"/>
      <c r="G27" s="167"/>
    </row>
    <row r="28" spans="2:7" s="45" customFormat="1" ht="17.25" customHeight="1">
      <c r="B28" s="153" t="s">
        <v>144</v>
      </c>
      <c r="C28" s="154"/>
      <c r="D28" s="155"/>
      <c r="E28" s="47"/>
      <c r="F28" s="51" t="s">
        <v>143</v>
      </c>
      <c r="G28" s="49"/>
    </row>
    <row r="29" s="45" customFormat="1" ht="6" customHeight="1">
      <c r="B29" s="52"/>
    </row>
    <row r="30" s="45" customFormat="1" ht="12.75">
      <c r="B30" s="52"/>
    </row>
    <row r="31" s="45" customFormat="1" ht="12.75"/>
  </sheetData>
  <sheetProtection password="C416" sheet="1" objects="1" selectLockedCells="1" selectUnlockedCells="1"/>
  <mergeCells count="8">
    <mergeCell ref="C22:C24"/>
    <mergeCell ref="B22:B27"/>
    <mergeCell ref="B28:D28"/>
    <mergeCell ref="B19:D19"/>
    <mergeCell ref="B20:D20"/>
    <mergeCell ref="B21:D21"/>
    <mergeCell ref="C25:C26"/>
    <mergeCell ref="C27:G27"/>
  </mergeCells>
  <printOptions horizontalCentered="1" verticalCentered="1"/>
  <pageMargins left="0.7086614173228347" right="0.7086614173228347" top="0.7480314960629921" bottom="0.7480314960629921" header="0.31496062992125984" footer="0.31496062992125984"/>
  <pageSetup blackAndWhite="1" fitToWidth="0" fitToHeight="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B2:BS83"/>
  <sheetViews>
    <sheetView zoomScalePageLayoutView="0" workbookViewId="0" topLeftCell="A1">
      <pane ySplit="2" topLeftCell="A3" activePane="bottomLeft" state="frozen"/>
      <selection pane="topLeft" activeCell="A1" sqref="A1"/>
      <selection pane="bottomLeft" activeCell="Q3" sqref="Q3:AE3"/>
    </sheetView>
  </sheetViews>
  <sheetFormatPr defaultColWidth="9.140625" defaultRowHeight="15"/>
  <cols>
    <col min="1" max="1" width="1.8515625" style="68" customWidth="1"/>
    <col min="2" max="2" width="2.57421875" style="68" bestFit="1" customWidth="1"/>
    <col min="3" max="3" width="2.8515625" style="68" bestFit="1" customWidth="1"/>
    <col min="4" max="8" width="1.421875" style="68" customWidth="1"/>
    <col min="9" max="9" width="1.421875" style="69" customWidth="1"/>
    <col min="10" max="14" width="1.421875" style="68" customWidth="1"/>
    <col min="15" max="15" width="1.421875" style="69" customWidth="1"/>
    <col min="16" max="48" width="1.421875" style="68" customWidth="1"/>
    <col min="49" max="49" width="1.28515625" style="68" customWidth="1"/>
    <col min="50" max="52" width="1.421875" style="68" customWidth="1"/>
    <col min="53" max="53" width="1.421875" style="70" customWidth="1"/>
    <col min="54" max="54" width="1.421875" style="68" customWidth="1"/>
    <col min="55" max="60" width="2.421875" style="68" customWidth="1"/>
    <col min="61" max="61" width="1.28515625" style="68" customWidth="1"/>
    <col min="62" max="62" width="2.421875" style="72" customWidth="1"/>
    <col min="63" max="70" width="2.421875" style="71" customWidth="1"/>
    <col min="71" max="71" width="9.00390625" style="71" customWidth="1"/>
    <col min="72" max="16384" width="9.00390625" style="68" customWidth="1"/>
  </cols>
  <sheetData>
    <row r="1" ht="4.5" customHeight="1" thickBot="1"/>
    <row r="2" spans="2:71" s="73" customFormat="1" ht="18.75" customHeight="1" thickBot="1" thickTop="1">
      <c r="B2" s="140"/>
      <c r="C2" s="284" t="s">
        <v>130</v>
      </c>
      <c r="D2" s="284"/>
      <c r="E2" s="284"/>
      <c r="F2" s="284"/>
      <c r="G2" s="284"/>
      <c r="H2" s="284"/>
      <c r="I2" s="284"/>
      <c r="J2" s="284"/>
      <c r="K2" s="284"/>
      <c r="L2" s="284"/>
      <c r="M2" s="284"/>
      <c r="N2" s="284"/>
      <c r="O2" s="141"/>
      <c r="P2" s="142"/>
      <c r="Q2" s="289" t="s">
        <v>129</v>
      </c>
      <c r="R2" s="290"/>
      <c r="S2" s="290"/>
      <c r="T2" s="290"/>
      <c r="U2" s="290"/>
      <c r="V2" s="290"/>
      <c r="W2" s="290"/>
      <c r="X2" s="290"/>
      <c r="Y2" s="290"/>
      <c r="Z2" s="290"/>
      <c r="AA2" s="290"/>
      <c r="AB2" s="290"/>
      <c r="AC2" s="290"/>
      <c r="AD2" s="290"/>
      <c r="AE2" s="291"/>
      <c r="AF2" s="283" t="s">
        <v>131</v>
      </c>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5"/>
      <c r="BJ2" s="75"/>
      <c r="BK2" s="74" t="s">
        <v>113</v>
      </c>
      <c r="BL2" s="74"/>
      <c r="BM2" s="74"/>
      <c r="BN2" s="74"/>
      <c r="BO2" s="106"/>
      <c r="BP2" s="74"/>
      <c r="BQ2" s="74"/>
      <c r="BR2" s="74"/>
      <c r="BS2" s="74"/>
    </row>
    <row r="3" spans="2:67" ht="13.5" customHeight="1" thickTop="1">
      <c r="B3" s="76"/>
      <c r="C3" s="249" t="s">
        <v>101</v>
      </c>
      <c r="D3" s="249"/>
      <c r="E3" s="249"/>
      <c r="F3" s="249"/>
      <c r="G3" s="249"/>
      <c r="H3" s="249"/>
      <c r="I3" s="249"/>
      <c r="J3" s="249"/>
      <c r="K3" s="249"/>
      <c r="L3" s="249"/>
      <c r="M3" s="249"/>
      <c r="N3" s="249"/>
      <c r="O3" s="77"/>
      <c r="P3" s="78"/>
      <c r="Q3" s="184"/>
      <c r="R3" s="185"/>
      <c r="S3" s="185"/>
      <c r="T3" s="185"/>
      <c r="U3" s="185"/>
      <c r="V3" s="185"/>
      <c r="W3" s="185"/>
      <c r="X3" s="185"/>
      <c r="Y3" s="185"/>
      <c r="Z3" s="185"/>
      <c r="AA3" s="185"/>
      <c r="AB3" s="185"/>
      <c r="AC3" s="185"/>
      <c r="AD3" s="185"/>
      <c r="AE3" s="186"/>
      <c r="AF3" s="79"/>
      <c r="AG3" s="80"/>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2"/>
      <c r="BK3" s="71" t="s">
        <v>114</v>
      </c>
      <c r="BN3" s="107" t="str">
        <f>IF(Q3="","「郵便番号」","")</f>
        <v>「郵便番号」</v>
      </c>
      <c r="BO3" s="108"/>
    </row>
    <row r="4" spans="2:67" ht="13.5" customHeight="1">
      <c r="B4" s="83"/>
      <c r="C4" s="250" t="s">
        <v>105</v>
      </c>
      <c r="D4" s="250"/>
      <c r="E4" s="250"/>
      <c r="F4" s="250"/>
      <c r="G4" s="250"/>
      <c r="H4" s="250"/>
      <c r="I4" s="250"/>
      <c r="J4" s="250"/>
      <c r="K4" s="250"/>
      <c r="L4" s="250"/>
      <c r="M4" s="250"/>
      <c r="N4" s="250"/>
      <c r="O4" s="84"/>
      <c r="P4" s="85"/>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3"/>
      <c r="AW4" s="288" t="s">
        <v>122</v>
      </c>
      <c r="AX4" s="169"/>
      <c r="AY4" s="169"/>
      <c r="AZ4" s="169"/>
      <c r="BA4" s="169"/>
      <c r="BB4" s="169"/>
      <c r="BC4" s="169"/>
      <c r="BD4" s="169"/>
      <c r="BE4" s="169"/>
      <c r="BF4" s="169"/>
      <c r="BG4" s="169"/>
      <c r="BH4" s="169"/>
      <c r="BI4" s="170"/>
      <c r="BK4" s="71" t="s">
        <v>115</v>
      </c>
      <c r="BN4" s="107" t="str">
        <f>IF(Q4="","「所在地」","")</f>
        <v>「所在地」</v>
      </c>
      <c r="BO4" s="108"/>
    </row>
    <row r="5" spans="2:67" ht="13.5" customHeight="1">
      <c r="B5" s="86"/>
      <c r="C5" s="251"/>
      <c r="D5" s="251"/>
      <c r="E5" s="251"/>
      <c r="F5" s="251"/>
      <c r="G5" s="251"/>
      <c r="H5" s="251"/>
      <c r="I5" s="251"/>
      <c r="J5" s="251"/>
      <c r="K5" s="251"/>
      <c r="L5" s="251"/>
      <c r="M5" s="251"/>
      <c r="N5" s="251"/>
      <c r="O5" s="87"/>
      <c r="P5" s="88"/>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5"/>
      <c r="AW5" s="171"/>
      <c r="AX5" s="172"/>
      <c r="AY5" s="172"/>
      <c r="AZ5" s="172"/>
      <c r="BA5" s="172"/>
      <c r="BB5" s="172"/>
      <c r="BC5" s="172"/>
      <c r="BD5" s="172"/>
      <c r="BE5" s="172"/>
      <c r="BF5" s="172"/>
      <c r="BG5" s="172"/>
      <c r="BH5" s="172"/>
      <c r="BI5" s="173"/>
      <c r="BK5" s="71" t="s">
        <v>116</v>
      </c>
      <c r="BN5" s="107" t="str">
        <f>IF(Q6="","「法人名」","")</f>
        <v>「法人名」</v>
      </c>
      <c r="BO5" s="108"/>
    </row>
    <row r="6" spans="2:67" ht="13.5" customHeight="1">
      <c r="B6" s="83"/>
      <c r="C6" s="250" t="s">
        <v>106</v>
      </c>
      <c r="D6" s="250"/>
      <c r="E6" s="250"/>
      <c r="F6" s="250"/>
      <c r="G6" s="250"/>
      <c r="H6" s="250"/>
      <c r="I6" s="250"/>
      <c r="J6" s="250"/>
      <c r="K6" s="250"/>
      <c r="L6" s="250"/>
      <c r="M6" s="250"/>
      <c r="N6" s="250"/>
      <c r="O6" s="84"/>
      <c r="P6" s="85"/>
      <c r="Q6" s="230"/>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2"/>
      <c r="AW6" s="288" t="s">
        <v>123</v>
      </c>
      <c r="AX6" s="169"/>
      <c r="AY6" s="169"/>
      <c r="AZ6" s="169"/>
      <c r="BA6" s="169"/>
      <c r="BB6" s="169"/>
      <c r="BC6" s="169"/>
      <c r="BD6" s="169"/>
      <c r="BE6" s="169"/>
      <c r="BF6" s="169"/>
      <c r="BG6" s="169"/>
      <c r="BH6" s="169"/>
      <c r="BI6" s="170"/>
      <c r="BK6" s="71" t="s">
        <v>117</v>
      </c>
      <c r="BN6" s="107" t="str">
        <f>IF(Q8="","「年度」","")</f>
        <v>「年度」</v>
      </c>
      <c r="BO6" s="108"/>
    </row>
    <row r="7" spans="2:67" ht="13.5" customHeight="1">
      <c r="B7" s="86"/>
      <c r="C7" s="251"/>
      <c r="D7" s="251"/>
      <c r="E7" s="251"/>
      <c r="F7" s="251"/>
      <c r="G7" s="251"/>
      <c r="H7" s="251"/>
      <c r="I7" s="251"/>
      <c r="J7" s="251"/>
      <c r="K7" s="251"/>
      <c r="L7" s="251"/>
      <c r="M7" s="251"/>
      <c r="N7" s="251"/>
      <c r="O7" s="87"/>
      <c r="P7" s="88"/>
      <c r="Q7" s="233"/>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5"/>
      <c r="AW7" s="171"/>
      <c r="AX7" s="172"/>
      <c r="AY7" s="172"/>
      <c r="AZ7" s="172"/>
      <c r="BA7" s="172"/>
      <c r="BB7" s="172"/>
      <c r="BC7" s="172"/>
      <c r="BD7" s="172"/>
      <c r="BE7" s="172"/>
      <c r="BF7" s="172"/>
      <c r="BG7" s="172"/>
      <c r="BH7" s="172"/>
      <c r="BI7" s="173"/>
      <c r="BK7" s="71" t="s">
        <v>118</v>
      </c>
      <c r="BN7" s="107" t="str">
        <f>IF(Q9="","「課税事務所」","")</f>
        <v>「課税事務所」</v>
      </c>
      <c r="BO7" s="108"/>
    </row>
    <row r="8" spans="2:67" ht="13.5" customHeight="1">
      <c r="B8" s="89"/>
      <c r="C8" s="175" t="s">
        <v>107</v>
      </c>
      <c r="D8" s="175"/>
      <c r="E8" s="175"/>
      <c r="F8" s="175"/>
      <c r="G8" s="175"/>
      <c r="H8" s="175"/>
      <c r="I8" s="175"/>
      <c r="J8" s="175"/>
      <c r="K8" s="175"/>
      <c r="L8" s="175"/>
      <c r="M8" s="175"/>
      <c r="N8" s="175"/>
      <c r="O8" s="90"/>
      <c r="P8" s="91"/>
      <c r="Q8" s="177"/>
      <c r="R8" s="178"/>
      <c r="S8" s="178"/>
      <c r="T8" s="178"/>
      <c r="U8" s="178"/>
      <c r="V8" s="178"/>
      <c r="W8" s="178"/>
      <c r="X8" s="178"/>
      <c r="Y8" s="178"/>
      <c r="Z8" s="178"/>
      <c r="AA8" s="178"/>
      <c r="AB8" s="178"/>
      <c r="AC8" s="178"/>
      <c r="AD8" s="178"/>
      <c r="AE8" s="179"/>
      <c r="AF8" s="196" t="s">
        <v>138</v>
      </c>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8"/>
      <c r="BK8" s="71" t="s">
        <v>108</v>
      </c>
      <c r="BN8" s="107" t="str">
        <f>IF(Q10="","「管理番号」","")</f>
        <v>「管理番号」</v>
      </c>
      <c r="BO8" s="108"/>
    </row>
    <row r="9" spans="2:67" ht="13.5" customHeight="1">
      <c r="B9" s="89"/>
      <c r="C9" s="175" t="s">
        <v>99</v>
      </c>
      <c r="D9" s="175"/>
      <c r="E9" s="175"/>
      <c r="F9" s="175"/>
      <c r="G9" s="175"/>
      <c r="H9" s="175"/>
      <c r="I9" s="175"/>
      <c r="J9" s="175"/>
      <c r="K9" s="175"/>
      <c r="L9" s="175"/>
      <c r="M9" s="175"/>
      <c r="N9" s="175"/>
      <c r="O9" s="90"/>
      <c r="P9" s="91"/>
      <c r="Q9" s="177"/>
      <c r="R9" s="178"/>
      <c r="S9" s="178"/>
      <c r="T9" s="178"/>
      <c r="U9" s="178"/>
      <c r="V9" s="179"/>
      <c r="W9" s="175" t="s">
        <v>100</v>
      </c>
      <c r="X9" s="175"/>
      <c r="Y9" s="175"/>
      <c r="Z9" s="175"/>
      <c r="AA9" s="175"/>
      <c r="AB9" s="175"/>
      <c r="AC9" s="175"/>
      <c r="AD9" s="175"/>
      <c r="AE9" s="176"/>
      <c r="AF9" s="196" t="s">
        <v>124</v>
      </c>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8"/>
      <c r="BN9" s="107" t="str">
        <f>IF(OR(S11="",W11="",AA11=""),"「事業年度（自）」","")</f>
        <v>「事業年度（自）」</v>
      </c>
      <c r="BO9" s="108"/>
    </row>
    <row r="10" spans="2:67" ht="27.75" customHeight="1" thickBot="1">
      <c r="B10" s="89"/>
      <c r="C10" s="175" t="s">
        <v>136</v>
      </c>
      <c r="D10" s="175"/>
      <c r="E10" s="175"/>
      <c r="F10" s="175"/>
      <c r="G10" s="175"/>
      <c r="H10" s="175"/>
      <c r="I10" s="175"/>
      <c r="J10" s="175"/>
      <c r="K10" s="175"/>
      <c r="L10" s="175"/>
      <c r="M10" s="175"/>
      <c r="N10" s="175"/>
      <c r="O10" s="90"/>
      <c r="P10" s="91"/>
      <c r="Q10" s="180"/>
      <c r="R10" s="181"/>
      <c r="S10" s="182"/>
      <c r="T10" s="182"/>
      <c r="U10" s="182"/>
      <c r="V10" s="182"/>
      <c r="W10" s="182"/>
      <c r="X10" s="182"/>
      <c r="Y10" s="182"/>
      <c r="Z10" s="182"/>
      <c r="AA10" s="182"/>
      <c r="AB10" s="182"/>
      <c r="AC10" s="182"/>
      <c r="AD10" s="182"/>
      <c r="AE10" s="183"/>
      <c r="AF10" s="199" t="s">
        <v>170</v>
      </c>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8"/>
      <c r="BN10" s="107" t="str">
        <f>IF(OR(S12="",W12="",AA12=""),"「事業年度（至）」","")</f>
        <v>「事業年度（至）」</v>
      </c>
      <c r="BO10" s="108"/>
    </row>
    <row r="11" spans="2:67" ht="13.5" customHeight="1">
      <c r="B11" s="89"/>
      <c r="C11" s="175" t="s">
        <v>125</v>
      </c>
      <c r="D11" s="175"/>
      <c r="E11" s="175"/>
      <c r="F11" s="175"/>
      <c r="G11" s="175"/>
      <c r="H11" s="175"/>
      <c r="I11" s="175"/>
      <c r="J11" s="175"/>
      <c r="K11" s="175"/>
      <c r="L11" s="175"/>
      <c r="M11" s="175"/>
      <c r="N11" s="175"/>
      <c r="O11" s="92"/>
      <c r="P11" s="90"/>
      <c r="Q11" s="187" t="s">
        <v>139</v>
      </c>
      <c r="R11" s="188"/>
      <c r="S11" s="225"/>
      <c r="T11" s="226"/>
      <c r="U11" s="174" t="s">
        <v>102</v>
      </c>
      <c r="V11" s="174"/>
      <c r="W11" s="229"/>
      <c r="X11" s="226"/>
      <c r="Y11" s="174" t="s">
        <v>103</v>
      </c>
      <c r="Z11" s="174"/>
      <c r="AA11" s="229"/>
      <c r="AB11" s="226"/>
      <c r="AC11" s="189" t="s">
        <v>127</v>
      </c>
      <c r="AD11" s="190"/>
      <c r="AE11" s="191"/>
      <c r="AF11" s="168" t="s">
        <v>140</v>
      </c>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70"/>
      <c r="BN11" s="107" t="str">
        <f>IF(OR(S13="",W13="",AA13=""),"「納期限」","")</f>
        <v>「納期限」</v>
      </c>
      <c r="BO11" s="108"/>
    </row>
    <row r="12" spans="2:67" ht="13.5" customHeight="1">
      <c r="B12" s="83"/>
      <c r="C12" s="175" t="s">
        <v>126</v>
      </c>
      <c r="D12" s="175"/>
      <c r="E12" s="175"/>
      <c r="F12" s="175"/>
      <c r="G12" s="175"/>
      <c r="H12" s="175"/>
      <c r="I12" s="175"/>
      <c r="J12" s="175"/>
      <c r="K12" s="175"/>
      <c r="L12" s="175"/>
      <c r="M12" s="175"/>
      <c r="N12" s="175"/>
      <c r="O12" s="92"/>
      <c r="P12" s="90"/>
      <c r="Q12" s="238" t="s">
        <v>139</v>
      </c>
      <c r="R12" s="239"/>
      <c r="S12" s="225"/>
      <c r="T12" s="226"/>
      <c r="U12" s="174" t="s">
        <v>102</v>
      </c>
      <c r="V12" s="174"/>
      <c r="W12" s="229"/>
      <c r="X12" s="226"/>
      <c r="Y12" s="174" t="s">
        <v>103</v>
      </c>
      <c r="Z12" s="174"/>
      <c r="AA12" s="229"/>
      <c r="AB12" s="226"/>
      <c r="AC12" s="189" t="s">
        <v>128</v>
      </c>
      <c r="AD12" s="190"/>
      <c r="AE12" s="191"/>
      <c r="AF12" s="171"/>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3"/>
      <c r="BN12" s="107" t="str">
        <f>IF(Q44=0,"「納付額」","")</f>
        <v>「納付額」</v>
      </c>
      <c r="BO12" s="108"/>
    </row>
    <row r="13" spans="2:67" ht="13.5" customHeight="1" thickBot="1">
      <c r="B13" s="83"/>
      <c r="C13" s="250" t="s">
        <v>112</v>
      </c>
      <c r="D13" s="250"/>
      <c r="E13" s="250"/>
      <c r="F13" s="250"/>
      <c r="G13" s="250"/>
      <c r="H13" s="250"/>
      <c r="I13" s="250"/>
      <c r="J13" s="250"/>
      <c r="K13" s="250"/>
      <c r="L13" s="250"/>
      <c r="M13" s="250"/>
      <c r="N13" s="250"/>
      <c r="P13" s="138"/>
      <c r="Q13" s="240" t="s">
        <v>139</v>
      </c>
      <c r="R13" s="241"/>
      <c r="S13" s="225"/>
      <c r="T13" s="226"/>
      <c r="U13" s="174" t="s">
        <v>102</v>
      </c>
      <c r="V13" s="174"/>
      <c r="W13" s="229"/>
      <c r="X13" s="226"/>
      <c r="Y13" s="174" t="s">
        <v>103</v>
      </c>
      <c r="Z13" s="174"/>
      <c r="AA13" s="229"/>
      <c r="AB13" s="226"/>
      <c r="AC13" s="93" t="s">
        <v>104</v>
      </c>
      <c r="AD13" s="94"/>
      <c r="AE13" s="95"/>
      <c r="AF13" s="215" t="s">
        <v>141</v>
      </c>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7"/>
      <c r="BN13" s="107" t="str">
        <f>BN3&amp;BN4&amp;BN5&amp;BN6&amp;BN7&amp;BN8&amp;BN9&amp;BN10&amp;BN11&amp;BN12</f>
        <v>「郵便番号」「所在地」「法人名」「年度」「課税事務所」「管理番号」「事業年度（自）」「事業年度（至）」「納期限」「納付額」</v>
      </c>
      <c r="BO13" s="108"/>
    </row>
    <row r="14" spans="2:67" ht="6.75" customHeight="1" thickTop="1">
      <c r="B14" s="271" t="s">
        <v>120</v>
      </c>
      <c r="C14" s="286" t="s">
        <v>96</v>
      </c>
      <c r="D14" s="247" t="s">
        <v>61</v>
      </c>
      <c r="E14" s="247"/>
      <c r="F14" s="247"/>
      <c r="G14" s="247"/>
      <c r="H14" s="247"/>
      <c r="I14" s="247"/>
      <c r="J14" s="247"/>
      <c r="K14" s="247"/>
      <c r="L14" s="247"/>
      <c r="M14" s="247"/>
      <c r="N14" s="247"/>
      <c r="O14" s="276" t="s">
        <v>95</v>
      </c>
      <c r="P14" s="277"/>
      <c r="Q14" s="227"/>
      <c r="R14" s="227"/>
      <c r="S14" s="278"/>
      <c r="T14" s="278"/>
      <c r="U14" s="278"/>
      <c r="V14" s="278"/>
      <c r="W14" s="278"/>
      <c r="X14" s="278"/>
      <c r="Y14" s="278"/>
      <c r="Z14" s="278"/>
      <c r="AA14" s="278"/>
      <c r="AB14" s="278"/>
      <c r="AC14" s="278"/>
      <c r="AD14" s="274" t="s">
        <v>119</v>
      </c>
      <c r="AE14" s="275"/>
      <c r="AF14" s="96"/>
      <c r="AG14" s="97"/>
      <c r="AH14" s="97"/>
      <c r="AI14" s="97"/>
      <c r="AJ14" s="97"/>
      <c r="AK14" s="97"/>
      <c r="AL14" s="97"/>
      <c r="AM14" s="97"/>
      <c r="AN14" s="97"/>
      <c r="AO14" s="97"/>
      <c r="AP14" s="97"/>
      <c r="AQ14" s="97"/>
      <c r="AR14" s="97"/>
      <c r="AS14" s="97"/>
      <c r="AT14" s="97"/>
      <c r="AU14" s="97"/>
      <c r="AV14" s="98"/>
      <c r="AW14" s="118"/>
      <c r="AX14" s="119"/>
      <c r="AY14" s="119"/>
      <c r="AZ14" s="119"/>
      <c r="BA14" s="120"/>
      <c r="BB14" s="119"/>
      <c r="BC14" s="119"/>
      <c r="BD14" s="119"/>
      <c r="BE14" s="119"/>
      <c r="BF14" s="119"/>
      <c r="BG14" s="119"/>
      <c r="BH14" s="119"/>
      <c r="BI14" s="121"/>
      <c r="BO14" s="108"/>
    </row>
    <row r="15" spans="2:67" ht="6.75" customHeight="1">
      <c r="B15" s="272"/>
      <c r="C15" s="282"/>
      <c r="D15" s="246"/>
      <c r="E15" s="246"/>
      <c r="F15" s="246"/>
      <c r="G15" s="246"/>
      <c r="H15" s="246"/>
      <c r="I15" s="246"/>
      <c r="J15" s="246"/>
      <c r="K15" s="246"/>
      <c r="L15" s="246"/>
      <c r="M15" s="246"/>
      <c r="N15" s="246"/>
      <c r="O15" s="256"/>
      <c r="P15" s="257"/>
      <c r="Q15" s="279"/>
      <c r="R15" s="279"/>
      <c r="S15" s="279"/>
      <c r="T15" s="279"/>
      <c r="U15" s="279"/>
      <c r="V15" s="279"/>
      <c r="W15" s="279"/>
      <c r="X15" s="279"/>
      <c r="Y15" s="279"/>
      <c r="Z15" s="279"/>
      <c r="AA15" s="279"/>
      <c r="AB15" s="279"/>
      <c r="AC15" s="279"/>
      <c r="AD15" s="212"/>
      <c r="AE15" s="213"/>
      <c r="AF15" s="99"/>
      <c r="AG15" s="218" t="s">
        <v>121</v>
      </c>
      <c r="AH15" s="218"/>
      <c r="AI15" s="218"/>
      <c r="AJ15" s="218"/>
      <c r="AK15" s="218"/>
      <c r="AL15" s="218"/>
      <c r="AM15" s="218"/>
      <c r="AN15" s="218"/>
      <c r="AO15" s="218"/>
      <c r="AP15" s="218"/>
      <c r="AQ15" s="218"/>
      <c r="AR15" s="218"/>
      <c r="AS15" s="218"/>
      <c r="AT15" s="218"/>
      <c r="AU15" s="218"/>
      <c r="AV15" s="100"/>
      <c r="AW15" s="122"/>
      <c r="AX15" s="214" t="str">
        <f>IF(BN13="","",BN13&amp;"の入力がありませんので、入力してください。")</f>
        <v>「郵便番号」「所在地」「法人名」「年度」「課税事務所」「管理番号」「事業年度（自）」「事業年度（至）」「納期限」「納付額」の入力がありませんので、入力してください。</v>
      </c>
      <c r="AY15" s="214"/>
      <c r="AZ15" s="214"/>
      <c r="BA15" s="214"/>
      <c r="BB15" s="214"/>
      <c r="BC15" s="214"/>
      <c r="BD15" s="214"/>
      <c r="BE15" s="214"/>
      <c r="BF15" s="214"/>
      <c r="BG15" s="214"/>
      <c r="BH15" s="214"/>
      <c r="BI15" s="123"/>
      <c r="BO15" s="108"/>
    </row>
    <row r="16" spans="2:67" ht="6.75" customHeight="1">
      <c r="B16" s="272"/>
      <c r="C16" s="282"/>
      <c r="D16" s="246" t="s">
        <v>62</v>
      </c>
      <c r="E16" s="246"/>
      <c r="F16" s="246"/>
      <c r="G16" s="246"/>
      <c r="H16" s="246"/>
      <c r="I16" s="246"/>
      <c r="J16" s="246"/>
      <c r="K16" s="246"/>
      <c r="L16" s="246"/>
      <c r="M16" s="246"/>
      <c r="N16" s="246"/>
      <c r="O16" s="254" t="s">
        <v>22</v>
      </c>
      <c r="P16" s="255"/>
      <c r="Q16" s="220"/>
      <c r="R16" s="220"/>
      <c r="S16" s="220"/>
      <c r="T16" s="220"/>
      <c r="U16" s="220"/>
      <c r="V16" s="220"/>
      <c r="W16" s="220"/>
      <c r="X16" s="220"/>
      <c r="Y16" s="220"/>
      <c r="Z16" s="220"/>
      <c r="AA16" s="220"/>
      <c r="AB16" s="220"/>
      <c r="AC16" s="220"/>
      <c r="AD16" s="206" t="s">
        <v>119</v>
      </c>
      <c r="AE16" s="207"/>
      <c r="AF16" s="99"/>
      <c r="AG16" s="218"/>
      <c r="AH16" s="218"/>
      <c r="AI16" s="218"/>
      <c r="AJ16" s="218"/>
      <c r="AK16" s="218"/>
      <c r="AL16" s="218"/>
      <c r="AM16" s="218"/>
      <c r="AN16" s="218"/>
      <c r="AO16" s="218"/>
      <c r="AP16" s="218"/>
      <c r="AQ16" s="218"/>
      <c r="AR16" s="218"/>
      <c r="AS16" s="218"/>
      <c r="AT16" s="218"/>
      <c r="AU16" s="218"/>
      <c r="AV16" s="100"/>
      <c r="AW16" s="122"/>
      <c r="AX16" s="214"/>
      <c r="AY16" s="214"/>
      <c r="AZ16" s="214"/>
      <c r="BA16" s="214"/>
      <c r="BB16" s="214"/>
      <c r="BC16" s="214"/>
      <c r="BD16" s="214"/>
      <c r="BE16" s="214"/>
      <c r="BF16" s="214"/>
      <c r="BG16" s="214"/>
      <c r="BH16" s="214"/>
      <c r="BI16" s="123"/>
      <c r="BO16" s="108"/>
    </row>
    <row r="17" spans="2:67" ht="6.75" customHeight="1">
      <c r="B17" s="272"/>
      <c r="C17" s="282"/>
      <c r="D17" s="246"/>
      <c r="E17" s="246"/>
      <c r="F17" s="246"/>
      <c r="G17" s="246"/>
      <c r="H17" s="246"/>
      <c r="I17" s="246"/>
      <c r="J17" s="246"/>
      <c r="K17" s="246"/>
      <c r="L17" s="246"/>
      <c r="M17" s="246"/>
      <c r="N17" s="246"/>
      <c r="O17" s="256"/>
      <c r="P17" s="257"/>
      <c r="Q17" s="279"/>
      <c r="R17" s="279"/>
      <c r="S17" s="279"/>
      <c r="T17" s="279"/>
      <c r="U17" s="279"/>
      <c r="V17" s="279"/>
      <c r="W17" s="279"/>
      <c r="X17" s="279"/>
      <c r="Y17" s="279"/>
      <c r="Z17" s="279"/>
      <c r="AA17" s="279"/>
      <c r="AB17" s="279"/>
      <c r="AC17" s="279"/>
      <c r="AD17" s="212"/>
      <c r="AE17" s="213"/>
      <c r="AF17" s="99"/>
      <c r="AG17" s="218"/>
      <c r="AH17" s="218"/>
      <c r="AI17" s="218"/>
      <c r="AJ17" s="218"/>
      <c r="AK17" s="218"/>
      <c r="AL17" s="218"/>
      <c r="AM17" s="218"/>
      <c r="AN17" s="218"/>
      <c r="AO17" s="218"/>
      <c r="AP17" s="218"/>
      <c r="AQ17" s="218"/>
      <c r="AR17" s="218"/>
      <c r="AS17" s="218"/>
      <c r="AT17" s="218"/>
      <c r="AU17" s="218"/>
      <c r="AV17" s="100"/>
      <c r="AW17" s="122"/>
      <c r="AX17" s="214"/>
      <c r="AY17" s="214"/>
      <c r="AZ17" s="214"/>
      <c r="BA17" s="214"/>
      <c r="BB17" s="214"/>
      <c r="BC17" s="214"/>
      <c r="BD17" s="214"/>
      <c r="BE17" s="214"/>
      <c r="BF17" s="214"/>
      <c r="BG17" s="214"/>
      <c r="BH17" s="214"/>
      <c r="BI17" s="123"/>
      <c r="BO17" s="108"/>
    </row>
    <row r="18" spans="2:67" ht="6.75" customHeight="1">
      <c r="B18" s="272"/>
      <c r="C18" s="282"/>
      <c r="D18" s="246" t="s">
        <v>63</v>
      </c>
      <c r="E18" s="246"/>
      <c r="F18" s="246"/>
      <c r="G18" s="246"/>
      <c r="H18" s="246"/>
      <c r="I18" s="246"/>
      <c r="J18" s="246"/>
      <c r="K18" s="246"/>
      <c r="L18" s="246"/>
      <c r="M18" s="246"/>
      <c r="N18" s="246"/>
      <c r="O18" s="254" t="s">
        <v>23</v>
      </c>
      <c r="P18" s="255"/>
      <c r="Q18" s="227"/>
      <c r="R18" s="227"/>
      <c r="S18" s="227"/>
      <c r="T18" s="227"/>
      <c r="U18" s="227"/>
      <c r="V18" s="227"/>
      <c r="W18" s="227"/>
      <c r="X18" s="227"/>
      <c r="Y18" s="227"/>
      <c r="Z18" s="227"/>
      <c r="AA18" s="227"/>
      <c r="AB18" s="227"/>
      <c r="AC18" s="227"/>
      <c r="AD18" s="206" t="s">
        <v>119</v>
      </c>
      <c r="AE18" s="207"/>
      <c r="AF18" s="99"/>
      <c r="AG18" s="218"/>
      <c r="AH18" s="218"/>
      <c r="AI18" s="218"/>
      <c r="AJ18" s="218"/>
      <c r="AK18" s="218"/>
      <c r="AL18" s="218"/>
      <c r="AM18" s="218"/>
      <c r="AN18" s="218"/>
      <c r="AO18" s="218"/>
      <c r="AP18" s="218"/>
      <c r="AQ18" s="218"/>
      <c r="AR18" s="218"/>
      <c r="AS18" s="218"/>
      <c r="AT18" s="218"/>
      <c r="AU18" s="218"/>
      <c r="AV18" s="100"/>
      <c r="AW18" s="122"/>
      <c r="AX18" s="214"/>
      <c r="AY18" s="214"/>
      <c r="AZ18" s="214"/>
      <c r="BA18" s="214"/>
      <c r="BB18" s="214"/>
      <c r="BC18" s="214"/>
      <c r="BD18" s="214"/>
      <c r="BE18" s="214"/>
      <c r="BF18" s="214"/>
      <c r="BG18" s="214"/>
      <c r="BH18" s="214"/>
      <c r="BI18" s="123"/>
      <c r="BO18" s="108"/>
    </row>
    <row r="19" spans="2:67" ht="6.75" customHeight="1">
      <c r="B19" s="272"/>
      <c r="C19" s="282"/>
      <c r="D19" s="248"/>
      <c r="E19" s="248"/>
      <c r="F19" s="248"/>
      <c r="G19" s="248"/>
      <c r="H19" s="248"/>
      <c r="I19" s="248"/>
      <c r="J19" s="248"/>
      <c r="K19" s="248"/>
      <c r="L19" s="248"/>
      <c r="M19" s="248"/>
      <c r="N19" s="248"/>
      <c r="O19" s="256"/>
      <c r="P19" s="257"/>
      <c r="Q19" s="228"/>
      <c r="R19" s="228"/>
      <c r="S19" s="228"/>
      <c r="T19" s="228"/>
      <c r="U19" s="228"/>
      <c r="V19" s="228"/>
      <c r="W19" s="228"/>
      <c r="X19" s="228"/>
      <c r="Y19" s="228"/>
      <c r="Z19" s="228"/>
      <c r="AA19" s="228"/>
      <c r="AB19" s="228"/>
      <c r="AC19" s="228"/>
      <c r="AD19" s="208"/>
      <c r="AE19" s="209"/>
      <c r="AF19" s="99"/>
      <c r="AG19" s="218"/>
      <c r="AH19" s="218"/>
      <c r="AI19" s="218"/>
      <c r="AJ19" s="218"/>
      <c r="AK19" s="218"/>
      <c r="AL19" s="218"/>
      <c r="AM19" s="218"/>
      <c r="AN19" s="218"/>
      <c r="AO19" s="218"/>
      <c r="AP19" s="218"/>
      <c r="AQ19" s="218"/>
      <c r="AR19" s="218"/>
      <c r="AS19" s="218"/>
      <c r="AT19" s="218"/>
      <c r="AU19" s="218"/>
      <c r="AV19" s="100"/>
      <c r="AW19" s="122"/>
      <c r="AX19" s="214"/>
      <c r="AY19" s="214"/>
      <c r="AZ19" s="214"/>
      <c r="BA19" s="214"/>
      <c r="BB19" s="214"/>
      <c r="BC19" s="214"/>
      <c r="BD19" s="214"/>
      <c r="BE19" s="214"/>
      <c r="BF19" s="214"/>
      <c r="BG19" s="214"/>
      <c r="BH19" s="214"/>
      <c r="BI19" s="123"/>
      <c r="BO19" s="108"/>
    </row>
    <row r="20" spans="2:67" ht="6.75" customHeight="1">
      <c r="B20" s="272"/>
      <c r="C20" s="282"/>
      <c r="D20" s="258" t="s">
        <v>64</v>
      </c>
      <c r="E20" s="259"/>
      <c r="F20" s="259"/>
      <c r="G20" s="259"/>
      <c r="H20" s="259"/>
      <c r="I20" s="259"/>
      <c r="J20" s="259"/>
      <c r="K20" s="259"/>
      <c r="L20" s="259"/>
      <c r="M20" s="259"/>
      <c r="N20" s="259"/>
      <c r="O20" s="263" t="s">
        <v>24</v>
      </c>
      <c r="P20" s="264"/>
      <c r="Q20" s="236">
        <f>SUM(Q14:Q18)</f>
        <v>0</v>
      </c>
      <c r="R20" s="237"/>
      <c r="S20" s="237"/>
      <c r="T20" s="237"/>
      <c r="U20" s="237"/>
      <c r="V20" s="237"/>
      <c r="W20" s="237"/>
      <c r="X20" s="237"/>
      <c r="Y20" s="237"/>
      <c r="Z20" s="237"/>
      <c r="AA20" s="237"/>
      <c r="AB20" s="237"/>
      <c r="AC20" s="237"/>
      <c r="AD20" s="242" t="s">
        <v>119</v>
      </c>
      <c r="AE20" s="243"/>
      <c r="AF20" s="99"/>
      <c r="AG20" s="218"/>
      <c r="AH20" s="218"/>
      <c r="AI20" s="218"/>
      <c r="AJ20" s="218"/>
      <c r="AK20" s="218"/>
      <c r="AL20" s="218"/>
      <c r="AM20" s="218"/>
      <c r="AN20" s="218"/>
      <c r="AO20" s="218"/>
      <c r="AP20" s="218"/>
      <c r="AQ20" s="218"/>
      <c r="AR20" s="218"/>
      <c r="AS20" s="218"/>
      <c r="AT20" s="218"/>
      <c r="AU20" s="218"/>
      <c r="AV20" s="100"/>
      <c r="AW20" s="122"/>
      <c r="AX20" s="214"/>
      <c r="AY20" s="214"/>
      <c r="AZ20" s="214"/>
      <c r="BA20" s="214"/>
      <c r="BB20" s="214"/>
      <c r="BC20" s="214"/>
      <c r="BD20" s="214"/>
      <c r="BE20" s="214"/>
      <c r="BF20" s="214"/>
      <c r="BG20" s="214"/>
      <c r="BH20" s="214"/>
      <c r="BI20" s="123"/>
      <c r="BO20" s="108"/>
    </row>
    <row r="21" spans="2:67" ht="6.75" customHeight="1">
      <c r="B21" s="272"/>
      <c r="C21" s="287"/>
      <c r="D21" s="260"/>
      <c r="E21" s="261"/>
      <c r="F21" s="261"/>
      <c r="G21" s="261"/>
      <c r="H21" s="261"/>
      <c r="I21" s="261"/>
      <c r="J21" s="261"/>
      <c r="K21" s="261"/>
      <c r="L21" s="261"/>
      <c r="M21" s="261"/>
      <c r="N21" s="261"/>
      <c r="O21" s="265"/>
      <c r="P21" s="266"/>
      <c r="Q21" s="223"/>
      <c r="R21" s="224"/>
      <c r="S21" s="224"/>
      <c r="T21" s="224"/>
      <c r="U21" s="224"/>
      <c r="V21" s="224"/>
      <c r="W21" s="224"/>
      <c r="X21" s="224"/>
      <c r="Y21" s="224"/>
      <c r="Z21" s="224"/>
      <c r="AA21" s="224"/>
      <c r="AB21" s="224"/>
      <c r="AC21" s="224"/>
      <c r="AD21" s="244"/>
      <c r="AE21" s="245"/>
      <c r="AF21" s="99"/>
      <c r="AG21" s="218"/>
      <c r="AH21" s="218"/>
      <c r="AI21" s="218"/>
      <c r="AJ21" s="218"/>
      <c r="AK21" s="218"/>
      <c r="AL21" s="218"/>
      <c r="AM21" s="218"/>
      <c r="AN21" s="218"/>
      <c r="AO21" s="218"/>
      <c r="AP21" s="218"/>
      <c r="AQ21" s="218"/>
      <c r="AR21" s="218"/>
      <c r="AS21" s="218"/>
      <c r="AT21" s="218"/>
      <c r="AU21" s="218"/>
      <c r="AV21" s="100"/>
      <c r="AW21" s="122"/>
      <c r="AX21" s="214"/>
      <c r="AY21" s="214"/>
      <c r="AZ21" s="214"/>
      <c r="BA21" s="214"/>
      <c r="BB21" s="214"/>
      <c r="BC21" s="214"/>
      <c r="BD21" s="214"/>
      <c r="BE21" s="214"/>
      <c r="BF21" s="214"/>
      <c r="BG21" s="214"/>
      <c r="BH21" s="214"/>
      <c r="BI21" s="123"/>
      <c r="BO21" s="108"/>
    </row>
    <row r="22" spans="2:67" ht="6.75" customHeight="1">
      <c r="B22" s="272"/>
      <c r="C22" s="281" t="str">
        <f>IF('入力シート'!D30="地方法人特別税額","法人事業税・地方法人特別税","法人事業税・特別法人事業税")</f>
        <v>法人事業税・地方法人特別税</v>
      </c>
      <c r="D22" s="262" t="s">
        <v>65</v>
      </c>
      <c r="E22" s="262"/>
      <c r="F22" s="262"/>
      <c r="G22" s="262"/>
      <c r="H22" s="262"/>
      <c r="I22" s="262"/>
      <c r="J22" s="262"/>
      <c r="K22" s="262"/>
      <c r="L22" s="262"/>
      <c r="M22" s="262"/>
      <c r="N22" s="262"/>
      <c r="O22" s="256" t="s">
        <v>26</v>
      </c>
      <c r="P22" s="257"/>
      <c r="Q22" s="202"/>
      <c r="R22" s="203"/>
      <c r="S22" s="203"/>
      <c r="T22" s="203"/>
      <c r="U22" s="203"/>
      <c r="V22" s="203"/>
      <c r="W22" s="203"/>
      <c r="X22" s="203"/>
      <c r="Y22" s="203"/>
      <c r="Z22" s="203"/>
      <c r="AA22" s="203"/>
      <c r="AB22" s="203"/>
      <c r="AC22" s="203"/>
      <c r="AD22" s="208" t="s">
        <v>119</v>
      </c>
      <c r="AE22" s="209"/>
      <c r="AF22" s="99"/>
      <c r="AG22" s="218"/>
      <c r="AH22" s="218"/>
      <c r="AI22" s="218"/>
      <c r="AJ22" s="218"/>
      <c r="AK22" s="218"/>
      <c r="AL22" s="218"/>
      <c r="AM22" s="218"/>
      <c r="AN22" s="218"/>
      <c r="AO22" s="218"/>
      <c r="AP22" s="218"/>
      <c r="AQ22" s="218"/>
      <c r="AR22" s="218"/>
      <c r="AS22" s="218"/>
      <c r="AT22" s="218"/>
      <c r="AU22" s="218"/>
      <c r="AV22" s="100"/>
      <c r="AW22" s="122"/>
      <c r="AX22" s="214"/>
      <c r="AY22" s="214"/>
      <c r="AZ22" s="214"/>
      <c r="BA22" s="214"/>
      <c r="BB22" s="214"/>
      <c r="BC22" s="214"/>
      <c r="BD22" s="214"/>
      <c r="BE22" s="214"/>
      <c r="BF22" s="214"/>
      <c r="BG22" s="214"/>
      <c r="BH22" s="214"/>
      <c r="BI22" s="123"/>
      <c r="BO22" s="108"/>
    </row>
    <row r="23" spans="2:67" ht="6.75" customHeight="1">
      <c r="B23" s="272"/>
      <c r="C23" s="282"/>
      <c r="D23" s="246"/>
      <c r="E23" s="246"/>
      <c r="F23" s="246"/>
      <c r="G23" s="246"/>
      <c r="H23" s="246"/>
      <c r="I23" s="246"/>
      <c r="J23" s="246"/>
      <c r="K23" s="246"/>
      <c r="L23" s="246"/>
      <c r="M23" s="246"/>
      <c r="N23" s="246"/>
      <c r="O23" s="256"/>
      <c r="P23" s="257"/>
      <c r="Q23" s="204"/>
      <c r="R23" s="205"/>
      <c r="S23" s="205"/>
      <c r="T23" s="205"/>
      <c r="U23" s="205"/>
      <c r="V23" s="205"/>
      <c r="W23" s="205"/>
      <c r="X23" s="205"/>
      <c r="Y23" s="205"/>
      <c r="Z23" s="205"/>
      <c r="AA23" s="205"/>
      <c r="AB23" s="205"/>
      <c r="AC23" s="205"/>
      <c r="AD23" s="212"/>
      <c r="AE23" s="213"/>
      <c r="AF23" s="99"/>
      <c r="AG23" s="218"/>
      <c r="AH23" s="218"/>
      <c r="AI23" s="218"/>
      <c r="AJ23" s="218"/>
      <c r="AK23" s="218"/>
      <c r="AL23" s="218"/>
      <c r="AM23" s="218"/>
      <c r="AN23" s="218"/>
      <c r="AO23" s="218"/>
      <c r="AP23" s="218"/>
      <c r="AQ23" s="218"/>
      <c r="AR23" s="218"/>
      <c r="AS23" s="218"/>
      <c r="AT23" s="218"/>
      <c r="AU23" s="218"/>
      <c r="AV23" s="100"/>
      <c r="AW23" s="122"/>
      <c r="AX23" s="214"/>
      <c r="AY23" s="214"/>
      <c r="AZ23" s="214"/>
      <c r="BA23" s="214"/>
      <c r="BB23" s="214"/>
      <c r="BC23" s="214"/>
      <c r="BD23" s="214"/>
      <c r="BE23" s="214"/>
      <c r="BF23" s="214"/>
      <c r="BG23" s="214"/>
      <c r="BH23" s="214"/>
      <c r="BI23" s="123"/>
      <c r="BO23" s="108"/>
    </row>
    <row r="24" spans="2:67" ht="6.75" customHeight="1">
      <c r="B24" s="272"/>
      <c r="C24" s="282"/>
      <c r="D24" s="246" t="s">
        <v>66</v>
      </c>
      <c r="E24" s="246"/>
      <c r="F24" s="246"/>
      <c r="G24" s="246"/>
      <c r="H24" s="246"/>
      <c r="I24" s="246"/>
      <c r="J24" s="246"/>
      <c r="K24" s="246"/>
      <c r="L24" s="246"/>
      <c r="M24" s="246"/>
      <c r="N24" s="246"/>
      <c r="O24" s="254" t="s">
        <v>27</v>
      </c>
      <c r="P24" s="255"/>
      <c r="Q24" s="204"/>
      <c r="R24" s="205"/>
      <c r="S24" s="205"/>
      <c r="T24" s="205"/>
      <c r="U24" s="205"/>
      <c r="V24" s="205"/>
      <c r="W24" s="205"/>
      <c r="X24" s="205"/>
      <c r="Y24" s="205"/>
      <c r="Z24" s="205"/>
      <c r="AA24" s="205"/>
      <c r="AB24" s="205"/>
      <c r="AC24" s="205"/>
      <c r="AD24" s="206" t="s">
        <v>119</v>
      </c>
      <c r="AE24" s="207"/>
      <c r="AF24" s="99"/>
      <c r="AG24" s="218"/>
      <c r="AH24" s="218"/>
      <c r="AI24" s="218"/>
      <c r="AJ24" s="218"/>
      <c r="AK24" s="218"/>
      <c r="AL24" s="218"/>
      <c r="AM24" s="218"/>
      <c r="AN24" s="218"/>
      <c r="AO24" s="218"/>
      <c r="AP24" s="218"/>
      <c r="AQ24" s="218"/>
      <c r="AR24" s="218"/>
      <c r="AS24" s="218"/>
      <c r="AT24" s="218"/>
      <c r="AU24" s="218"/>
      <c r="AV24" s="100"/>
      <c r="AW24" s="122"/>
      <c r="AX24" s="214"/>
      <c r="AY24" s="214"/>
      <c r="AZ24" s="214"/>
      <c r="BA24" s="214"/>
      <c r="BB24" s="214"/>
      <c r="BC24" s="214"/>
      <c r="BD24" s="214"/>
      <c r="BE24" s="214"/>
      <c r="BF24" s="214"/>
      <c r="BG24" s="214"/>
      <c r="BH24" s="214"/>
      <c r="BI24" s="123"/>
      <c r="BO24" s="108"/>
    </row>
    <row r="25" spans="2:67" ht="6.75" customHeight="1">
      <c r="B25" s="272"/>
      <c r="C25" s="282"/>
      <c r="D25" s="246"/>
      <c r="E25" s="246"/>
      <c r="F25" s="246"/>
      <c r="G25" s="246"/>
      <c r="H25" s="246"/>
      <c r="I25" s="246"/>
      <c r="J25" s="246"/>
      <c r="K25" s="246"/>
      <c r="L25" s="246"/>
      <c r="M25" s="246"/>
      <c r="N25" s="246"/>
      <c r="O25" s="256"/>
      <c r="P25" s="257"/>
      <c r="Q25" s="204"/>
      <c r="R25" s="205"/>
      <c r="S25" s="205"/>
      <c r="T25" s="205"/>
      <c r="U25" s="205"/>
      <c r="V25" s="205"/>
      <c r="W25" s="205"/>
      <c r="X25" s="205"/>
      <c r="Y25" s="205"/>
      <c r="Z25" s="205"/>
      <c r="AA25" s="205"/>
      <c r="AB25" s="205"/>
      <c r="AC25" s="205"/>
      <c r="AD25" s="212"/>
      <c r="AE25" s="213"/>
      <c r="AF25" s="99"/>
      <c r="AG25" s="218"/>
      <c r="AH25" s="218"/>
      <c r="AI25" s="218"/>
      <c r="AJ25" s="218"/>
      <c r="AK25" s="218"/>
      <c r="AL25" s="218"/>
      <c r="AM25" s="218"/>
      <c r="AN25" s="218"/>
      <c r="AO25" s="218"/>
      <c r="AP25" s="218"/>
      <c r="AQ25" s="218"/>
      <c r="AR25" s="218"/>
      <c r="AS25" s="218"/>
      <c r="AT25" s="218"/>
      <c r="AU25" s="218"/>
      <c r="AV25" s="100"/>
      <c r="AW25" s="122"/>
      <c r="AX25" s="214"/>
      <c r="AY25" s="214"/>
      <c r="AZ25" s="214"/>
      <c r="BA25" s="214"/>
      <c r="BB25" s="214"/>
      <c r="BC25" s="214"/>
      <c r="BD25" s="214"/>
      <c r="BE25" s="214"/>
      <c r="BF25" s="214"/>
      <c r="BG25" s="214"/>
      <c r="BH25" s="214"/>
      <c r="BI25" s="123"/>
      <c r="BO25" s="108"/>
    </row>
    <row r="26" spans="2:67" ht="6.75" customHeight="1">
      <c r="B26" s="272"/>
      <c r="C26" s="282"/>
      <c r="D26" s="246" t="s">
        <v>67</v>
      </c>
      <c r="E26" s="246"/>
      <c r="F26" s="246"/>
      <c r="G26" s="246"/>
      <c r="H26" s="246"/>
      <c r="I26" s="246"/>
      <c r="J26" s="246"/>
      <c r="K26" s="246"/>
      <c r="L26" s="246"/>
      <c r="M26" s="246"/>
      <c r="N26" s="246"/>
      <c r="O26" s="254" t="s">
        <v>28</v>
      </c>
      <c r="P26" s="255"/>
      <c r="Q26" s="204"/>
      <c r="R26" s="205"/>
      <c r="S26" s="205"/>
      <c r="T26" s="205"/>
      <c r="U26" s="205"/>
      <c r="V26" s="205"/>
      <c r="W26" s="205"/>
      <c r="X26" s="205"/>
      <c r="Y26" s="205"/>
      <c r="Z26" s="205"/>
      <c r="AA26" s="205"/>
      <c r="AB26" s="205"/>
      <c r="AC26" s="205"/>
      <c r="AD26" s="206" t="s">
        <v>119</v>
      </c>
      <c r="AE26" s="207"/>
      <c r="AF26" s="99"/>
      <c r="AG26" s="218"/>
      <c r="AH26" s="218"/>
      <c r="AI26" s="218"/>
      <c r="AJ26" s="218"/>
      <c r="AK26" s="218"/>
      <c r="AL26" s="218"/>
      <c r="AM26" s="218"/>
      <c r="AN26" s="218"/>
      <c r="AO26" s="218"/>
      <c r="AP26" s="218"/>
      <c r="AQ26" s="218"/>
      <c r="AR26" s="218"/>
      <c r="AS26" s="218"/>
      <c r="AT26" s="218"/>
      <c r="AU26" s="218"/>
      <c r="AV26" s="100"/>
      <c r="AW26" s="122"/>
      <c r="AX26" s="214"/>
      <c r="AY26" s="214"/>
      <c r="AZ26" s="214"/>
      <c r="BA26" s="214"/>
      <c r="BB26" s="214"/>
      <c r="BC26" s="214"/>
      <c r="BD26" s="214"/>
      <c r="BE26" s="214"/>
      <c r="BF26" s="214"/>
      <c r="BG26" s="214"/>
      <c r="BH26" s="214"/>
      <c r="BI26" s="123"/>
      <c r="BO26" s="108"/>
    </row>
    <row r="27" spans="2:67" ht="6.75" customHeight="1">
      <c r="B27" s="272"/>
      <c r="C27" s="282"/>
      <c r="D27" s="246"/>
      <c r="E27" s="246"/>
      <c r="F27" s="246"/>
      <c r="G27" s="246"/>
      <c r="H27" s="246"/>
      <c r="I27" s="246"/>
      <c r="J27" s="246"/>
      <c r="K27" s="246"/>
      <c r="L27" s="246"/>
      <c r="M27" s="246"/>
      <c r="N27" s="246"/>
      <c r="O27" s="256"/>
      <c r="P27" s="257"/>
      <c r="Q27" s="204"/>
      <c r="R27" s="205"/>
      <c r="S27" s="205"/>
      <c r="T27" s="205"/>
      <c r="U27" s="205"/>
      <c r="V27" s="205"/>
      <c r="W27" s="205"/>
      <c r="X27" s="205"/>
      <c r="Y27" s="205"/>
      <c r="Z27" s="205"/>
      <c r="AA27" s="205"/>
      <c r="AB27" s="205"/>
      <c r="AC27" s="205"/>
      <c r="AD27" s="212"/>
      <c r="AE27" s="213"/>
      <c r="AF27" s="99"/>
      <c r="AG27" s="218"/>
      <c r="AH27" s="218"/>
      <c r="AI27" s="218"/>
      <c r="AJ27" s="218"/>
      <c r="AK27" s="218"/>
      <c r="AL27" s="218"/>
      <c r="AM27" s="218"/>
      <c r="AN27" s="218"/>
      <c r="AO27" s="218"/>
      <c r="AP27" s="218"/>
      <c r="AQ27" s="218"/>
      <c r="AR27" s="218"/>
      <c r="AS27" s="218"/>
      <c r="AT27" s="218"/>
      <c r="AU27" s="218"/>
      <c r="AV27" s="100"/>
      <c r="AW27" s="122"/>
      <c r="AX27" s="214"/>
      <c r="AY27" s="214"/>
      <c r="AZ27" s="214"/>
      <c r="BA27" s="214"/>
      <c r="BB27" s="214"/>
      <c r="BC27" s="214"/>
      <c r="BD27" s="214"/>
      <c r="BE27" s="214"/>
      <c r="BF27" s="214"/>
      <c r="BG27" s="214"/>
      <c r="BH27" s="214"/>
      <c r="BI27" s="123"/>
      <c r="BO27" s="108"/>
    </row>
    <row r="28" spans="2:67" ht="6.75" customHeight="1">
      <c r="B28" s="272"/>
      <c r="C28" s="282"/>
      <c r="D28" s="246" t="s">
        <v>68</v>
      </c>
      <c r="E28" s="246"/>
      <c r="F28" s="246"/>
      <c r="G28" s="246"/>
      <c r="H28" s="246"/>
      <c r="I28" s="246"/>
      <c r="J28" s="246"/>
      <c r="K28" s="246"/>
      <c r="L28" s="246"/>
      <c r="M28" s="246"/>
      <c r="N28" s="246"/>
      <c r="O28" s="254" t="s">
        <v>29</v>
      </c>
      <c r="P28" s="255"/>
      <c r="Q28" s="204"/>
      <c r="R28" s="205"/>
      <c r="S28" s="205"/>
      <c r="T28" s="205"/>
      <c r="U28" s="205"/>
      <c r="V28" s="205"/>
      <c r="W28" s="205"/>
      <c r="X28" s="205"/>
      <c r="Y28" s="205"/>
      <c r="Z28" s="205"/>
      <c r="AA28" s="205"/>
      <c r="AB28" s="205"/>
      <c r="AC28" s="205"/>
      <c r="AD28" s="206" t="s">
        <v>119</v>
      </c>
      <c r="AE28" s="207"/>
      <c r="AF28" s="99"/>
      <c r="AG28" s="218"/>
      <c r="AH28" s="218"/>
      <c r="AI28" s="218"/>
      <c r="AJ28" s="218"/>
      <c r="AK28" s="218"/>
      <c r="AL28" s="218"/>
      <c r="AM28" s="218"/>
      <c r="AN28" s="218"/>
      <c r="AO28" s="218"/>
      <c r="AP28" s="218"/>
      <c r="AQ28" s="218"/>
      <c r="AR28" s="218"/>
      <c r="AS28" s="218"/>
      <c r="AT28" s="218"/>
      <c r="AU28" s="218"/>
      <c r="AV28" s="100"/>
      <c r="AW28" s="122"/>
      <c r="AX28" s="214"/>
      <c r="AY28" s="214"/>
      <c r="AZ28" s="214"/>
      <c r="BA28" s="214"/>
      <c r="BB28" s="214"/>
      <c r="BC28" s="214"/>
      <c r="BD28" s="214"/>
      <c r="BE28" s="214"/>
      <c r="BF28" s="214"/>
      <c r="BG28" s="214"/>
      <c r="BH28" s="214"/>
      <c r="BI28" s="123"/>
      <c r="BO28" s="108"/>
    </row>
    <row r="29" spans="2:67" ht="6.75" customHeight="1">
      <c r="B29" s="272"/>
      <c r="C29" s="282"/>
      <c r="D29" s="246"/>
      <c r="E29" s="246"/>
      <c r="F29" s="246"/>
      <c r="G29" s="246"/>
      <c r="H29" s="246"/>
      <c r="I29" s="246"/>
      <c r="J29" s="246"/>
      <c r="K29" s="246"/>
      <c r="L29" s="246"/>
      <c r="M29" s="246"/>
      <c r="N29" s="246"/>
      <c r="O29" s="256"/>
      <c r="P29" s="257"/>
      <c r="Q29" s="204"/>
      <c r="R29" s="205"/>
      <c r="S29" s="205"/>
      <c r="T29" s="205"/>
      <c r="U29" s="205"/>
      <c r="V29" s="205"/>
      <c r="W29" s="205"/>
      <c r="X29" s="205"/>
      <c r="Y29" s="205"/>
      <c r="Z29" s="205"/>
      <c r="AA29" s="205"/>
      <c r="AB29" s="205"/>
      <c r="AC29" s="205"/>
      <c r="AD29" s="212"/>
      <c r="AE29" s="213"/>
      <c r="AF29" s="99"/>
      <c r="AG29" s="218"/>
      <c r="AH29" s="218"/>
      <c r="AI29" s="218"/>
      <c r="AJ29" s="218"/>
      <c r="AK29" s="218"/>
      <c r="AL29" s="218"/>
      <c r="AM29" s="218"/>
      <c r="AN29" s="218"/>
      <c r="AO29" s="218"/>
      <c r="AP29" s="218"/>
      <c r="AQ29" s="218"/>
      <c r="AR29" s="218"/>
      <c r="AS29" s="218"/>
      <c r="AT29" s="218"/>
      <c r="AU29" s="218"/>
      <c r="AV29" s="100"/>
      <c r="AW29" s="122"/>
      <c r="AX29" s="214"/>
      <c r="AY29" s="214"/>
      <c r="AZ29" s="214"/>
      <c r="BA29" s="214"/>
      <c r="BB29" s="214"/>
      <c r="BC29" s="214"/>
      <c r="BD29" s="214"/>
      <c r="BE29" s="214"/>
      <c r="BF29" s="214"/>
      <c r="BG29" s="214"/>
      <c r="BH29" s="214"/>
      <c r="BI29" s="123"/>
      <c r="BO29" s="108"/>
    </row>
    <row r="30" spans="2:67" ht="6.75" customHeight="1">
      <c r="B30" s="272"/>
      <c r="C30" s="282"/>
      <c r="D30" s="246" t="str">
        <f>IF(OR(AND(Q11="令和",S11=1,W11&gt;=10),AND(Q11="令和",S11&gt;=2)),"特別法人事業税額","地方法人特別税額")</f>
        <v>地方法人特別税額</v>
      </c>
      <c r="E30" s="246"/>
      <c r="F30" s="246"/>
      <c r="G30" s="246"/>
      <c r="H30" s="246"/>
      <c r="I30" s="246"/>
      <c r="J30" s="246"/>
      <c r="K30" s="246"/>
      <c r="L30" s="246"/>
      <c r="M30" s="246"/>
      <c r="N30" s="246"/>
      <c r="O30" s="254" t="s">
        <v>30</v>
      </c>
      <c r="P30" s="255"/>
      <c r="Q30" s="204"/>
      <c r="R30" s="205"/>
      <c r="S30" s="205"/>
      <c r="T30" s="205"/>
      <c r="U30" s="205"/>
      <c r="V30" s="205"/>
      <c r="W30" s="205"/>
      <c r="X30" s="205"/>
      <c r="Y30" s="205"/>
      <c r="Z30" s="205"/>
      <c r="AA30" s="205"/>
      <c r="AB30" s="205"/>
      <c r="AC30" s="205"/>
      <c r="AD30" s="206" t="s">
        <v>119</v>
      </c>
      <c r="AE30" s="207"/>
      <c r="AF30" s="99"/>
      <c r="AG30" s="218"/>
      <c r="AH30" s="218"/>
      <c r="AI30" s="218"/>
      <c r="AJ30" s="218"/>
      <c r="AK30" s="218"/>
      <c r="AL30" s="218"/>
      <c r="AM30" s="218"/>
      <c r="AN30" s="218"/>
      <c r="AO30" s="218"/>
      <c r="AP30" s="218"/>
      <c r="AQ30" s="218"/>
      <c r="AR30" s="218"/>
      <c r="AS30" s="218"/>
      <c r="AT30" s="218"/>
      <c r="AU30" s="218"/>
      <c r="AV30" s="100"/>
      <c r="AW30" s="122"/>
      <c r="AX30" s="214"/>
      <c r="AY30" s="214"/>
      <c r="AZ30" s="214"/>
      <c r="BA30" s="214"/>
      <c r="BB30" s="214"/>
      <c r="BC30" s="214"/>
      <c r="BD30" s="214"/>
      <c r="BE30" s="214"/>
      <c r="BF30" s="214"/>
      <c r="BG30" s="214"/>
      <c r="BH30" s="214"/>
      <c r="BI30" s="123"/>
      <c r="BO30" s="108"/>
    </row>
    <row r="31" spans="2:67" ht="6.75" customHeight="1">
      <c r="B31" s="272"/>
      <c r="C31" s="282"/>
      <c r="D31" s="248"/>
      <c r="E31" s="248"/>
      <c r="F31" s="248"/>
      <c r="G31" s="248"/>
      <c r="H31" s="248"/>
      <c r="I31" s="248"/>
      <c r="J31" s="248"/>
      <c r="K31" s="248"/>
      <c r="L31" s="248"/>
      <c r="M31" s="248"/>
      <c r="N31" s="248"/>
      <c r="O31" s="256"/>
      <c r="P31" s="257"/>
      <c r="Q31" s="219"/>
      <c r="R31" s="220"/>
      <c r="S31" s="220"/>
      <c r="T31" s="220"/>
      <c r="U31" s="220"/>
      <c r="V31" s="220"/>
      <c r="W31" s="220"/>
      <c r="X31" s="220"/>
      <c r="Y31" s="220"/>
      <c r="Z31" s="220"/>
      <c r="AA31" s="220"/>
      <c r="AB31" s="220"/>
      <c r="AC31" s="220"/>
      <c r="AD31" s="208"/>
      <c r="AE31" s="209"/>
      <c r="AF31" s="99"/>
      <c r="AG31" s="218"/>
      <c r="AH31" s="218"/>
      <c r="AI31" s="218"/>
      <c r="AJ31" s="218"/>
      <c r="AK31" s="218"/>
      <c r="AL31" s="218"/>
      <c r="AM31" s="218"/>
      <c r="AN31" s="218"/>
      <c r="AO31" s="218"/>
      <c r="AP31" s="218"/>
      <c r="AQ31" s="218"/>
      <c r="AR31" s="218"/>
      <c r="AS31" s="218"/>
      <c r="AT31" s="218"/>
      <c r="AU31" s="218"/>
      <c r="AV31" s="100"/>
      <c r="AW31" s="122"/>
      <c r="AX31" s="214"/>
      <c r="AY31" s="214"/>
      <c r="AZ31" s="214"/>
      <c r="BA31" s="214"/>
      <c r="BB31" s="214"/>
      <c r="BC31" s="214"/>
      <c r="BD31" s="214"/>
      <c r="BE31" s="214"/>
      <c r="BF31" s="214"/>
      <c r="BG31" s="214"/>
      <c r="BH31" s="214"/>
      <c r="BI31" s="123"/>
      <c r="BO31" s="108"/>
    </row>
    <row r="32" spans="2:67" ht="6.75" customHeight="1">
      <c r="B32" s="272"/>
      <c r="C32" s="282"/>
      <c r="D32" s="267" t="s">
        <v>69</v>
      </c>
      <c r="E32" s="268"/>
      <c r="F32" s="268"/>
      <c r="G32" s="268"/>
      <c r="H32" s="268"/>
      <c r="I32" s="268"/>
      <c r="J32" s="268"/>
      <c r="K32" s="268"/>
      <c r="L32" s="268"/>
      <c r="M32" s="268"/>
      <c r="N32" s="268"/>
      <c r="O32" s="263" t="s">
        <v>31</v>
      </c>
      <c r="P32" s="264"/>
      <c r="Q32" s="236">
        <f>SUM(Q22:AC31)</f>
        <v>0</v>
      </c>
      <c r="R32" s="237"/>
      <c r="S32" s="237"/>
      <c r="T32" s="237"/>
      <c r="U32" s="237"/>
      <c r="V32" s="237"/>
      <c r="W32" s="237"/>
      <c r="X32" s="237"/>
      <c r="Y32" s="237"/>
      <c r="Z32" s="237"/>
      <c r="AA32" s="237"/>
      <c r="AB32" s="237"/>
      <c r="AC32" s="237"/>
      <c r="AD32" s="242" t="s">
        <v>119</v>
      </c>
      <c r="AE32" s="243"/>
      <c r="AF32" s="99"/>
      <c r="AG32" s="218"/>
      <c r="AH32" s="218"/>
      <c r="AI32" s="218"/>
      <c r="AJ32" s="218"/>
      <c r="AK32" s="218"/>
      <c r="AL32" s="218"/>
      <c r="AM32" s="218"/>
      <c r="AN32" s="218"/>
      <c r="AO32" s="218"/>
      <c r="AP32" s="218"/>
      <c r="AQ32" s="218"/>
      <c r="AR32" s="218"/>
      <c r="AS32" s="218"/>
      <c r="AT32" s="218"/>
      <c r="AU32" s="218"/>
      <c r="AV32" s="100"/>
      <c r="AW32" s="122"/>
      <c r="AX32" s="214"/>
      <c r="AY32" s="214"/>
      <c r="AZ32" s="214"/>
      <c r="BA32" s="214"/>
      <c r="BB32" s="214"/>
      <c r="BC32" s="214"/>
      <c r="BD32" s="214"/>
      <c r="BE32" s="214"/>
      <c r="BF32" s="214"/>
      <c r="BG32" s="214"/>
      <c r="BH32" s="214"/>
      <c r="BI32" s="123"/>
      <c r="BO32" s="108"/>
    </row>
    <row r="33" spans="2:67" ht="6.75" customHeight="1">
      <c r="B33" s="272"/>
      <c r="C33" s="282"/>
      <c r="D33" s="269"/>
      <c r="E33" s="270"/>
      <c r="F33" s="270"/>
      <c r="G33" s="270"/>
      <c r="H33" s="270"/>
      <c r="I33" s="270"/>
      <c r="J33" s="270"/>
      <c r="K33" s="270"/>
      <c r="L33" s="270"/>
      <c r="M33" s="270"/>
      <c r="N33" s="270"/>
      <c r="O33" s="265"/>
      <c r="P33" s="266"/>
      <c r="Q33" s="223"/>
      <c r="R33" s="224"/>
      <c r="S33" s="224"/>
      <c r="T33" s="224"/>
      <c r="U33" s="224"/>
      <c r="V33" s="224"/>
      <c r="W33" s="224"/>
      <c r="X33" s="224"/>
      <c r="Y33" s="224"/>
      <c r="Z33" s="224"/>
      <c r="AA33" s="224"/>
      <c r="AB33" s="224"/>
      <c r="AC33" s="224"/>
      <c r="AD33" s="244"/>
      <c r="AE33" s="245"/>
      <c r="AF33" s="99"/>
      <c r="AG33" s="218"/>
      <c r="AH33" s="218"/>
      <c r="AI33" s="218"/>
      <c r="AJ33" s="218"/>
      <c r="AK33" s="218"/>
      <c r="AL33" s="218"/>
      <c r="AM33" s="218"/>
      <c r="AN33" s="218"/>
      <c r="AO33" s="218"/>
      <c r="AP33" s="218"/>
      <c r="AQ33" s="218"/>
      <c r="AR33" s="218"/>
      <c r="AS33" s="218"/>
      <c r="AT33" s="218"/>
      <c r="AU33" s="218"/>
      <c r="AV33" s="100"/>
      <c r="AW33" s="122"/>
      <c r="AX33" s="214"/>
      <c r="AY33" s="214"/>
      <c r="AZ33" s="214"/>
      <c r="BA33" s="214"/>
      <c r="BB33" s="214"/>
      <c r="BC33" s="214"/>
      <c r="BD33" s="214"/>
      <c r="BE33" s="214"/>
      <c r="BF33" s="214"/>
      <c r="BG33" s="214"/>
      <c r="BH33" s="214"/>
      <c r="BI33" s="123"/>
      <c r="BO33" s="108"/>
    </row>
    <row r="34" spans="2:67" ht="6.75" customHeight="1">
      <c r="B34" s="272"/>
      <c r="C34" s="282"/>
      <c r="D34" s="262" t="s">
        <v>63</v>
      </c>
      <c r="E34" s="262"/>
      <c r="F34" s="262"/>
      <c r="G34" s="262"/>
      <c r="H34" s="262"/>
      <c r="I34" s="262"/>
      <c r="J34" s="262"/>
      <c r="K34" s="262"/>
      <c r="L34" s="262"/>
      <c r="M34" s="262"/>
      <c r="N34" s="262"/>
      <c r="O34" s="256" t="s">
        <v>32</v>
      </c>
      <c r="P34" s="257"/>
      <c r="Q34" s="202"/>
      <c r="R34" s="203"/>
      <c r="S34" s="203"/>
      <c r="T34" s="203"/>
      <c r="U34" s="203"/>
      <c r="V34" s="203"/>
      <c r="W34" s="203"/>
      <c r="X34" s="203"/>
      <c r="Y34" s="203"/>
      <c r="Z34" s="203"/>
      <c r="AA34" s="203"/>
      <c r="AB34" s="203"/>
      <c r="AC34" s="203"/>
      <c r="AD34" s="208" t="s">
        <v>119</v>
      </c>
      <c r="AE34" s="209"/>
      <c r="AF34" s="99"/>
      <c r="AG34" s="218"/>
      <c r="AH34" s="218"/>
      <c r="AI34" s="218"/>
      <c r="AJ34" s="218"/>
      <c r="AK34" s="218"/>
      <c r="AL34" s="218"/>
      <c r="AM34" s="218"/>
      <c r="AN34" s="218"/>
      <c r="AO34" s="218"/>
      <c r="AP34" s="218"/>
      <c r="AQ34" s="218"/>
      <c r="AR34" s="218"/>
      <c r="AS34" s="218"/>
      <c r="AT34" s="218"/>
      <c r="AU34" s="218"/>
      <c r="AV34" s="100"/>
      <c r="AW34" s="122"/>
      <c r="AX34" s="214"/>
      <c r="AY34" s="214"/>
      <c r="AZ34" s="214"/>
      <c r="BA34" s="214"/>
      <c r="BB34" s="214"/>
      <c r="BC34" s="214"/>
      <c r="BD34" s="214"/>
      <c r="BE34" s="214"/>
      <c r="BF34" s="214"/>
      <c r="BG34" s="214"/>
      <c r="BH34" s="214"/>
      <c r="BI34" s="123"/>
      <c r="BO34" s="108"/>
    </row>
    <row r="35" spans="2:67" ht="6.75" customHeight="1">
      <c r="B35" s="272"/>
      <c r="C35" s="282"/>
      <c r="D35" s="246"/>
      <c r="E35" s="246"/>
      <c r="F35" s="246"/>
      <c r="G35" s="246"/>
      <c r="H35" s="246"/>
      <c r="I35" s="246"/>
      <c r="J35" s="246"/>
      <c r="K35" s="246"/>
      <c r="L35" s="246"/>
      <c r="M35" s="246"/>
      <c r="N35" s="246"/>
      <c r="O35" s="256"/>
      <c r="P35" s="257"/>
      <c r="Q35" s="204"/>
      <c r="R35" s="205"/>
      <c r="S35" s="205"/>
      <c r="T35" s="205"/>
      <c r="U35" s="205"/>
      <c r="V35" s="205"/>
      <c r="W35" s="205"/>
      <c r="X35" s="205"/>
      <c r="Y35" s="205"/>
      <c r="Z35" s="205"/>
      <c r="AA35" s="205"/>
      <c r="AB35" s="205"/>
      <c r="AC35" s="205"/>
      <c r="AD35" s="212"/>
      <c r="AE35" s="213"/>
      <c r="AF35" s="99"/>
      <c r="AG35" s="218"/>
      <c r="AH35" s="218"/>
      <c r="AI35" s="218"/>
      <c r="AJ35" s="218"/>
      <c r="AK35" s="218"/>
      <c r="AL35" s="218"/>
      <c r="AM35" s="218"/>
      <c r="AN35" s="218"/>
      <c r="AO35" s="218"/>
      <c r="AP35" s="218"/>
      <c r="AQ35" s="218"/>
      <c r="AR35" s="218"/>
      <c r="AS35" s="218"/>
      <c r="AT35" s="218"/>
      <c r="AU35" s="218"/>
      <c r="AV35" s="100"/>
      <c r="AW35" s="122"/>
      <c r="AX35" s="214"/>
      <c r="AY35" s="214"/>
      <c r="AZ35" s="214"/>
      <c r="BA35" s="214"/>
      <c r="BB35" s="214"/>
      <c r="BC35" s="214"/>
      <c r="BD35" s="214"/>
      <c r="BE35" s="214"/>
      <c r="BF35" s="214"/>
      <c r="BG35" s="214"/>
      <c r="BH35" s="214"/>
      <c r="BI35" s="123"/>
      <c r="BO35" s="108"/>
    </row>
    <row r="36" spans="2:67" ht="6.75" customHeight="1">
      <c r="B36" s="272"/>
      <c r="C36" s="282"/>
      <c r="D36" s="246" t="s">
        <v>70</v>
      </c>
      <c r="E36" s="246"/>
      <c r="F36" s="246"/>
      <c r="G36" s="246"/>
      <c r="H36" s="246"/>
      <c r="I36" s="246"/>
      <c r="J36" s="246"/>
      <c r="K36" s="246"/>
      <c r="L36" s="246"/>
      <c r="M36" s="246"/>
      <c r="N36" s="246"/>
      <c r="O36" s="254" t="s">
        <v>33</v>
      </c>
      <c r="P36" s="255"/>
      <c r="Q36" s="204"/>
      <c r="R36" s="205"/>
      <c r="S36" s="205"/>
      <c r="T36" s="205"/>
      <c r="U36" s="205"/>
      <c r="V36" s="205"/>
      <c r="W36" s="205"/>
      <c r="X36" s="205"/>
      <c r="Y36" s="205"/>
      <c r="Z36" s="205"/>
      <c r="AA36" s="205"/>
      <c r="AB36" s="205"/>
      <c r="AC36" s="205"/>
      <c r="AD36" s="206" t="s">
        <v>119</v>
      </c>
      <c r="AE36" s="207"/>
      <c r="AF36" s="99"/>
      <c r="AG36" s="218"/>
      <c r="AH36" s="218"/>
      <c r="AI36" s="218"/>
      <c r="AJ36" s="218"/>
      <c r="AK36" s="218"/>
      <c r="AL36" s="218"/>
      <c r="AM36" s="218"/>
      <c r="AN36" s="218"/>
      <c r="AO36" s="218"/>
      <c r="AP36" s="218"/>
      <c r="AQ36" s="218"/>
      <c r="AR36" s="218"/>
      <c r="AS36" s="218"/>
      <c r="AT36" s="218"/>
      <c r="AU36" s="218"/>
      <c r="AV36" s="100"/>
      <c r="AW36" s="122"/>
      <c r="AX36" s="214"/>
      <c r="AY36" s="214"/>
      <c r="AZ36" s="214"/>
      <c r="BA36" s="214"/>
      <c r="BB36" s="214"/>
      <c r="BC36" s="214"/>
      <c r="BD36" s="214"/>
      <c r="BE36" s="214"/>
      <c r="BF36" s="214"/>
      <c r="BG36" s="214"/>
      <c r="BH36" s="214"/>
      <c r="BI36" s="123"/>
      <c r="BO36" s="108"/>
    </row>
    <row r="37" spans="2:67" ht="6.75" customHeight="1">
      <c r="B37" s="272"/>
      <c r="C37" s="282"/>
      <c r="D37" s="246"/>
      <c r="E37" s="246"/>
      <c r="F37" s="246"/>
      <c r="G37" s="246"/>
      <c r="H37" s="246"/>
      <c r="I37" s="246"/>
      <c r="J37" s="246"/>
      <c r="K37" s="246"/>
      <c r="L37" s="246"/>
      <c r="M37" s="246"/>
      <c r="N37" s="246"/>
      <c r="O37" s="256"/>
      <c r="P37" s="257"/>
      <c r="Q37" s="204"/>
      <c r="R37" s="205"/>
      <c r="S37" s="205"/>
      <c r="T37" s="205"/>
      <c r="U37" s="205"/>
      <c r="V37" s="205"/>
      <c r="W37" s="205"/>
      <c r="X37" s="205"/>
      <c r="Y37" s="205"/>
      <c r="Z37" s="205"/>
      <c r="AA37" s="205"/>
      <c r="AB37" s="205"/>
      <c r="AC37" s="205"/>
      <c r="AD37" s="212"/>
      <c r="AE37" s="213"/>
      <c r="AF37" s="99"/>
      <c r="AG37" s="218"/>
      <c r="AH37" s="218"/>
      <c r="AI37" s="218"/>
      <c r="AJ37" s="218"/>
      <c r="AK37" s="218"/>
      <c r="AL37" s="218"/>
      <c r="AM37" s="218"/>
      <c r="AN37" s="218"/>
      <c r="AO37" s="218"/>
      <c r="AP37" s="218"/>
      <c r="AQ37" s="218"/>
      <c r="AR37" s="218"/>
      <c r="AS37" s="218"/>
      <c r="AT37" s="218"/>
      <c r="AU37" s="218"/>
      <c r="AV37" s="100"/>
      <c r="AW37" s="122"/>
      <c r="AX37" s="214"/>
      <c r="AY37" s="214"/>
      <c r="AZ37" s="214"/>
      <c r="BA37" s="214"/>
      <c r="BB37" s="214"/>
      <c r="BC37" s="214"/>
      <c r="BD37" s="214"/>
      <c r="BE37" s="214"/>
      <c r="BF37" s="214"/>
      <c r="BG37" s="214"/>
      <c r="BH37" s="214"/>
      <c r="BI37" s="123"/>
      <c r="BO37" s="108"/>
    </row>
    <row r="38" spans="2:67" ht="6.75" customHeight="1">
      <c r="B38" s="272"/>
      <c r="C38" s="282"/>
      <c r="D38" s="246" t="s">
        <v>71</v>
      </c>
      <c r="E38" s="246"/>
      <c r="F38" s="246"/>
      <c r="G38" s="246"/>
      <c r="H38" s="246"/>
      <c r="I38" s="246"/>
      <c r="J38" s="246"/>
      <c r="K38" s="246"/>
      <c r="L38" s="246"/>
      <c r="M38" s="246"/>
      <c r="N38" s="246"/>
      <c r="O38" s="254" t="s">
        <v>34</v>
      </c>
      <c r="P38" s="255"/>
      <c r="Q38" s="204"/>
      <c r="R38" s="205"/>
      <c r="S38" s="205"/>
      <c r="T38" s="205"/>
      <c r="U38" s="205"/>
      <c r="V38" s="205"/>
      <c r="W38" s="205"/>
      <c r="X38" s="205"/>
      <c r="Y38" s="205"/>
      <c r="Z38" s="205"/>
      <c r="AA38" s="205"/>
      <c r="AB38" s="205"/>
      <c r="AC38" s="205"/>
      <c r="AD38" s="206" t="s">
        <v>119</v>
      </c>
      <c r="AE38" s="207"/>
      <c r="AF38" s="99"/>
      <c r="AG38" s="218"/>
      <c r="AH38" s="218"/>
      <c r="AI38" s="218"/>
      <c r="AJ38" s="218"/>
      <c r="AK38" s="218"/>
      <c r="AL38" s="218"/>
      <c r="AM38" s="218"/>
      <c r="AN38" s="218"/>
      <c r="AO38" s="218"/>
      <c r="AP38" s="218"/>
      <c r="AQ38" s="218"/>
      <c r="AR38" s="218"/>
      <c r="AS38" s="218"/>
      <c r="AT38" s="218"/>
      <c r="AU38" s="218"/>
      <c r="AV38" s="100"/>
      <c r="AW38" s="122"/>
      <c r="AX38" s="214"/>
      <c r="AY38" s="214"/>
      <c r="AZ38" s="214"/>
      <c r="BA38" s="214"/>
      <c r="BB38" s="214"/>
      <c r="BC38" s="214"/>
      <c r="BD38" s="214"/>
      <c r="BE38" s="214"/>
      <c r="BF38" s="214"/>
      <c r="BG38" s="214"/>
      <c r="BH38" s="214"/>
      <c r="BI38" s="123"/>
      <c r="BO38" s="108"/>
    </row>
    <row r="39" spans="2:67" ht="6.75" customHeight="1">
      <c r="B39" s="272"/>
      <c r="C39" s="282"/>
      <c r="D39" s="246"/>
      <c r="E39" s="246"/>
      <c r="F39" s="246"/>
      <c r="G39" s="246"/>
      <c r="H39" s="246"/>
      <c r="I39" s="246"/>
      <c r="J39" s="246"/>
      <c r="K39" s="246"/>
      <c r="L39" s="246"/>
      <c r="M39" s="246"/>
      <c r="N39" s="246"/>
      <c r="O39" s="256"/>
      <c r="P39" s="257"/>
      <c r="Q39" s="204"/>
      <c r="R39" s="205"/>
      <c r="S39" s="205"/>
      <c r="T39" s="205"/>
      <c r="U39" s="205"/>
      <c r="V39" s="205"/>
      <c r="W39" s="205"/>
      <c r="X39" s="205"/>
      <c r="Y39" s="205"/>
      <c r="Z39" s="205"/>
      <c r="AA39" s="205"/>
      <c r="AB39" s="205"/>
      <c r="AC39" s="205"/>
      <c r="AD39" s="212"/>
      <c r="AE39" s="213"/>
      <c r="AF39" s="99"/>
      <c r="AG39" s="218"/>
      <c r="AH39" s="218"/>
      <c r="AI39" s="218"/>
      <c r="AJ39" s="218"/>
      <c r="AK39" s="218"/>
      <c r="AL39" s="218"/>
      <c r="AM39" s="218"/>
      <c r="AN39" s="218"/>
      <c r="AO39" s="218"/>
      <c r="AP39" s="218"/>
      <c r="AQ39" s="218"/>
      <c r="AR39" s="218"/>
      <c r="AS39" s="218"/>
      <c r="AT39" s="218"/>
      <c r="AU39" s="218"/>
      <c r="AV39" s="100"/>
      <c r="AW39" s="122"/>
      <c r="AX39" s="214"/>
      <c r="AY39" s="214"/>
      <c r="AZ39" s="214"/>
      <c r="BA39" s="214"/>
      <c r="BB39" s="214"/>
      <c r="BC39" s="214"/>
      <c r="BD39" s="214"/>
      <c r="BE39" s="214"/>
      <c r="BF39" s="214"/>
      <c r="BG39" s="214"/>
      <c r="BH39" s="214"/>
      <c r="BI39" s="123"/>
      <c r="BO39" s="108"/>
    </row>
    <row r="40" spans="2:61" ht="6.75" customHeight="1">
      <c r="B40" s="272"/>
      <c r="C40" s="282"/>
      <c r="D40" s="246" t="s">
        <v>72</v>
      </c>
      <c r="E40" s="246"/>
      <c r="F40" s="246"/>
      <c r="G40" s="246"/>
      <c r="H40" s="246"/>
      <c r="I40" s="246"/>
      <c r="J40" s="246"/>
      <c r="K40" s="246"/>
      <c r="L40" s="246"/>
      <c r="M40" s="246"/>
      <c r="N40" s="246"/>
      <c r="O40" s="254" t="s">
        <v>35</v>
      </c>
      <c r="P40" s="255"/>
      <c r="Q40" s="204"/>
      <c r="R40" s="205"/>
      <c r="S40" s="205"/>
      <c r="T40" s="205"/>
      <c r="U40" s="205"/>
      <c r="V40" s="205"/>
      <c r="W40" s="205"/>
      <c r="X40" s="205"/>
      <c r="Y40" s="205"/>
      <c r="Z40" s="205"/>
      <c r="AA40" s="205"/>
      <c r="AB40" s="205"/>
      <c r="AC40" s="205"/>
      <c r="AD40" s="206" t="s">
        <v>119</v>
      </c>
      <c r="AE40" s="207"/>
      <c r="AF40" s="99"/>
      <c r="AG40" s="218"/>
      <c r="AH40" s="218"/>
      <c r="AI40" s="218"/>
      <c r="AJ40" s="218"/>
      <c r="AK40" s="218"/>
      <c r="AL40" s="218"/>
      <c r="AM40" s="218"/>
      <c r="AN40" s="218"/>
      <c r="AO40" s="218"/>
      <c r="AP40" s="218"/>
      <c r="AQ40" s="218"/>
      <c r="AR40" s="218"/>
      <c r="AS40" s="218"/>
      <c r="AT40" s="218"/>
      <c r="AU40" s="218"/>
      <c r="AV40" s="100"/>
      <c r="AW40" s="122"/>
      <c r="AX40" s="214"/>
      <c r="AY40" s="214"/>
      <c r="AZ40" s="214"/>
      <c r="BA40" s="214"/>
      <c r="BB40" s="214"/>
      <c r="BC40" s="214"/>
      <c r="BD40" s="214"/>
      <c r="BE40" s="214"/>
      <c r="BF40" s="214"/>
      <c r="BG40" s="214"/>
      <c r="BH40" s="214"/>
      <c r="BI40" s="123"/>
    </row>
    <row r="41" spans="2:61" ht="6.75" customHeight="1">
      <c r="B41" s="272"/>
      <c r="C41" s="282"/>
      <c r="D41" s="246"/>
      <c r="E41" s="246"/>
      <c r="F41" s="246"/>
      <c r="G41" s="246"/>
      <c r="H41" s="246"/>
      <c r="I41" s="246"/>
      <c r="J41" s="246"/>
      <c r="K41" s="246"/>
      <c r="L41" s="246"/>
      <c r="M41" s="246"/>
      <c r="N41" s="246"/>
      <c r="O41" s="256"/>
      <c r="P41" s="257"/>
      <c r="Q41" s="204"/>
      <c r="R41" s="205"/>
      <c r="S41" s="205"/>
      <c r="T41" s="205"/>
      <c r="U41" s="205"/>
      <c r="V41" s="205"/>
      <c r="W41" s="205"/>
      <c r="X41" s="205"/>
      <c r="Y41" s="205"/>
      <c r="Z41" s="205"/>
      <c r="AA41" s="205"/>
      <c r="AB41" s="205"/>
      <c r="AC41" s="205"/>
      <c r="AD41" s="212"/>
      <c r="AE41" s="213"/>
      <c r="AF41" s="99"/>
      <c r="AG41" s="218"/>
      <c r="AH41" s="218"/>
      <c r="AI41" s="218"/>
      <c r="AJ41" s="218"/>
      <c r="AK41" s="218"/>
      <c r="AL41" s="218"/>
      <c r="AM41" s="218"/>
      <c r="AN41" s="218"/>
      <c r="AO41" s="218"/>
      <c r="AP41" s="218"/>
      <c r="AQ41" s="218"/>
      <c r="AR41" s="218"/>
      <c r="AS41" s="218"/>
      <c r="AT41" s="218"/>
      <c r="AU41" s="218"/>
      <c r="AV41" s="100"/>
      <c r="AW41" s="122"/>
      <c r="AX41" s="214"/>
      <c r="AY41" s="214"/>
      <c r="AZ41" s="214"/>
      <c r="BA41" s="214"/>
      <c r="BB41" s="214"/>
      <c r="BC41" s="214"/>
      <c r="BD41" s="214"/>
      <c r="BE41" s="214"/>
      <c r="BF41" s="214"/>
      <c r="BG41" s="214"/>
      <c r="BH41" s="214"/>
      <c r="BI41" s="123"/>
    </row>
    <row r="42" spans="2:61" ht="6.75" customHeight="1">
      <c r="B42" s="272"/>
      <c r="C42" s="282"/>
      <c r="D42" s="292" t="s">
        <v>73</v>
      </c>
      <c r="E42" s="292"/>
      <c r="F42" s="292"/>
      <c r="G42" s="292"/>
      <c r="H42" s="292"/>
      <c r="I42" s="292"/>
      <c r="J42" s="292"/>
      <c r="K42" s="292"/>
      <c r="L42" s="292"/>
      <c r="M42" s="292"/>
      <c r="N42" s="292"/>
      <c r="O42" s="254" t="s">
        <v>36</v>
      </c>
      <c r="P42" s="255"/>
      <c r="Q42" s="221">
        <f>SUM(Q32:AC41)</f>
        <v>0</v>
      </c>
      <c r="R42" s="222"/>
      <c r="S42" s="222"/>
      <c r="T42" s="222"/>
      <c r="U42" s="222"/>
      <c r="V42" s="222"/>
      <c r="W42" s="222"/>
      <c r="X42" s="222"/>
      <c r="Y42" s="222"/>
      <c r="Z42" s="222"/>
      <c r="AA42" s="222"/>
      <c r="AB42" s="222"/>
      <c r="AC42" s="222"/>
      <c r="AD42" s="206" t="s">
        <v>119</v>
      </c>
      <c r="AE42" s="207"/>
      <c r="AF42" s="99"/>
      <c r="AG42" s="218"/>
      <c r="AH42" s="218"/>
      <c r="AI42" s="218"/>
      <c r="AJ42" s="218"/>
      <c r="AK42" s="218"/>
      <c r="AL42" s="218"/>
      <c r="AM42" s="218"/>
      <c r="AN42" s="218"/>
      <c r="AO42" s="218"/>
      <c r="AP42" s="218"/>
      <c r="AQ42" s="218"/>
      <c r="AR42" s="218"/>
      <c r="AS42" s="218"/>
      <c r="AT42" s="218"/>
      <c r="AU42" s="218"/>
      <c r="AV42" s="100"/>
      <c r="AW42" s="122"/>
      <c r="AX42" s="214"/>
      <c r="AY42" s="214"/>
      <c r="AZ42" s="214"/>
      <c r="BA42" s="214"/>
      <c r="BB42" s="214"/>
      <c r="BC42" s="214"/>
      <c r="BD42" s="214"/>
      <c r="BE42" s="214"/>
      <c r="BF42" s="214"/>
      <c r="BG42" s="214"/>
      <c r="BH42" s="214"/>
      <c r="BI42" s="123"/>
    </row>
    <row r="43" spans="2:61" ht="6.75" customHeight="1">
      <c r="B43" s="272"/>
      <c r="C43" s="282"/>
      <c r="D43" s="293"/>
      <c r="E43" s="293"/>
      <c r="F43" s="293"/>
      <c r="G43" s="293"/>
      <c r="H43" s="293"/>
      <c r="I43" s="293"/>
      <c r="J43" s="293"/>
      <c r="K43" s="293"/>
      <c r="L43" s="293"/>
      <c r="M43" s="293"/>
      <c r="N43" s="293"/>
      <c r="O43" s="256"/>
      <c r="P43" s="257"/>
      <c r="Q43" s="223"/>
      <c r="R43" s="224"/>
      <c r="S43" s="224"/>
      <c r="T43" s="224"/>
      <c r="U43" s="224"/>
      <c r="V43" s="224"/>
      <c r="W43" s="224"/>
      <c r="X43" s="224"/>
      <c r="Y43" s="224"/>
      <c r="Z43" s="224"/>
      <c r="AA43" s="224"/>
      <c r="AB43" s="224"/>
      <c r="AC43" s="224"/>
      <c r="AD43" s="208"/>
      <c r="AE43" s="209"/>
      <c r="AF43" s="99"/>
      <c r="AG43" s="218"/>
      <c r="AH43" s="218"/>
      <c r="AI43" s="218"/>
      <c r="AJ43" s="218"/>
      <c r="AK43" s="218"/>
      <c r="AL43" s="218"/>
      <c r="AM43" s="218"/>
      <c r="AN43" s="218"/>
      <c r="AO43" s="218"/>
      <c r="AP43" s="218"/>
      <c r="AQ43" s="218"/>
      <c r="AR43" s="218"/>
      <c r="AS43" s="218"/>
      <c r="AT43" s="218"/>
      <c r="AU43" s="218"/>
      <c r="AV43" s="100"/>
      <c r="AW43" s="122"/>
      <c r="AX43" s="214"/>
      <c r="AY43" s="214"/>
      <c r="AZ43" s="214"/>
      <c r="BA43" s="214"/>
      <c r="BB43" s="214"/>
      <c r="BC43" s="214"/>
      <c r="BD43" s="214"/>
      <c r="BE43" s="214"/>
      <c r="BF43" s="214"/>
      <c r="BG43" s="214"/>
      <c r="BH43" s="214"/>
      <c r="BI43" s="123"/>
    </row>
    <row r="44" spans="2:61" ht="14.25" customHeight="1" thickBot="1">
      <c r="B44" s="273"/>
      <c r="C44" s="252" t="s">
        <v>97</v>
      </c>
      <c r="D44" s="280"/>
      <c r="E44" s="280"/>
      <c r="F44" s="280"/>
      <c r="G44" s="280"/>
      <c r="H44" s="280"/>
      <c r="I44" s="280"/>
      <c r="J44" s="280"/>
      <c r="K44" s="280"/>
      <c r="L44" s="280"/>
      <c r="M44" s="280"/>
      <c r="N44" s="280"/>
      <c r="O44" s="252" t="s">
        <v>37</v>
      </c>
      <c r="P44" s="253"/>
      <c r="Q44" s="200">
        <f>Q20+Q42</f>
        <v>0</v>
      </c>
      <c r="R44" s="201"/>
      <c r="S44" s="201"/>
      <c r="T44" s="201"/>
      <c r="U44" s="201"/>
      <c r="V44" s="201"/>
      <c r="W44" s="201"/>
      <c r="X44" s="201"/>
      <c r="Y44" s="201"/>
      <c r="Z44" s="201"/>
      <c r="AA44" s="201"/>
      <c r="AB44" s="201"/>
      <c r="AC44" s="201"/>
      <c r="AD44" s="210" t="s">
        <v>119</v>
      </c>
      <c r="AE44" s="211"/>
      <c r="AF44" s="101"/>
      <c r="AG44" s="102"/>
      <c r="AH44" s="102"/>
      <c r="AI44" s="102"/>
      <c r="AJ44" s="102"/>
      <c r="AK44" s="102"/>
      <c r="AL44" s="102"/>
      <c r="AM44" s="102"/>
      <c r="AN44" s="102"/>
      <c r="AO44" s="102"/>
      <c r="AP44" s="102"/>
      <c r="AQ44" s="102"/>
      <c r="AR44" s="102"/>
      <c r="AS44" s="102"/>
      <c r="AT44" s="102"/>
      <c r="AU44" s="102"/>
      <c r="AV44" s="103"/>
      <c r="AW44" s="124"/>
      <c r="AX44" s="125"/>
      <c r="AY44" s="125"/>
      <c r="AZ44" s="125"/>
      <c r="BA44" s="126"/>
      <c r="BB44" s="125"/>
      <c r="BC44" s="125"/>
      <c r="BD44" s="125"/>
      <c r="BE44" s="125"/>
      <c r="BF44" s="125"/>
      <c r="BG44" s="125"/>
      <c r="BH44" s="125"/>
      <c r="BI44" s="127"/>
    </row>
    <row r="45" ht="12.75" thickTop="1">
      <c r="BA45" s="68"/>
    </row>
    <row r="46" ht="12">
      <c r="BA46" s="68"/>
    </row>
    <row r="47" ht="12">
      <c r="BA47" s="68"/>
    </row>
    <row r="48" ht="12">
      <c r="BA48" s="68"/>
    </row>
    <row r="49" ht="12">
      <c r="BA49" s="68"/>
    </row>
    <row r="50" ht="12">
      <c r="BA50" s="68"/>
    </row>
    <row r="51" ht="12">
      <c r="BA51" s="68"/>
    </row>
    <row r="52" ht="12">
      <c r="BA52" s="68"/>
    </row>
    <row r="53" ht="12">
      <c r="BA53" s="68"/>
    </row>
    <row r="54" ht="12">
      <c r="BA54" s="68"/>
    </row>
    <row r="55" ht="12">
      <c r="BA55" s="68"/>
    </row>
    <row r="56" ht="12">
      <c r="BA56" s="68"/>
    </row>
    <row r="57" ht="12">
      <c r="BA57" s="68"/>
    </row>
    <row r="58" ht="12">
      <c r="BA58" s="68"/>
    </row>
    <row r="59" ht="12">
      <c r="BA59" s="68"/>
    </row>
    <row r="60" ht="12">
      <c r="BA60" s="68"/>
    </row>
    <row r="61" ht="12">
      <c r="BA61" s="68"/>
    </row>
    <row r="62" ht="12">
      <c r="BA62" s="68"/>
    </row>
    <row r="63" ht="12">
      <c r="BA63" s="68"/>
    </row>
    <row r="64" ht="12">
      <c r="BA64" s="68"/>
    </row>
    <row r="65" ht="12">
      <c r="BA65" s="68"/>
    </row>
    <row r="66" ht="12">
      <c r="BA66" s="68"/>
    </row>
    <row r="67" ht="12">
      <c r="BA67" s="68"/>
    </row>
    <row r="68" ht="12">
      <c r="BA68" s="68"/>
    </row>
    <row r="69" ht="12">
      <c r="BA69" s="68"/>
    </row>
    <row r="70" ht="12">
      <c r="BA70" s="68"/>
    </row>
    <row r="71" ht="12">
      <c r="BA71" s="68"/>
    </row>
    <row r="72" ht="12">
      <c r="BA72" s="68"/>
    </row>
    <row r="73" ht="12">
      <c r="BA73" s="68"/>
    </row>
    <row r="74" ht="12">
      <c r="BA74" s="68"/>
    </row>
    <row r="75" ht="12">
      <c r="BA75" s="68"/>
    </row>
    <row r="76" ht="12">
      <c r="BA76" s="68"/>
    </row>
    <row r="77" ht="12">
      <c r="BA77" s="68"/>
    </row>
    <row r="78" ht="12">
      <c r="BA78" s="68"/>
    </row>
    <row r="79" ht="12">
      <c r="BA79" s="68"/>
    </row>
    <row r="80" ht="12">
      <c r="BA80" s="68"/>
    </row>
    <row r="81" ht="12">
      <c r="BA81" s="68"/>
    </row>
    <row r="82" ht="12">
      <c r="BA82" s="68"/>
    </row>
    <row r="83" ht="12">
      <c r="BA83" s="68"/>
    </row>
  </sheetData>
  <sheetProtection selectLockedCells="1"/>
  <mergeCells count="115">
    <mergeCell ref="C2:N2"/>
    <mergeCell ref="Q2:AE2"/>
    <mergeCell ref="D42:N43"/>
    <mergeCell ref="O38:P39"/>
    <mergeCell ref="O40:P41"/>
    <mergeCell ref="O42:P43"/>
    <mergeCell ref="O34:P35"/>
    <mergeCell ref="O36:P37"/>
    <mergeCell ref="Q20:AC21"/>
    <mergeCell ref="Q22:AC23"/>
    <mergeCell ref="AF2:BI2"/>
    <mergeCell ref="D34:N35"/>
    <mergeCell ref="D36:N37"/>
    <mergeCell ref="D38:N39"/>
    <mergeCell ref="C14:C21"/>
    <mergeCell ref="AW4:BI5"/>
    <mergeCell ref="AW6:BI7"/>
    <mergeCell ref="AA11:AB11"/>
    <mergeCell ref="AA12:AB12"/>
    <mergeCell ref="AA13:AB13"/>
    <mergeCell ref="Q24:AC25"/>
    <mergeCell ref="Q26:AC27"/>
    <mergeCell ref="Q28:AC29"/>
    <mergeCell ref="O32:P33"/>
    <mergeCell ref="C44:N44"/>
    <mergeCell ref="D40:N41"/>
    <mergeCell ref="C22:C43"/>
    <mergeCell ref="O26:P27"/>
    <mergeCell ref="O28:P29"/>
    <mergeCell ref="O30:P31"/>
    <mergeCell ref="W13:X13"/>
    <mergeCell ref="Y13:Z13"/>
    <mergeCell ref="O22:P23"/>
    <mergeCell ref="O14:P15"/>
    <mergeCell ref="Q14:AC15"/>
    <mergeCell ref="Q16:AC17"/>
    <mergeCell ref="B14:B44"/>
    <mergeCell ref="AD14:AE15"/>
    <mergeCell ref="AD16:AE17"/>
    <mergeCell ref="AD18:AE19"/>
    <mergeCell ref="AD20:AE21"/>
    <mergeCell ref="AD22:AE23"/>
    <mergeCell ref="AD24:AE25"/>
    <mergeCell ref="AD26:AE27"/>
    <mergeCell ref="AD28:AE29"/>
    <mergeCell ref="D28:N29"/>
    <mergeCell ref="O44:P44"/>
    <mergeCell ref="O24:P25"/>
    <mergeCell ref="D20:N21"/>
    <mergeCell ref="D22:N23"/>
    <mergeCell ref="D24:N25"/>
    <mergeCell ref="O16:P17"/>
    <mergeCell ref="O18:P19"/>
    <mergeCell ref="O20:P21"/>
    <mergeCell ref="D30:N31"/>
    <mergeCell ref="D32:N33"/>
    <mergeCell ref="D14:N15"/>
    <mergeCell ref="D16:N17"/>
    <mergeCell ref="D18:N19"/>
    <mergeCell ref="C3:N3"/>
    <mergeCell ref="C4:N5"/>
    <mergeCell ref="C11:N11"/>
    <mergeCell ref="C13:N13"/>
    <mergeCell ref="C10:N10"/>
    <mergeCell ref="C12:N12"/>
    <mergeCell ref="C6:N7"/>
    <mergeCell ref="Q6:AV7"/>
    <mergeCell ref="Q32:AC33"/>
    <mergeCell ref="Q12:R12"/>
    <mergeCell ref="Q13:R13"/>
    <mergeCell ref="C8:N8"/>
    <mergeCell ref="C9:N9"/>
    <mergeCell ref="AD30:AE31"/>
    <mergeCell ref="AD32:AE33"/>
    <mergeCell ref="D26:N27"/>
    <mergeCell ref="S12:T12"/>
    <mergeCell ref="AX15:BH43"/>
    <mergeCell ref="AF13:BI13"/>
    <mergeCell ref="AG15:AU43"/>
    <mergeCell ref="Q30:AC31"/>
    <mergeCell ref="Q38:AC39"/>
    <mergeCell ref="Q40:AC41"/>
    <mergeCell ref="Q42:AC43"/>
    <mergeCell ref="S13:T13"/>
    <mergeCell ref="Q18:AC19"/>
    <mergeCell ref="U13:V13"/>
    <mergeCell ref="Q44:AC44"/>
    <mergeCell ref="Q34:AC35"/>
    <mergeCell ref="AD42:AE43"/>
    <mergeCell ref="AD44:AE44"/>
    <mergeCell ref="AD34:AE35"/>
    <mergeCell ref="AD36:AE37"/>
    <mergeCell ref="AD38:AE39"/>
    <mergeCell ref="AD40:AE41"/>
    <mergeCell ref="Q36:AC37"/>
    <mergeCell ref="Q3:AE3"/>
    <mergeCell ref="Q11:R11"/>
    <mergeCell ref="AC11:AE11"/>
    <mergeCell ref="Q4:AV5"/>
    <mergeCell ref="AF8:BI8"/>
    <mergeCell ref="AF9:BI9"/>
    <mergeCell ref="AF10:BI10"/>
    <mergeCell ref="S11:T11"/>
    <mergeCell ref="U11:V11"/>
    <mergeCell ref="W11:X11"/>
    <mergeCell ref="AF11:BI12"/>
    <mergeCell ref="Y12:Z12"/>
    <mergeCell ref="W9:AE9"/>
    <mergeCell ref="Q9:V9"/>
    <mergeCell ref="Q10:AE10"/>
    <mergeCell ref="Q8:AE8"/>
    <mergeCell ref="Y11:Z11"/>
    <mergeCell ref="AC12:AE12"/>
    <mergeCell ref="U12:V12"/>
    <mergeCell ref="W12:X12"/>
  </mergeCells>
  <conditionalFormatting sqref="Q20:AC21 Q32:AC33 Q42:AC44">
    <cfRule type="expression" priority="2" dxfId="2" stopIfTrue="1">
      <formula>0</formula>
    </cfRule>
  </conditionalFormatting>
  <conditionalFormatting sqref="Q20:AC21 Q32:AC33 Q42:AC44">
    <cfRule type="cellIs" priority="1" dxfId="2" operator="equal" stopIfTrue="1">
      <formula>0</formula>
    </cfRule>
  </conditionalFormatting>
  <dataValidations count="16">
    <dataValidation type="whole" allowBlank="1" showInputMessage="1" showErrorMessage="1" error="１１桁までの正の整数で入力してください。" sqref="Q34:AC41">
      <formula1>0</formula1>
      <formula2>99999999999</formula2>
    </dataValidation>
    <dataValidation type="list" allowBlank="1" showInputMessage="1" showErrorMessage="1" sqref="Q9">
      <formula1>$BK$2:$BK$8</formula1>
    </dataValidation>
    <dataValidation type="textLength" operator="equal" allowBlank="1" showInputMessage="1" showErrorMessage="1" error="７桁で入力してください" sqref="P5 P7">
      <formula1>7</formula1>
    </dataValidation>
    <dataValidation operator="equal" allowBlank="1" showInputMessage="1" showErrorMessage="1" sqref="Q2:AE2"/>
    <dataValidation type="whole" allowBlank="1" showInputMessage="1" showErrorMessage="1" error="１～９９の整数で入力してください。" sqref="S13:T13">
      <formula1>1</formula1>
      <formula2>99</formula2>
    </dataValidation>
    <dataValidation type="whole" allowBlank="1" showInputMessage="1" showErrorMessage="1" error="１～１２の整数で入力してください。" sqref="W13:X13">
      <formula1>1</formula1>
      <formula2>12</formula2>
    </dataValidation>
    <dataValidation type="whole" allowBlank="1" showInputMessage="1" showErrorMessage="1" error="１～３１の整数で入力してください。" sqref="AA13:AB13">
      <formula1>1</formula1>
      <formula2>31</formula2>
    </dataValidation>
    <dataValidation type="whole" allowBlank="1" showInputMessage="1" showErrorMessage="1" error="１～９９の整数で入力してください。" sqref="S11:T11 S12:T12">
      <formula1>1</formula1>
      <formula2>99</formula2>
    </dataValidation>
    <dataValidation type="whole" allowBlank="1" showInputMessage="1" showErrorMessage="1" error="１～１２の整数で入力してください。" sqref="W11:X11 W12:X12">
      <formula1>1</formula1>
      <formula2>12</formula2>
    </dataValidation>
    <dataValidation type="whole" allowBlank="1" showInputMessage="1" showErrorMessage="1" error="１～３１の整数で入力してください。" sqref="AA11:AB11 AA12:AB12">
      <formula1>1</formula1>
      <formula2>31</formula2>
    </dataValidation>
    <dataValidation type="textLength" operator="equal" allowBlank="1" showInputMessage="1" showErrorMessage="1" error="８桁で入力してください" sqref="Q10:AE10">
      <formula1>8</formula1>
    </dataValidation>
    <dataValidation type="whole" allowBlank="1" showInputMessage="1" showErrorMessage="1" error="１１桁までの正の整数で入力してください。" sqref="Q14:AC19 Q22:AC31">
      <formula1>0</formula1>
      <formula2>99999999999</formula2>
    </dataValidation>
    <dataValidation allowBlank="1" showInputMessage="1" showErrorMessage="1" sqref="Q8:AE8"/>
    <dataValidation type="textLength" operator="equal" allowBlank="1" showInputMessage="1" showErrorMessage="1" error="７桁で入力してください" sqref="Q3:AE3">
      <formula1>7</formula1>
    </dataValidation>
    <dataValidation allowBlank="1" showInputMessage="1" showErrorMessage="1" sqref="Q4:AV7"/>
    <dataValidation type="list" allowBlank="1" showInputMessage="1" showErrorMessage="1" sqref="Q11:R11 Q12:R12 Q13:R13">
      <formula1>"令和,平成"</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Q78"/>
  <sheetViews>
    <sheetView zoomScaleSheetLayoutView="115" zoomScalePageLayoutView="0" workbookViewId="0" topLeftCell="B1">
      <selection activeCell="Z51" sqref="Z51:AD51"/>
    </sheetView>
  </sheetViews>
  <sheetFormatPr defaultColWidth="1.7109375" defaultRowHeight="15"/>
  <cols>
    <col min="1" max="1" width="1.7109375" style="6" customWidth="1"/>
    <col min="2" max="2" width="1.28515625" style="6" customWidth="1"/>
    <col min="3" max="3" width="0.42578125" style="6" customWidth="1"/>
    <col min="4" max="4" width="0.5625" style="6" customWidth="1"/>
    <col min="5" max="6" width="0.42578125" style="6" customWidth="1"/>
    <col min="7" max="9" width="0.5625" style="6" customWidth="1"/>
    <col min="10" max="10" width="0.42578125" style="6" customWidth="1"/>
    <col min="11" max="11" width="0.5625" style="6" customWidth="1"/>
    <col min="12" max="12" width="0.71875" style="6" customWidth="1"/>
    <col min="13" max="14" width="0.5625" style="6" customWidth="1"/>
    <col min="15" max="17" width="0.42578125" style="6" customWidth="1"/>
    <col min="18" max="19" width="0.71875" style="6" customWidth="1"/>
    <col min="20" max="20" width="0.42578125" style="6" customWidth="1"/>
    <col min="21" max="21" width="0.5625" style="6" customWidth="1"/>
    <col min="22" max="22" width="0.71875" style="6" customWidth="1"/>
    <col min="23" max="25" width="0.5625" style="6" customWidth="1"/>
    <col min="26" max="28" width="0.42578125" style="6" customWidth="1"/>
    <col min="29" max="29" width="0.71875" style="6" customWidth="1"/>
    <col min="30" max="33" width="0.42578125" style="6" customWidth="1"/>
    <col min="34" max="34" width="0.5625" style="6" customWidth="1"/>
    <col min="35" max="36" width="0.42578125" style="6" customWidth="1"/>
    <col min="37" max="39" width="0.5625" style="6" customWidth="1"/>
    <col min="40" max="41" width="0.42578125" style="6" customWidth="1"/>
    <col min="42" max="42" width="0.5625" style="6" customWidth="1"/>
    <col min="43" max="44" width="0.42578125" style="6" customWidth="1"/>
    <col min="45" max="45" width="0.5625" style="6" customWidth="1"/>
    <col min="46" max="47" width="0.42578125" style="6" customWidth="1"/>
    <col min="48" max="49" width="0.5625" style="6" customWidth="1"/>
    <col min="50" max="52" width="0.42578125" style="6" customWidth="1"/>
    <col min="53" max="53" width="0.5625" style="6" customWidth="1"/>
    <col min="54" max="56" width="0.42578125" style="6" customWidth="1"/>
    <col min="57" max="57" width="0.5625" style="6" customWidth="1"/>
    <col min="58" max="60" width="0.42578125" style="6" customWidth="1"/>
    <col min="61" max="61" width="0.5625" style="6" customWidth="1"/>
    <col min="62" max="64" width="0.42578125" style="6" customWidth="1"/>
    <col min="65" max="65" width="0.5625" style="6" customWidth="1"/>
    <col min="66" max="66" width="0.42578125" style="6" customWidth="1"/>
    <col min="67" max="67" width="0.5625" style="6" customWidth="1"/>
    <col min="68" max="69" width="0.42578125" style="6" customWidth="1"/>
    <col min="70" max="70" width="0.5625" style="6" customWidth="1"/>
    <col min="71" max="72" width="0.42578125" style="6" customWidth="1"/>
    <col min="73" max="73" width="0.5625" style="6" customWidth="1"/>
    <col min="74" max="74" width="0.42578125" style="6" customWidth="1"/>
    <col min="75" max="75" width="0.5625" style="6" customWidth="1"/>
    <col min="76" max="79" width="0.42578125" style="6" customWidth="1"/>
    <col min="80" max="80" width="0.71875" style="6" customWidth="1"/>
    <col min="81" max="82" width="1.28515625" style="6" customWidth="1"/>
    <col min="83" max="84" width="0.42578125" style="6" customWidth="1"/>
    <col min="85" max="85" width="0.71875" style="6" customWidth="1"/>
    <col min="86" max="86" width="0.42578125" style="6" customWidth="1"/>
    <col min="87" max="87" width="0.5625" style="6" customWidth="1"/>
    <col min="88" max="88" width="0.71875" style="6" customWidth="1"/>
    <col min="89" max="89" width="0.42578125" style="6" customWidth="1"/>
    <col min="90" max="91" width="0.5625" style="6" customWidth="1"/>
    <col min="92" max="92" width="0.71875" style="6" customWidth="1"/>
    <col min="93" max="94" width="0.5625" style="6" customWidth="1"/>
    <col min="95" max="95" width="0.42578125" style="6" customWidth="1"/>
    <col min="96" max="96" width="0.71875" style="6" customWidth="1"/>
    <col min="97" max="97" width="0.42578125" style="6" customWidth="1"/>
    <col min="98" max="98" width="0.71875" style="6" customWidth="1"/>
    <col min="99" max="99" width="0.42578125" style="6" customWidth="1"/>
    <col min="100" max="100" width="0.71875" style="6" customWidth="1"/>
    <col min="101" max="101" width="0.5625" style="6" customWidth="1"/>
    <col min="102" max="102" width="0.42578125" style="6" customWidth="1"/>
    <col min="103" max="105" width="0.5625" style="6" customWidth="1"/>
    <col min="106" max="109" width="0.42578125" style="6" customWidth="1"/>
    <col min="110" max="110" width="0.71875" style="6" customWidth="1"/>
    <col min="111" max="111" width="0.42578125" style="6" customWidth="1"/>
    <col min="112" max="112" width="0.5625" style="6" customWidth="1"/>
    <col min="113" max="113" width="0.42578125" style="6" customWidth="1"/>
    <col min="114" max="114" width="0.5625" style="6" customWidth="1"/>
    <col min="115" max="116" width="0.42578125" style="6" customWidth="1"/>
    <col min="117" max="118" width="0.5625" style="6" customWidth="1"/>
    <col min="119" max="120" width="0.42578125" style="6" customWidth="1"/>
    <col min="121" max="121" width="0.5625" style="6" customWidth="1"/>
    <col min="122" max="124" width="0.42578125" style="6" customWidth="1"/>
    <col min="125" max="125" width="0.5625" style="6" customWidth="1"/>
    <col min="126" max="126" width="0.42578125" style="6" customWidth="1"/>
    <col min="127" max="127" width="0.5625" style="6" customWidth="1"/>
    <col min="128" max="128" width="0.42578125" style="6" customWidth="1"/>
    <col min="129" max="129" width="0.5625" style="6" customWidth="1"/>
    <col min="130" max="132" width="0.42578125" style="6" customWidth="1"/>
    <col min="133" max="133" width="0.5625" style="6" customWidth="1"/>
    <col min="134" max="136" width="0.42578125" style="6" customWidth="1"/>
    <col min="137" max="137" width="0.5625" style="6" customWidth="1"/>
    <col min="138" max="140" width="0.42578125" style="6" customWidth="1"/>
    <col min="141" max="141" width="0.5625" style="6" customWidth="1"/>
    <col min="142" max="144" width="0.42578125" style="6" customWidth="1"/>
    <col min="145" max="146" width="0.5625" style="6" customWidth="1"/>
    <col min="147" max="149" width="0.42578125" style="6" customWidth="1"/>
    <col min="150" max="150" width="0.5625" style="6" customWidth="1"/>
    <col min="151" max="152" width="0.42578125" style="6" customWidth="1"/>
    <col min="153" max="153" width="0.5625" style="6" customWidth="1"/>
    <col min="154" max="154" width="0.42578125" style="6" customWidth="1"/>
    <col min="155" max="155" width="0.5625" style="6" customWidth="1"/>
    <col min="156" max="159" width="0.42578125" style="6" customWidth="1"/>
    <col min="160" max="160" width="0.71875" style="6" customWidth="1"/>
    <col min="161" max="162" width="1.28515625" style="6" customWidth="1"/>
    <col min="163" max="163" width="0.42578125" style="6" customWidth="1"/>
    <col min="164" max="164" width="0.5625" style="6" customWidth="1"/>
    <col min="165" max="166" width="0.42578125" style="6" customWidth="1"/>
    <col min="167" max="167" width="0.5625" style="6" customWidth="1"/>
    <col min="168" max="168" width="0.71875" style="6" customWidth="1"/>
    <col min="169" max="169" width="0.5625" style="6" customWidth="1"/>
    <col min="170" max="170" width="0.71875" style="6" customWidth="1"/>
    <col min="171" max="171" width="0.5625" style="6" customWidth="1"/>
    <col min="172" max="172" width="0.71875" style="6" customWidth="1"/>
    <col min="173" max="174" width="0.5625" style="6" customWidth="1"/>
    <col min="175" max="177" width="0.42578125" style="6" customWidth="1"/>
    <col min="178" max="178" width="0.71875" style="6" customWidth="1"/>
    <col min="179" max="180" width="0.42578125" style="6" customWidth="1"/>
    <col min="181" max="181" width="0.5625" style="6" customWidth="1"/>
    <col min="182" max="182" width="0.71875" style="6" customWidth="1"/>
    <col min="183" max="185" width="0.5625" style="6" customWidth="1"/>
    <col min="186" max="189" width="0.42578125" style="6" customWidth="1"/>
    <col min="190" max="190" width="0.71875" style="6" customWidth="1"/>
    <col min="191" max="192" width="0.42578125" style="6" customWidth="1"/>
    <col min="193" max="194" width="0.5625" style="6" customWidth="1"/>
    <col min="195" max="196" width="0.42578125" style="6" customWidth="1"/>
    <col min="197" max="198" width="0.5625" style="6" customWidth="1"/>
    <col min="199" max="203" width="0.42578125" style="6" customWidth="1"/>
    <col min="204" max="205" width="0.5625" style="6" customWidth="1"/>
    <col min="206" max="207" width="0.42578125" style="6" customWidth="1"/>
    <col min="208" max="209" width="0.5625" style="6" customWidth="1"/>
    <col min="210" max="212" width="0.42578125" style="6" customWidth="1"/>
    <col min="213" max="213" width="0.5625" style="6" customWidth="1"/>
    <col min="214" max="216" width="0.42578125" style="6" customWidth="1"/>
    <col min="217" max="217" width="0.5625" style="6" customWidth="1"/>
    <col min="218" max="220" width="0.42578125" style="6" customWidth="1"/>
    <col min="221" max="221" width="0.5625" style="6" customWidth="1"/>
    <col min="222" max="224" width="0.42578125" style="6" customWidth="1"/>
    <col min="225" max="226" width="0.5625" style="6" customWidth="1"/>
    <col min="227" max="229" width="0.42578125" style="6" customWidth="1"/>
    <col min="230" max="230" width="0.5625" style="6" customWidth="1"/>
    <col min="231" max="232" width="0.42578125" style="6" customWidth="1"/>
    <col min="233" max="234" width="0.5625" style="6" customWidth="1"/>
    <col min="235" max="239" width="0.42578125" style="6" customWidth="1"/>
    <col min="240" max="240" width="0.71875" style="6" customWidth="1"/>
    <col min="241" max="241" width="1.28515625" style="6" customWidth="1"/>
    <col min="242" max="242" width="1.1484375" style="6" customWidth="1"/>
    <col min="243" max="248" width="1.7109375" style="6" customWidth="1"/>
    <col min="249" max="249" width="0.5625" style="6" customWidth="1"/>
    <col min="250" max="16384" width="1.7109375" style="6" customWidth="1"/>
  </cols>
  <sheetData>
    <row r="1" spans="2:241" ht="6" customHeight="1">
      <c r="B1" s="61"/>
      <c r="CC1" s="53"/>
      <c r="FE1" s="53"/>
      <c r="IG1" s="53"/>
    </row>
    <row r="2" spans="2:241" ht="6.75" customHeight="1">
      <c r="B2" s="61"/>
      <c r="C2" s="468" t="s">
        <v>5</v>
      </c>
      <c r="D2" s="469"/>
      <c r="E2" s="469"/>
      <c r="F2" s="469"/>
      <c r="G2" s="469"/>
      <c r="H2" s="469"/>
      <c r="I2" s="469"/>
      <c r="J2" s="469"/>
      <c r="K2" s="469"/>
      <c r="L2" s="469"/>
      <c r="M2" s="469"/>
      <c r="N2" s="469"/>
      <c r="O2" s="469"/>
      <c r="P2" s="469"/>
      <c r="Q2" s="469"/>
      <c r="R2" s="469"/>
      <c r="S2" s="469"/>
      <c r="T2" s="469"/>
      <c r="U2" s="469"/>
      <c r="V2" s="470"/>
      <c r="W2" s="1"/>
      <c r="X2" s="2"/>
      <c r="Y2" s="474" t="s">
        <v>76</v>
      </c>
      <c r="Z2" s="474"/>
      <c r="AA2" s="474"/>
      <c r="AB2" s="474"/>
      <c r="AC2" s="474"/>
      <c r="AD2" s="474"/>
      <c r="AE2" s="474"/>
      <c r="AF2" s="2"/>
      <c r="AG2" s="459" t="s">
        <v>0</v>
      </c>
      <c r="AH2" s="459"/>
      <c r="AI2" s="459"/>
      <c r="AJ2" s="459"/>
      <c r="AK2" s="459"/>
      <c r="AL2" s="459"/>
      <c r="AM2" s="459"/>
      <c r="AN2" s="459"/>
      <c r="AO2" s="2"/>
      <c r="AP2" s="2"/>
      <c r="AQ2" s="2"/>
      <c r="AR2" s="471" t="s">
        <v>82</v>
      </c>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3"/>
      <c r="BQ2" s="3"/>
      <c r="BR2" s="3"/>
      <c r="BS2" s="3"/>
      <c r="BT2" s="3"/>
      <c r="BU2" s="477" t="s">
        <v>83</v>
      </c>
      <c r="BV2" s="477"/>
      <c r="BW2" s="477"/>
      <c r="BX2" s="477"/>
      <c r="BY2" s="477"/>
      <c r="BZ2" s="31"/>
      <c r="CA2" s="31"/>
      <c r="CB2" s="4"/>
      <c r="CC2" s="53"/>
      <c r="CE2" s="468" t="s">
        <v>5</v>
      </c>
      <c r="CF2" s="469"/>
      <c r="CG2" s="469"/>
      <c r="CH2" s="469"/>
      <c r="CI2" s="469"/>
      <c r="CJ2" s="469"/>
      <c r="CK2" s="469"/>
      <c r="CL2" s="469"/>
      <c r="CM2" s="469"/>
      <c r="CN2" s="469"/>
      <c r="CO2" s="469"/>
      <c r="CP2" s="469"/>
      <c r="CQ2" s="469"/>
      <c r="CR2" s="469"/>
      <c r="CS2" s="469"/>
      <c r="CT2" s="469"/>
      <c r="CU2" s="469"/>
      <c r="CV2" s="469"/>
      <c r="CW2" s="469"/>
      <c r="CX2" s="470"/>
      <c r="CY2" s="1"/>
      <c r="CZ2" s="2"/>
      <c r="DA2" s="474" t="s">
        <v>76</v>
      </c>
      <c r="DB2" s="474"/>
      <c r="DC2" s="474"/>
      <c r="DD2" s="474"/>
      <c r="DE2" s="474"/>
      <c r="DF2" s="474"/>
      <c r="DG2" s="474"/>
      <c r="DH2" s="2"/>
      <c r="DI2" s="459" t="s">
        <v>0</v>
      </c>
      <c r="DJ2" s="459"/>
      <c r="DK2" s="459"/>
      <c r="DL2" s="459"/>
      <c r="DM2" s="459"/>
      <c r="DN2" s="459"/>
      <c r="DO2" s="459"/>
      <c r="DP2" s="459"/>
      <c r="DQ2" s="2"/>
      <c r="DR2" s="2"/>
      <c r="DS2" s="2"/>
      <c r="DT2" s="460" t="s">
        <v>93</v>
      </c>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3"/>
      <c r="ES2" s="3"/>
      <c r="ET2" s="3"/>
      <c r="EU2" s="3"/>
      <c r="EV2" s="3"/>
      <c r="EW2" s="477" t="s">
        <v>83</v>
      </c>
      <c r="EX2" s="477"/>
      <c r="EY2" s="477"/>
      <c r="EZ2" s="477"/>
      <c r="FA2" s="477"/>
      <c r="FB2" s="31"/>
      <c r="FC2" s="31"/>
      <c r="FD2" s="4"/>
      <c r="FE2" s="53"/>
      <c r="FG2" s="468" t="s">
        <v>5</v>
      </c>
      <c r="FH2" s="469"/>
      <c r="FI2" s="469"/>
      <c r="FJ2" s="469"/>
      <c r="FK2" s="469"/>
      <c r="FL2" s="469"/>
      <c r="FM2" s="469"/>
      <c r="FN2" s="469"/>
      <c r="FO2" s="469"/>
      <c r="FP2" s="469"/>
      <c r="FQ2" s="469"/>
      <c r="FR2" s="469"/>
      <c r="FS2" s="469"/>
      <c r="FT2" s="469"/>
      <c r="FU2" s="469"/>
      <c r="FV2" s="469"/>
      <c r="FW2" s="469"/>
      <c r="FX2" s="469"/>
      <c r="FY2" s="469"/>
      <c r="FZ2" s="470"/>
      <c r="GA2" s="1"/>
      <c r="GB2" s="2"/>
      <c r="GC2" s="474" t="s">
        <v>76</v>
      </c>
      <c r="GD2" s="474"/>
      <c r="GE2" s="474"/>
      <c r="GF2" s="474"/>
      <c r="GG2" s="474"/>
      <c r="GH2" s="474"/>
      <c r="GI2" s="474"/>
      <c r="GJ2" s="2"/>
      <c r="GK2" s="459" t="s">
        <v>0</v>
      </c>
      <c r="GL2" s="459"/>
      <c r="GM2" s="459"/>
      <c r="GN2" s="459"/>
      <c r="GO2" s="459"/>
      <c r="GP2" s="459"/>
      <c r="GQ2" s="459"/>
      <c r="GR2" s="459"/>
      <c r="GS2" s="2"/>
      <c r="GT2" s="2"/>
      <c r="GU2" s="2"/>
      <c r="GV2" s="471" t="s">
        <v>77</v>
      </c>
      <c r="GW2" s="471"/>
      <c r="GX2" s="471"/>
      <c r="GY2" s="471"/>
      <c r="GZ2" s="471"/>
      <c r="HA2" s="471"/>
      <c r="HB2" s="471"/>
      <c r="HC2" s="471"/>
      <c r="HD2" s="471"/>
      <c r="HE2" s="471"/>
      <c r="HF2" s="471"/>
      <c r="HG2" s="471"/>
      <c r="HH2" s="471"/>
      <c r="HI2" s="471"/>
      <c r="HJ2" s="471"/>
      <c r="HK2" s="471"/>
      <c r="HL2" s="471"/>
      <c r="HM2" s="471"/>
      <c r="HN2" s="471"/>
      <c r="HO2" s="471"/>
      <c r="HP2" s="471"/>
      <c r="HQ2" s="471"/>
      <c r="HR2" s="471"/>
      <c r="HS2" s="471"/>
      <c r="HT2" s="3"/>
      <c r="HU2" s="3"/>
      <c r="HV2" s="3"/>
      <c r="HW2" s="3"/>
      <c r="HX2" s="3"/>
      <c r="HY2" s="3"/>
      <c r="HZ2" s="3"/>
      <c r="IA2" s="3"/>
      <c r="IB2" s="3"/>
      <c r="IC2" s="3"/>
      <c r="ID2" s="3"/>
      <c r="IE2" s="3"/>
      <c r="IF2" s="4"/>
      <c r="IG2" s="53"/>
    </row>
    <row r="3" spans="2:251" ht="7.5" customHeight="1">
      <c r="B3" s="61"/>
      <c r="C3" s="463" t="s">
        <v>60</v>
      </c>
      <c r="D3" s="464"/>
      <c r="E3" s="464"/>
      <c r="F3" s="464"/>
      <c r="G3" s="464"/>
      <c r="H3" s="464"/>
      <c r="I3" s="464"/>
      <c r="J3" s="464"/>
      <c r="K3" s="464"/>
      <c r="L3" s="464"/>
      <c r="M3" s="464"/>
      <c r="N3" s="464"/>
      <c r="O3" s="464"/>
      <c r="P3" s="464"/>
      <c r="Q3" s="464"/>
      <c r="R3" s="464"/>
      <c r="S3" s="464"/>
      <c r="T3" s="464"/>
      <c r="U3" s="464"/>
      <c r="V3" s="465"/>
      <c r="W3" s="5"/>
      <c r="Y3" s="475"/>
      <c r="Z3" s="475"/>
      <c r="AA3" s="475"/>
      <c r="AB3" s="475"/>
      <c r="AC3" s="475"/>
      <c r="AD3" s="475"/>
      <c r="AE3" s="475"/>
      <c r="AG3" s="466" t="s">
        <v>1</v>
      </c>
      <c r="AH3" s="466"/>
      <c r="AI3" s="466"/>
      <c r="AJ3" s="466"/>
      <c r="AK3" s="466"/>
      <c r="AL3" s="466"/>
      <c r="AM3" s="466"/>
      <c r="AN3" s="466"/>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7"/>
      <c r="BQ3" s="7"/>
      <c r="BR3" s="7"/>
      <c r="BS3" s="7"/>
      <c r="BT3" s="7"/>
      <c r="BU3" s="478"/>
      <c r="BV3" s="478"/>
      <c r="BW3" s="478"/>
      <c r="BX3" s="478"/>
      <c r="BY3" s="478"/>
      <c r="BZ3" s="32"/>
      <c r="CA3" s="32"/>
      <c r="CB3" s="8"/>
      <c r="CC3" s="53"/>
      <c r="CE3" s="463" t="s">
        <v>60</v>
      </c>
      <c r="CF3" s="464"/>
      <c r="CG3" s="464"/>
      <c r="CH3" s="464"/>
      <c r="CI3" s="464"/>
      <c r="CJ3" s="464"/>
      <c r="CK3" s="464"/>
      <c r="CL3" s="464"/>
      <c r="CM3" s="464"/>
      <c r="CN3" s="464"/>
      <c r="CO3" s="464"/>
      <c r="CP3" s="464"/>
      <c r="CQ3" s="464"/>
      <c r="CR3" s="464"/>
      <c r="CS3" s="464"/>
      <c r="CT3" s="464"/>
      <c r="CU3" s="464"/>
      <c r="CV3" s="464"/>
      <c r="CW3" s="464"/>
      <c r="CX3" s="465"/>
      <c r="CY3" s="5"/>
      <c r="DA3" s="475"/>
      <c r="DB3" s="475"/>
      <c r="DC3" s="475"/>
      <c r="DD3" s="475"/>
      <c r="DE3" s="475"/>
      <c r="DF3" s="475"/>
      <c r="DG3" s="475"/>
      <c r="DI3" s="466" t="s">
        <v>1</v>
      </c>
      <c r="DJ3" s="466"/>
      <c r="DK3" s="466"/>
      <c r="DL3" s="466"/>
      <c r="DM3" s="466"/>
      <c r="DN3" s="466"/>
      <c r="DO3" s="466"/>
      <c r="DP3" s="466"/>
      <c r="DT3" s="461"/>
      <c r="DU3" s="461"/>
      <c r="DV3" s="461"/>
      <c r="DW3" s="461"/>
      <c r="DX3" s="461"/>
      <c r="DY3" s="461"/>
      <c r="DZ3" s="461"/>
      <c r="EA3" s="461"/>
      <c r="EB3" s="461"/>
      <c r="EC3" s="461"/>
      <c r="ED3" s="461"/>
      <c r="EE3" s="461"/>
      <c r="EF3" s="461"/>
      <c r="EG3" s="461"/>
      <c r="EH3" s="461"/>
      <c r="EI3" s="461"/>
      <c r="EJ3" s="461"/>
      <c r="EK3" s="461"/>
      <c r="EL3" s="461"/>
      <c r="EM3" s="461"/>
      <c r="EN3" s="461"/>
      <c r="EO3" s="461"/>
      <c r="EP3" s="461"/>
      <c r="EQ3" s="461"/>
      <c r="ER3" s="7"/>
      <c r="ES3" s="7"/>
      <c r="ET3" s="7"/>
      <c r="EU3" s="7"/>
      <c r="EV3" s="7"/>
      <c r="EW3" s="478"/>
      <c r="EX3" s="478"/>
      <c r="EY3" s="478"/>
      <c r="EZ3" s="478"/>
      <c r="FA3" s="478"/>
      <c r="FB3" s="32"/>
      <c r="FC3" s="32"/>
      <c r="FD3" s="8"/>
      <c r="FE3" s="53"/>
      <c r="FG3" s="463" t="s">
        <v>60</v>
      </c>
      <c r="FH3" s="464"/>
      <c r="FI3" s="464"/>
      <c r="FJ3" s="464"/>
      <c r="FK3" s="464"/>
      <c r="FL3" s="464"/>
      <c r="FM3" s="464"/>
      <c r="FN3" s="464"/>
      <c r="FO3" s="464"/>
      <c r="FP3" s="464"/>
      <c r="FQ3" s="464"/>
      <c r="FR3" s="464"/>
      <c r="FS3" s="464"/>
      <c r="FT3" s="464"/>
      <c r="FU3" s="464"/>
      <c r="FV3" s="464"/>
      <c r="FW3" s="464"/>
      <c r="FX3" s="464"/>
      <c r="FY3" s="464"/>
      <c r="FZ3" s="465"/>
      <c r="GA3" s="5"/>
      <c r="GC3" s="475"/>
      <c r="GD3" s="475"/>
      <c r="GE3" s="475"/>
      <c r="GF3" s="475"/>
      <c r="GG3" s="475"/>
      <c r="GH3" s="475"/>
      <c r="GI3" s="475"/>
      <c r="GK3" s="466" t="s">
        <v>1</v>
      </c>
      <c r="GL3" s="466"/>
      <c r="GM3" s="466"/>
      <c r="GN3" s="466"/>
      <c r="GO3" s="466"/>
      <c r="GP3" s="466"/>
      <c r="GQ3" s="466"/>
      <c r="GR3" s="466"/>
      <c r="GV3" s="472"/>
      <c r="GW3" s="472"/>
      <c r="GX3" s="472"/>
      <c r="GY3" s="472"/>
      <c r="GZ3" s="472"/>
      <c r="HA3" s="472"/>
      <c r="HB3" s="472"/>
      <c r="HC3" s="472"/>
      <c r="HD3" s="472"/>
      <c r="HE3" s="472"/>
      <c r="HF3" s="472"/>
      <c r="HG3" s="472"/>
      <c r="HH3" s="472"/>
      <c r="HI3" s="472"/>
      <c r="HJ3" s="472"/>
      <c r="HK3" s="472"/>
      <c r="HL3" s="472"/>
      <c r="HM3" s="472"/>
      <c r="HN3" s="472"/>
      <c r="HO3" s="472"/>
      <c r="HP3" s="472"/>
      <c r="HQ3" s="472"/>
      <c r="HR3" s="472"/>
      <c r="HS3" s="472"/>
      <c r="HT3" s="7"/>
      <c r="HU3" s="7"/>
      <c r="HV3" s="7"/>
      <c r="HW3" s="7"/>
      <c r="HX3" s="7"/>
      <c r="HY3" s="7"/>
      <c r="HZ3" s="7"/>
      <c r="IA3" s="7"/>
      <c r="IB3" s="7"/>
      <c r="IC3" s="7"/>
      <c r="ID3" s="7"/>
      <c r="IE3" s="7"/>
      <c r="IF3" s="8"/>
      <c r="IG3" s="53"/>
      <c r="IJ3" s="116"/>
      <c r="IK3" s="116"/>
      <c r="IL3" s="116"/>
      <c r="IM3" s="116"/>
      <c r="IN3" s="116"/>
      <c r="IQ3" s="111" t="str">
        <f>'入力シート'!BN3</f>
        <v>「郵便番号」</v>
      </c>
    </row>
    <row r="4" spans="2:251" ht="7.5" customHeight="1">
      <c r="B4" s="61"/>
      <c r="C4" s="463"/>
      <c r="D4" s="464"/>
      <c r="E4" s="464"/>
      <c r="F4" s="464"/>
      <c r="G4" s="464"/>
      <c r="H4" s="464"/>
      <c r="I4" s="464"/>
      <c r="J4" s="464"/>
      <c r="K4" s="464"/>
      <c r="L4" s="464"/>
      <c r="M4" s="464"/>
      <c r="N4" s="464"/>
      <c r="O4" s="464"/>
      <c r="P4" s="464"/>
      <c r="Q4" s="464"/>
      <c r="R4" s="464"/>
      <c r="S4" s="464"/>
      <c r="T4" s="464"/>
      <c r="U4" s="464"/>
      <c r="V4" s="465"/>
      <c r="W4" s="19"/>
      <c r="X4" s="14"/>
      <c r="Y4" s="467" t="str">
        <f>MID(G46,1,7)</f>
        <v>地方法人特別税</v>
      </c>
      <c r="Z4" s="467"/>
      <c r="AA4" s="467"/>
      <c r="AB4" s="467"/>
      <c r="AC4" s="467"/>
      <c r="AD4" s="467"/>
      <c r="AE4" s="467"/>
      <c r="AF4" s="467"/>
      <c r="AG4" s="467"/>
      <c r="AH4" s="467"/>
      <c r="AI4" s="467"/>
      <c r="AJ4" s="467"/>
      <c r="AK4" s="467"/>
      <c r="AL4" s="467"/>
      <c r="AM4" s="467"/>
      <c r="AN4" s="467"/>
      <c r="AO4" s="14"/>
      <c r="AP4" s="14"/>
      <c r="AQ4" s="14"/>
      <c r="AR4" s="473"/>
      <c r="AS4" s="473"/>
      <c r="AT4" s="473"/>
      <c r="AU4" s="473"/>
      <c r="AV4" s="473"/>
      <c r="AW4" s="473"/>
      <c r="AX4" s="473"/>
      <c r="AY4" s="473"/>
      <c r="AZ4" s="473"/>
      <c r="BA4" s="473"/>
      <c r="BB4" s="473"/>
      <c r="BC4" s="473"/>
      <c r="BD4" s="473"/>
      <c r="BE4" s="473"/>
      <c r="BF4" s="473"/>
      <c r="BG4" s="473"/>
      <c r="BH4" s="473"/>
      <c r="BI4" s="473"/>
      <c r="BJ4" s="473"/>
      <c r="BK4" s="473"/>
      <c r="BL4" s="473"/>
      <c r="BM4" s="473"/>
      <c r="BN4" s="473"/>
      <c r="BO4" s="473"/>
      <c r="BP4" s="20"/>
      <c r="BQ4" s="20"/>
      <c r="BR4" s="20"/>
      <c r="BS4" s="20"/>
      <c r="BT4" s="20"/>
      <c r="BU4" s="479"/>
      <c r="BV4" s="479"/>
      <c r="BW4" s="479"/>
      <c r="BX4" s="479"/>
      <c r="BY4" s="479"/>
      <c r="BZ4" s="33"/>
      <c r="CA4" s="33"/>
      <c r="CB4" s="21"/>
      <c r="CC4" s="53"/>
      <c r="CE4" s="463"/>
      <c r="CF4" s="464"/>
      <c r="CG4" s="464"/>
      <c r="CH4" s="464"/>
      <c r="CI4" s="464"/>
      <c r="CJ4" s="464"/>
      <c r="CK4" s="464"/>
      <c r="CL4" s="464"/>
      <c r="CM4" s="464"/>
      <c r="CN4" s="464"/>
      <c r="CO4" s="464"/>
      <c r="CP4" s="464"/>
      <c r="CQ4" s="464"/>
      <c r="CR4" s="464"/>
      <c r="CS4" s="464"/>
      <c r="CT4" s="464"/>
      <c r="CU4" s="464"/>
      <c r="CV4" s="464"/>
      <c r="CW4" s="464"/>
      <c r="CX4" s="465"/>
      <c r="CY4" s="19"/>
      <c r="CZ4" s="14"/>
      <c r="DA4" s="467" t="str">
        <f>Y4</f>
        <v>地方法人特別税</v>
      </c>
      <c r="DB4" s="467"/>
      <c r="DC4" s="467"/>
      <c r="DD4" s="467"/>
      <c r="DE4" s="467"/>
      <c r="DF4" s="467"/>
      <c r="DG4" s="467"/>
      <c r="DH4" s="467"/>
      <c r="DI4" s="467"/>
      <c r="DJ4" s="467"/>
      <c r="DK4" s="467"/>
      <c r="DL4" s="467"/>
      <c r="DM4" s="467"/>
      <c r="DN4" s="467"/>
      <c r="DO4" s="467"/>
      <c r="DP4" s="467"/>
      <c r="DQ4" s="14"/>
      <c r="DR4" s="14"/>
      <c r="DS4" s="14"/>
      <c r="DT4" s="462"/>
      <c r="DU4" s="462"/>
      <c r="DV4" s="462"/>
      <c r="DW4" s="462"/>
      <c r="DX4" s="462"/>
      <c r="DY4" s="462"/>
      <c r="DZ4" s="462"/>
      <c r="EA4" s="462"/>
      <c r="EB4" s="462"/>
      <c r="EC4" s="462"/>
      <c r="ED4" s="462"/>
      <c r="EE4" s="462"/>
      <c r="EF4" s="462"/>
      <c r="EG4" s="462"/>
      <c r="EH4" s="462"/>
      <c r="EI4" s="462"/>
      <c r="EJ4" s="462"/>
      <c r="EK4" s="462"/>
      <c r="EL4" s="462"/>
      <c r="EM4" s="462"/>
      <c r="EN4" s="462"/>
      <c r="EO4" s="462"/>
      <c r="EP4" s="462"/>
      <c r="EQ4" s="462"/>
      <c r="ER4" s="20"/>
      <c r="ES4" s="20"/>
      <c r="ET4" s="20"/>
      <c r="EU4" s="20"/>
      <c r="EV4" s="20"/>
      <c r="EW4" s="479"/>
      <c r="EX4" s="479"/>
      <c r="EY4" s="479"/>
      <c r="EZ4" s="479"/>
      <c r="FA4" s="479"/>
      <c r="FB4" s="33"/>
      <c r="FC4" s="33"/>
      <c r="FD4" s="21"/>
      <c r="FE4" s="53"/>
      <c r="FG4" s="463"/>
      <c r="FH4" s="464"/>
      <c r="FI4" s="464"/>
      <c r="FJ4" s="464"/>
      <c r="FK4" s="464"/>
      <c r="FL4" s="464"/>
      <c r="FM4" s="464"/>
      <c r="FN4" s="464"/>
      <c r="FO4" s="464"/>
      <c r="FP4" s="464"/>
      <c r="FQ4" s="464"/>
      <c r="FR4" s="464"/>
      <c r="FS4" s="464"/>
      <c r="FT4" s="464"/>
      <c r="FU4" s="464"/>
      <c r="FV4" s="464"/>
      <c r="FW4" s="464"/>
      <c r="FX4" s="464"/>
      <c r="FY4" s="464"/>
      <c r="FZ4" s="465"/>
      <c r="GA4" s="19"/>
      <c r="GB4" s="14"/>
      <c r="GC4" s="467" t="str">
        <f>Y4</f>
        <v>地方法人特別税</v>
      </c>
      <c r="GD4" s="467"/>
      <c r="GE4" s="467"/>
      <c r="GF4" s="467"/>
      <c r="GG4" s="467"/>
      <c r="GH4" s="467"/>
      <c r="GI4" s="467"/>
      <c r="GJ4" s="467"/>
      <c r="GK4" s="467"/>
      <c r="GL4" s="467"/>
      <c r="GM4" s="467"/>
      <c r="GN4" s="467"/>
      <c r="GO4" s="467"/>
      <c r="GP4" s="467"/>
      <c r="GQ4" s="467"/>
      <c r="GR4" s="467"/>
      <c r="GS4" s="14"/>
      <c r="GT4" s="14"/>
      <c r="GU4" s="14"/>
      <c r="GV4" s="473"/>
      <c r="GW4" s="473"/>
      <c r="GX4" s="473"/>
      <c r="GY4" s="473"/>
      <c r="GZ4" s="473"/>
      <c r="HA4" s="473"/>
      <c r="HB4" s="473"/>
      <c r="HC4" s="473"/>
      <c r="HD4" s="473"/>
      <c r="HE4" s="473"/>
      <c r="HF4" s="473"/>
      <c r="HG4" s="473"/>
      <c r="HH4" s="473"/>
      <c r="HI4" s="473"/>
      <c r="HJ4" s="473"/>
      <c r="HK4" s="473"/>
      <c r="HL4" s="473"/>
      <c r="HM4" s="473"/>
      <c r="HN4" s="473"/>
      <c r="HO4" s="473"/>
      <c r="HP4" s="473"/>
      <c r="HQ4" s="473"/>
      <c r="HR4" s="473"/>
      <c r="HS4" s="473"/>
      <c r="HT4" s="20"/>
      <c r="HU4" s="20"/>
      <c r="HV4" s="20"/>
      <c r="HW4" s="20"/>
      <c r="HX4" s="20"/>
      <c r="HY4" s="20"/>
      <c r="HZ4" s="20"/>
      <c r="IA4" s="20"/>
      <c r="IB4" s="20"/>
      <c r="IC4" s="20"/>
      <c r="ID4" s="20"/>
      <c r="IE4" s="20"/>
      <c r="IF4" s="21"/>
      <c r="IG4" s="53"/>
      <c r="IJ4" s="116"/>
      <c r="IK4" s="116"/>
      <c r="IL4" s="116"/>
      <c r="IM4" s="116"/>
      <c r="IN4" s="116"/>
      <c r="IQ4" s="111" t="str">
        <f>'入力シート'!BN4</f>
        <v>「所在地」</v>
      </c>
    </row>
    <row r="5" spans="2:251" ht="5.25" customHeight="1" thickBot="1">
      <c r="B5" s="61"/>
      <c r="C5" s="449" t="s">
        <v>2</v>
      </c>
      <c r="D5" s="450"/>
      <c r="E5" s="450"/>
      <c r="F5" s="450"/>
      <c r="G5" s="450"/>
      <c r="H5" s="450"/>
      <c r="I5" s="450"/>
      <c r="J5" s="450"/>
      <c r="K5" s="450"/>
      <c r="L5" s="450"/>
      <c r="M5" s="450"/>
      <c r="N5" s="450"/>
      <c r="O5" s="450"/>
      <c r="P5" s="450"/>
      <c r="Q5" s="450"/>
      <c r="R5" s="450"/>
      <c r="S5" s="450"/>
      <c r="T5" s="450"/>
      <c r="U5" s="450"/>
      <c r="V5" s="451"/>
      <c r="W5" s="377" t="s">
        <v>6</v>
      </c>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8"/>
      <c r="AX5" s="300" t="s">
        <v>59</v>
      </c>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c r="CA5" s="300"/>
      <c r="CB5" s="300"/>
      <c r="CC5" s="53"/>
      <c r="CE5" s="449" t="s">
        <v>2</v>
      </c>
      <c r="CF5" s="450"/>
      <c r="CG5" s="450"/>
      <c r="CH5" s="450"/>
      <c r="CI5" s="450"/>
      <c r="CJ5" s="450"/>
      <c r="CK5" s="450"/>
      <c r="CL5" s="450"/>
      <c r="CM5" s="450"/>
      <c r="CN5" s="450"/>
      <c r="CO5" s="450"/>
      <c r="CP5" s="450"/>
      <c r="CQ5" s="450"/>
      <c r="CR5" s="450"/>
      <c r="CS5" s="450"/>
      <c r="CT5" s="450"/>
      <c r="CU5" s="450"/>
      <c r="CV5" s="450"/>
      <c r="CW5" s="450"/>
      <c r="CX5" s="451"/>
      <c r="CY5" s="377" t="s">
        <v>6</v>
      </c>
      <c r="CZ5" s="377"/>
      <c r="DA5" s="377"/>
      <c r="DB5" s="377"/>
      <c r="DC5" s="377"/>
      <c r="DD5" s="377"/>
      <c r="DE5" s="377"/>
      <c r="DF5" s="377"/>
      <c r="DG5" s="377"/>
      <c r="DH5" s="377"/>
      <c r="DI5" s="377"/>
      <c r="DJ5" s="377"/>
      <c r="DK5" s="377"/>
      <c r="DL5" s="377"/>
      <c r="DM5" s="377"/>
      <c r="DN5" s="377"/>
      <c r="DO5" s="377"/>
      <c r="DP5" s="377"/>
      <c r="DQ5" s="377"/>
      <c r="DR5" s="377"/>
      <c r="DS5" s="377"/>
      <c r="DT5" s="377"/>
      <c r="DU5" s="377"/>
      <c r="DV5" s="377"/>
      <c r="DW5" s="377"/>
      <c r="DX5" s="377"/>
      <c r="DY5" s="378"/>
      <c r="DZ5" s="300" t="s">
        <v>59</v>
      </c>
      <c r="EA5" s="300"/>
      <c r="EB5" s="300"/>
      <c r="EC5" s="300"/>
      <c r="ED5" s="300"/>
      <c r="EE5" s="300"/>
      <c r="EF5" s="300"/>
      <c r="EG5" s="300"/>
      <c r="EH5" s="300"/>
      <c r="EI5" s="300"/>
      <c r="EJ5" s="300"/>
      <c r="EK5" s="300"/>
      <c r="EL5" s="300"/>
      <c r="EM5" s="300"/>
      <c r="EN5" s="300"/>
      <c r="EO5" s="300"/>
      <c r="EP5" s="300"/>
      <c r="EQ5" s="300"/>
      <c r="ER5" s="300"/>
      <c r="ES5" s="300"/>
      <c r="ET5" s="300"/>
      <c r="EU5" s="300"/>
      <c r="EV5" s="300"/>
      <c r="EW5" s="300"/>
      <c r="EX5" s="300"/>
      <c r="EY5" s="300"/>
      <c r="EZ5" s="300"/>
      <c r="FA5" s="300"/>
      <c r="FB5" s="300"/>
      <c r="FC5" s="300"/>
      <c r="FD5" s="300"/>
      <c r="FE5" s="53"/>
      <c r="FG5" s="449" t="s">
        <v>2</v>
      </c>
      <c r="FH5" s="450"/>
      <c r="FI5" s="450"/>
      <c r="FJ5" s="450"/>
      <c r="FK5" s="450"/>
      <c r="FL5" s="450"/>
      <c r="FM5" s="450"/>
      <c r="FN5" s="450"/>
      <c r="FO5" s="450"/>
      <c r="FP5" s="450"/>
      <c r="FQ5" s="450"/>
      <c r="FR5" s="450"/>
      <c r="FS5" s="450"/>
      <c r="FT5" s="450"/>
      <c r="FU5" s="450"/>
      <c r="FV5" s="450"/>
      <c r="FW5" s="450"/>
      <c r="FX5" s="450"/>
      <c r="FY5" s="450"/>
      <c r="FZ5" s="451"/>
      <c r="GA5" s="377" t="s">
        <v>6</v>
      </c>
      <c r="GB5" s="377"/>
      <c r="GC5" s="377"/>
      <c r="GD5" s="377"/>
      <c r="GE5" s="377"/>
      <c r="GF5" s="377"/>
      <c r="GG5" s="377"/>
      <c r="GH5" s="377"/>
      <c r="GI5" s="377"/>
      <c r="GJ5" s="377"/>
      <c r="GK5" s="377"/>
      <c r="GL5" s="377"/>
      <c r="GM5" s="377"/>
      <c r="GN5" s="377"/>
      <c r="GO5" s="377"/>
      <c r="GP5" s="377"/>
      <c r="GQ5" s="377"/>
      <c r="GR5" s="377"/>
      <c r="GS5" s="377"/>
      <c r="GT5" s="377"/>
      <c r="GU5" s="377"/>
      <c r="GV5" s="377"/>
      <c r="GW5" s="377"/>
      <c r="GX5" s="377"/>
      <c r="GY5" s="377"/>
      <c r="GZ5" s="377"/>
      <c r="HA5" s="378"/>
      <c r="HB5" s="300" t="s">
        <v>59</v>
      </c>
      <c r="HC5" s="300"/>
      <c r="HD5" s="300"/>
      <c r="HE5" s="300"/>
      <c r="HF5" s="300"/>
      <c r="HG5" s="300"/>
      <c r="HH5" s="300"/>
      <c r="HI5" s="300"/>
      <c r="HJ5" s="300"/>
      <c r="HK5" s="300"/>
      <c r="HL5" s="300"/>
      <c r="HM5" s="300"/>
      <c r="HN5" s="300"/>
      <c r="HO5" s="300"/>
      <c r="HP5" s="300"/>
      <c r="HQ5" s="300"/>
      <c r="HR5" s="300"/>
      <c r="HS5" s="300"/>
      <c r="HT5" s="300"/>
      <c r="HU5" s="300"/>
      <c r="HV5" s="300"/>
      <c r="HW5" s="300"/>
      <c r="HX5" s="300"/>
      <c r="HY5" s="300"/>
      <c r="HZ5" s="300"/>
      <c r="IA5" s="300"/>
      <c r="IB5" s="300"/>
      <c r="IC5" s="300"/>
      <c r="ID5" s="300"/>
      <c r="IE5" s="300"/>
      <c r="IF5" s="300"/>
      <c r="IG5" s="53"/>
      <c r="II5" s="116"/>
      <c r="IJ5" s="116"/>
      <c r="IK5" s="116"/>
      <c r="IL5" s="116"/>
      <c r="IM5" s="116"/>
      <c r="IN5" s="116"/>
      <c r="IQ5" s="111" t="str">
        <f>'入力シート'!BN5</f>
        <v>「法人名」</v>
      </c>
    </row>
    <row r="6" spans="2:251" ht="9" customHeight="1">
      <c r="B6" s="61"/>
      <c r="C6" s="452"/>
      <c r="D6" s="453"/>
      <c r="E6" s="453"/>
      <c r="F6" s="453"/>
      <c r="G6" s="453"/>
      <c r="H6" s="453"/>
      <c r="I6" s="453"/>
      <c r="J6" s="453"/>
      <c r="K6" s="453"/>
      <c r="L6" s="453"/>
      <c r="M6" s="453"/>
      <c r="N6" s="453"/>
      <c r="O6" s="453"/>
      <c r="P6" s="453"/>
      <c r="Q6" s="453"/>
      <c r="R6" s="453"/>
      <c r="S6" s="453"/>
      <c r="T6" s="453"/>
      <c r="U6" s="453"/>
      <c r="V6" s="454"/>
      <c r="W6" s="359" t="s">
        <v>3</v>
      </c>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60"/>
      <c r="AX6" s="476" t="s">
        <v>4</v>
      </c>
      <c r="AY6" s="476"/>
      <c r="AZ6" s="476"/>
      <c r="BA6" s="476"/>
      <c r="BB6" s="476"/>
      <c r="BC6" s="476"/>
      <c r="BD6" s="476"/>
      <c r="BE6" s="476"/>
      <c r="BF6" s="476"/>
      <c r="BG6" s="476"/>
      <c r="BH6" s="476"/>
      <c r="BI6" s="476"/>
      <c r="BJ6" s="476"/>
      <c r="BK6" s="476"/>
      <c r="BL6" s="476"/>
      <c r="BM6" s="476"/>
      <c r="BN6" s="476"/>
      <c r="BO6" s="476"/>
      <c r="BP6" s="476"/>
      <c r="BQ6" s="476"/>
      <c r="BR6" s="476"/>
      <c r="BS6" s="476"/>
      <c r="BT6" s="476"/>
      <c r="BU6" s="476"/>
      <c r="BV6" s="476"/>
      <c r="BW6" s="476"/>
      <c r="BX6" s="476"/>
      <c r="BY6" s="476"/>
      <c r="BZ6" s="476"/>
      <c r="CA6" s="476"/>
      <c r="CB6" s="476"/>
      <c r="CC6" s="53"/>
      <c r="CE6" s="452"/>
      <c r="CF6" s="453"/>
      <c r="CG6" s="453"/>
      <c r="CH6" s="453"/>
      <c r="CI6" s="453"/>
      <c r="CJ6" s="453"/>
      <c r="CK6" s="453"/>
      <c r="CL6" s="453"/>
      <c r="CM6" s="453"/>
      <c r="CN6" s="453"/>
      <c r="CO6" s="453"/>
      <c r="CP6" s="453"/>
      <c r="CQ6" s="453"/>
      <c r="CR6" s="453"/>
      <c r="CS6" s="453"/>
      <c r="CT6" s="453"/>
      <c r="CU6" s="453"/>
      <c r="CV6" s="453"/>
      <c r="CW6" s="453"/>
      <c r="CX6" s="454"/>
      <c r="CY6" s="359" t="s">
        <v>3</v>
      </c>
      <c r="CZ6" s="359"/>
      <c r="DA6" s="359"/>
      <c r="DB6" s="359"/>
      <c r="DC6" s="359"/>
      <c r="DD6" s="359"/>
      <c r="DE6" s="359"/>
      <c r="DF6" s="359"/>
      <c r="DG6" s="359"/>
      <c r="DH6" s="359"/>
      <c r="DI6" s="359"/>
      <c r="DJ6" s="359"/>
      <c r="DK6" s="359"/>
      <c r="DL6" s="359"/>
      <c r="DM6" s="359"/>
      <c r="DN6" s="359"/>
      <c r="DO6" s="359"/>
      <c r="DP6" s="359"/>
      <c r="DQ6" s="359"/>
      <c r="DR6" s="359"/>
      <c r="DS6" s="359"/>
      <c r="DT6" s="359"/>
      <c r="DU6" s="359"/>
      <c r="DV6" s="359"/>
      <c r="DW6" s="359"/>
      <c r="DX6" s="359"/>
      <c r="DY6" s="360"/>
      <c r="DZ6" s="476" t="s">
        <v>4</v>
      </c>
      <c r="EA6" s="476"/>
      <c r="EB6" s="476"/>
      <c r="EC6" s="476"/>
      <c r="ED6" s="476"/>
      <c r="EE6" s="476"/>
      <c r="EF6" s="476"/>
      <c r="EG6" s="476"/>
      <c r="EH6" s="476"/>
      <c r="EI6" s="476"/>
      <c r="EJ6" s="476"/>
      <c r="EK6" s="476"/>
      <c r="EL6" s="476"/>
      <c r="EM6" s="476"/>
      <c r="EN6" s="476"/>
      <c r="EO6" s="476"/>
      <c r="EP6" s="476"/>
      <c r="EQ6" s="476"/>
      <c r="ER6" s="476"/>
      <c r="ES6" s="476"/>
      <c r="ET6" s="476"/>
      <c r="EU6" s="476"/>
      <c r="EV6" s="476"/>
      <c r="EW6" s="476"/>
      <c r="EX6" s="476"/>
      <c r="EY6" s="476"/>
      <c r="EZ6" s="476"/>
      <c r="FA6" s="476"/>
      <c r="FB6" s="476"/>
      <c r="FC6" s="476"/>
      <c r="FD6" s="476"/>
      <c r="FE6" s="53"/>
      <c r="FG6" s="452"/>
      <c r="FH6" s="453"/>
      <c r="FI6" s="453"/>
      <c r="FJ6" s="453"/>
      <c r="FK6" s="453"/>
      <c r="FL6" s="453"/>
      <c r="FM6" s="453"/>
      <c r="FN6" s="453"/>
      <c r="FO6" s="453"/>
      <c r="FP6" s="453"/>
      <c r="FQ6" s="453"/>
      <c r="FR6" s="453"/>
      <c r="FS6" s="453"/>
      <c r="FT6" s="453"/>
      <c r="FU6" s="453"/>
      <c r="FV6" s="453"/>
      <c r="FW6" s="453"/>
      <c r="FX6" s="453"/>
      <c r="FY6" s="453"/>
      <c r="FZ6" s="454"/>
      <c r="GA6" s="359" t="s">
        <v>3</v>
      </c>
      <c r="GB6" s="359"/>
      <c r="GC6" s="359"/>
      <c r="GD6" s="359"/>
      <c r="GE6" s="359"/>
      <c r="GF6" s="359"/>
      <c r="GG6" s="359"/>
      <c r="GH6" s="359"/>
      <c r="GI6" s="359"/>
      <c r="GJ6" s="359"/>
      <c r="GK6" s="359"/>
      <c r="GL6" s="359"/>
      <c r="GM6" s="359"/>
      <c r="GN6" s="359"/>
      <c r="GO6" s="359"/>
      <c r="GP6" s="359"/>
      <c r="GQ6" s="359"/>
      <c r="GR6" s="359"/>
      <c r="GS6" s="359"/>
      <c r="GT6" s="359"/>
      <c r="GU6" s="359"/>
      <c r="GV6" s="359"/>
      <c r="GW6" s="359"/>
      <c r="GX6" s="359"/>
      <c r="GY6" s="359"/>
      <c r="GZ6" s="359"/>
      <c r="HA6" s="360"/>
      <c r="HB6" s="476" t="s">
        <v>4</v>
      </c>
      <c r="HC6" s="476"/>
      <c r="HD6" s="476"/>
      <c r="HE6" s="476"/>
      <c r="HF6" s="476"/>
      <c r="HG6" s="476"/>
      <c r="HH6" s="476"/>
      <c r="HI6" s="476"/>
      <c r="HJ6" s="476"/>
      <c r="HK6" s="476"/>
      <c r="HL6" s="476"/>
      <c r="HM6" s="476"/>
      <c r="HN6" s="476"/>
      <c r="HO6" s="476"/>
      <c r="HP6" s="476"/>
      <c r="HQ6" s="476"/>
      <c r="HR6" s="476"/>
      <c r="HS6" s="476"/>
      <c r="HT6" s="476"/>
      <c r="HU6" s="476"/>
      <c r="HV6" s="476"/>
      <c r="HW6" s="476"/>
      <c r="HX6" s="476"/>
      <c r="HY6" s="476"/>
      <c r="HZ6" s="476"/>
      <c r="IA6" s="476"/>
      <c r="IB6" s="476"/>
      <c r="IC6" s="476"/>
      <c r="ID6" s="476"/>
      <c r="IE6" s="476"/>
      <c r="IF6" s="476"/>
      <c r="IG6" s="53"/>
      <c r="II6" s="117"/>
      <c r="IJ6" s="109"/>
      <c r="IK6" s="109"/>
      <c r="IL6" s="109"/>
      <c r="IM6" s="109"/>
      <c r="IN6" s="110"/>
      <c r="IQ6" s="111" t="str">
        <f>'入力シート'!BN6</f>
        <v>「年度」</v>
      </c>
    </row>
    <row r="7" spans="2:251" ht="8.25" customHeight="1">
      <c r="B7" s="61"/>
      <c r="C7" s="455"/>
      <c r="D7" s="456"/>
      <c r="E7" s="456"/>
      <c r="F7" s="456"/>
      <c r="G7" s="456"/>
      <c r="H7" s="456"/>
      <c r="I7" s="456"/>
      <c r="J7" s="456"/>
      <c r="K7" s="456"/>
      <c r="L7" s="456"/>
      <c r="M7" s="456"/>
      <c r="N7" s="456"/>
      <c r="O7" s="456"/>
      <c r="P7" s="456"/>
      <c r="Q7" s="456"/>
      <c r="R7" s="456"/>
      <c r="S7" s="456"/>
      <c r="T7" s="456"/>
      <c r="U7" s="456"/>
      <c r="V7" s="457"/>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2"/>
      <c r="AX7" s="476"/>
      <c r="AY7" s="476"/>
      <c r="AZ7" s="476"/>
      <c r="BA7" s="476"/>
      <c r="BB7" s="476"/>
      <c r="BC7" s="476"/>
      <c r="BD7" s="476"/>
      <c r="BE7" s="476"/>
      <c r="BF7" s="476"/>
      <c r="BG7" s="476"/>
      <c r="BH7" s="476"/>
      <c r="BI7" s="476"/>
      <c r="BJ7" s="476"/>
      <c r="BK7" s="476"/>
      <c r="BL7" s="476"/>
      <c r="BM7" s="476"/>
      <c r="BN7" s="476"/>
      <c r="BO7" s="476"/>
      <c r="BP7" s="476"/>
      <c r="BQ7" s="476"/>
      <c r="BR7" s="476"/>
      <c r="BS7" s="476"/>
      <c r="BT7" s="476"/>
      <c r="BU7" s="476"/>
      <c r="BV7" s="476"/>
      <c r="BW7" s="476"/>
      <c r="BX7" s="476"/>
      <c r="BY7" s="476"/>
      <c r="BZ7" s="476"/>
      <c r="CA7" s="476"/>
      <c r="CB7" s="476"/>
      <c r="CC7" s="53"/>
      <c r="CE7" s="455"/>
      <c r="CF7" s="456"/>
      <c r="CG7" s="456"/>
      <c r="CH7" s="456"/>
      <c r="CI7" s="456"/>
      <c r="CJ7" s="456"/>
      <c r="CK7" s="456"/>
      <c r="CL7" s="456"/>
      <c r="CM7" s="456"/>
      <c r="CN7" s="456"/>
      <c r="CO7" s="456"/>
      <c r="CP7" s="456"/>
      <c r="CQ7" s="456"/>
      <c r="CR7" s="456"/>
      <c r="CS7" s="456"/>
      <c r="CT7" s="456"/>
      <c r="CU7" s="456"/>
      <c r="CV7" s="456"/>
      <c r="CW7" s="456"/>
      <c r="CX7" s="457"/>
      <c r="CY7" s="361"/>
      <c r="CZ7" s="361"/>
      <c r="DA7" s="361"/>
      <c r="DB7" s="361"/>
      <c r="DC7" s="361"/>
      <c r="DD7" s="361"/>
      <c r="DE7" s="361"/>
      <c r="DF7" s="361"/>
      <c r="DG7" s="361"/>
      <c r="DH7" s="361"/>
      <c r="DI7" s="361"/>
      <c r="DJ7" s="361"/>
      <c r="DK7" s="361"/>
      <c r="DL7" s="361"/>
      <c r="DM7" s="361"/>
      <c r="DN7" s="361"/>
      <c r="DO7" s="361"/>
      <c r="DP7" s="361"/>
      <c r="DQ7" s="361"/>
      <c r="DR7" s="361"/>
      <c r="DS7" s="361"/>
      <c r="DT7" s="361"/>
      <c r="DU7" s="361"/>
      <c r="DV7" s="361"/>
      <c r="DW7" s="361"/>
      <c r="DX7" s="361"/>
      <c r="DY7" s="362"/>
      <c r="DZ7" s="476"/>
      <c r="EA7" s="476"/>
      <c r="EB7" s="476"/>
      <c r="EC7" s="476"/>
      <c r="ED7" s="476"/>
      <c r="EE7" s="476"/>
      <c r="EF7" s="476"/>
      <c r="EG7" s="476"/>
      <c r="EH7" s="476"/>
      <c r="EI7" s="476"/>
      <c r="EJ7" s="476"/>
      <c r="EK7" s="476"/>
      <c r="EL7" s="476"/>
      <c r="EM7" s="476"/>
      <c r="EN7" s="476"/>
      <c r="EO7" s="476"/>
      <c r="EP7" s="476"/>
      <c r="EQ7" s="476"/>
      <c r="ER7" s="476"/>
      <c r="ES7" s="476"/>
      <c r="ET7" s="476"/>
      <c r="EU7" s="476"/>
      <c r="EV7" s="476"/>
      <c r="EW7" s="476"/>
      <c r="EX7" s="476"/>
      <c r="EY7" s="476"/>
      <c r="EZ7" s="476"/>
      <c r="FA7" s="476"/>
      <c r="FB7" s="476"/>
      <c r="FC7" s="476"/>
      <c r="FD7" s="476"/>
      <c r="FE7" s="53"/>
      <c r="FG7" s="455"/>
      <c r="FH7" s="456"/>
      <c r="FI7" s="456"/>
      <c r="FJ7" s="456"/>
      <c r="FK7" s="456"/>
      <c r="FL7" s="456"/>
      <c r="FM7" s="456"/>
      <c r="FN7" s="456"/>
      <c r="FO7" s="456"/>
      <c r="FP7" s="456"/>
      <c r="FQ7" s="456"/>
      <c r="FR7" s="456"/>
      <c r="FS7" s="456"/>
      <c r="FT7" s="456"/>
      <c r="FU7" s="456"/>
      <c r="FV7" s="456"/>
      <c r="FW7" s="456"/>
      <c r="FX7" s="456"/>
      <c r="FY7" s="456"/>
      <c r="FZ7" s="457"/>
      <c r="GA7" s="361"/>
      <c r="GB7" s="361"/>
      <c r="GC7" s="361"/>
      <c r="GD7" s="361"/>
      <c r="GE7" s="361"/>
      <c r="GF7" s="361"/>
      <c r="GG7" s="361"/>
      <c r="GH7" s="361"/>
      <c r="GI7" s="361"/>
      <c r="GJ7" s="361"/>
      <c r="GK7" s="361"/>
      <c r="GL7" s="361"/>
      <c r="GM7" s="361"/>
      <c r="GN7" s="361"/>
      <c r="GO7" s="361"/>
      <c r="GP7" s="361"/>
      <c r="GQ7" s="361"/>
      <c r="GR7" s="361"/>
      <c r="GS7" s="361"/>
      <c r="GT7" s="361"/>
      <c r="GU7" s="361"/>
      <c r="GV7" s="361"/>
      <c r="GW7" s="361"/>
      <c r="GX7" s="361"/>
      <c r="GY7" s="361"/>
      <c r="GZ7" s="361"/>
      <c r="HA7" s="362"/>
      <c r="HB7" s="476"/>
      <c r="HC7" s="476"/>
      <c r="HD7" s="476"/>
      <c r="HE7" s="476"/>
      <c r="HF7" s="476"/>
      <c r="HG7" s="476"/>
      <c r="HH7" s="476"/>
      <c r="HI7" s="476"/>
      <c r="HJ7" s="476"/>
      <c r="HK7" s="476"/>
      <c r="HL7" s="476"/>
      <c r="HM7" s="476"/>
      <c r="HN7" s="476"/>
      <c r="HO7" s="476"/>
      <c r="HP7" s="476"/>
      <c r="HQ7" s="476"/>
      <c r="HR7" s="476"/>
      <c r="HS7" s="476"/>
      <c r="HT7" s="476"/>
      <c r="HU7" s="476"/>
      <c r="HV7" s="476"/>
      <c r="HW7" s="476"/>
      <c r="HX7" s="476"/>
      <c r="HY7" s="476"/>
      <c r="HZ7" s="476"/>
      <c r="IA7" s="476"/>
      <c r="IB7" s="476"/>
      <c r="IC7" s="476"/>
      <c r="ID7" s="476"/>
      <c r="IE7" s="476"/>
      <c r="IF7" s="476"/>
      <c r="IG7" s="53"/>
      <c r="II7" s="312" t="str">
        <f>IF(IQ13="","",IQ13&amp;"の記入がありませんので、記入してください。")</f>
        <v>「郵便番号」「所在地」「法人名」「年度」「課税事務所」「管理番号」「事業年度（自）」「事業年度（至）」「納期限」「納付額」の記入がありませんので、記入してください。</v>
      </c>
      <c r="IJ7" s="313"/>
      <c r="IK7" s="313"/>
      <c r="IL7" s="313"/>
      <c r="IM7" s="313"/>
      <c r="IN7" s="314"/>
      <c r="IQ7" s="111" t="str">
        <f>'入力シート'!BN7</f>
        <v>「課税事務所」</v>
      </c>
    </row>
    <row r="8" spans="2:251" s="35" customFormat="1" ht="6.75" customHeight="1">
      <c r="B8" s="62"/>
      <c r="C8" s="17"/>
      <c r="D8" s="144"/>
      <c r="E8" s="144" t="s">
        <v>7</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2"/>
      <c r="CC8" s="54"/>
      <c r="CE8" s="17"/>
      <c r="CF8" s="2"/>
      <c r="CG8" s="144" t="s">
        <v>7</v>
      </c>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2"/>
      <c r="FE8" s="54"/>
      <c r="FG8" s="17"/>
      <c r="FH8" s="2"/>
      <c r="FI8" s="144" t="s">
        <v>7</v>
      </c>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2"/>
      <c r="IG8" s="54"/>
      <c r="II8" s="312"/>
      <c r="IJ8" s="313"/>
      <c r="IK8" s="313"/>
      <c r="IL8" s="313"/>
      <c r="IM8" s="313"/>
      <c r="IN8" s="314"/>
      <c r="IQ8" s="111" t="str">
        <f>'入力シート'!BN8</f>
        <v>「管理番号」</v>
      </c>
    </row>
    <row r="9" spans="2:251" s="35" customFormat="1" ht="6.75" customHeight="1">
      <c r="B9" s="62"/>
      <c r="C9" s="9"/>
      <c r="D9" s="145"/>
      <c r="E9" s="145" t="s">
        <v>8</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10"/>
      <c r="CC9" s="54"/>
      <c r="CE9" s="9"/>
      <c r="CF9" s="6"/>
      <c r="CG9" s="145" t="s">
        <v>8</v>
      </c>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10"/>
      <c r="FE9" s="54"/>
      <c r="FG9" s="9"/>
      <c r="FH9" s="6"/>
      <c r="FI9" s="145" t="s">
        <v>8</v>
      </c>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10"/>
      <c r="IG9" s="54"/>
      <c r="II9" s="312"/>
      <c r="IJ9" s="313"/>
      <c r="IK9" s="313"/>
      <c r="IL9" s="313"/>
      <c r="IM9" s="313"/>
      <c r="IN9" s="314"/>
      <c r="IQ9" s="111" t="str">
        <f>'入力シート'!BN9</f>
        <v>「事業年度（自）」</v>
      </c>
    </row>
    <row r="10" spans="2:251" ht="13.5" customHeight="1">
      <c r="B10" s="61"/>
      <c r="C10" s="9"/>
      <c r="CB10" s="10"/>
      <c r="CC10" s="53"/>
      <c r="CE10" s="9"/>
      <c r="FD10" s="10"/>
      <c r="FE10" s="53"/>
      <c r="FG10" s="9"/>
      <c r="IF10" s="10"/>
      <c r="IG10" s="53"/>
      <c r="II10" s="312"/>
      <c r="IJ10" s="313"/>
      <c r="IK10" s="313"/>
      <c r="IL10" s="313"/>
      <c r="IM10" s="313"/>
      <c r="IN10" s="314"/>
      <c r="IQ10" s="111" t="str">
        <f>'入力シート'!BN10</f>
        <v>「事業年度（至）」</v>
      </c>
    </row>
    <row r="11" spans="2:251" ht="7.5" customHeight="1">
      <c r="B11" s="61"/>
      <c r="C11" s="9"/>
      <c r="H11" s="299">
        <f>IF('入力シート'!Q3="","",MID('入力シート'!Q3,1,3)&amp;"-"&amp;MID('入力シート'!Q3,4,5))</f>
      </c>
      <c r="I11" s="299"/>
      <c r="J11" s="299"/>
      <c r="K11" s="299"/>
      <c r="L11" s="299"/>
      <c r="M11" s="299"/>
      <c r="N11" s="299"/>
      <c r="O11" s="299"/>
      <c r="P11" s="299"/>
      <c r="Q11" s="299"/>
      <c r="R11" s="299"/>
      <c r="S11" s="299"/>
      <c r="T11" s="299"/>
      <c r="U11" s="299"/>
      <c r="V11" s="299"/>
      <c r="W11" s="299"/>
      <c r="X11" s="299"/>
      <c r="CB11" s="10"/>
      <c r="CC11" s="53"/>
      <c r="CE11" s="9"/>
      <c r="CJ11" s="299">
        <f>IF(H11="","",H11)</f>
      </c>
      <c r="CK11" s="299"/>
      <c r="CL11" s="299"/>
      <c r="CM11" s="299"/>
      <c r="CN11" s="299"/>
      <c r="CO11" s="299"/>
      <c r="CP11" s="299"/>
      <c r="CQ11" s="299"/>
      <c r="CR11" s="299"/>
      <c r="CS11" s="299"/>
      <c r="CT11" s="299"/>
      <c r="CU11" s="299"/>
      <c r="CV11" s="299"/>
      <c r="CW11" s="299"/>
      <c r="CX11" s="299"/>
      <c r="CY11" s="299"/>
      <c r="CZ11" s="299"/>
      <c r="FD11" s="10"/>
      <c r="FE11" s="53"/>
      <c r="FG11" s="9"/>
      <c r="FL11" s="299">
        <f>IF(CJ11="","",CJ11)</f>
      </c>
      <c r="FM11" s="299"/>
      <c r="FN11" s="299"/>
      <c r="FO11" s="299"/>
      <c r="FP11" s="299"/>
      <c r="FQ11" s="299"/>
      <c r="FR11" s="299"/>
      <c r="FS11" s="299"/>
      <c r="FT11" s="299"/>
      <c r="FU11" s="299"/>
      <c r="FV11" s="299"/>
      <c r="FW11" s="299"/>
      <c r="FX11" s="299"/>
      <c r="FY11" s="299"/>
      <c r="FZ11" s="299"/>
      <c r="GA11" s="299"/>
      <c r="GB11" s="299"/>
      <c r="IF11" s="10"/>
      <c r="IG11" s="53"/>
      <c r="II11" s="312"/>
      <c r="IJ11" s="313"/>
      <c r="IK11" s="313"/>
      <c r="IL11" s="313"/>
      <c r="IM11" s="313"/>
      <c r="IN11" s="314"/>
      <c r="IQ11" s="111" t="str">
        <f>'入力シート'!BN11</f>
        <v>「納期限」</v>
      </c>
    </row>
    <row r="12" spans="2:251" ht="6.75" customHeight="1">
      <c r="B12" s="61"/>
      <c r="C12" s="9"/>
      <c r="H12" s="299"/>
      <c r="I12" s="299"/>
      <c r="J12" s="299"/>
      <c r="K12" s="299"/>
      <c r="L12" s="299"/>
      <c r="M12" s="299"/>
      <c r="N12" s="299"/>
      <c r="O12" s="299"/>
      <c r="P12" s="299"/>
      <c r="Q12" s="299"/>
      <c r="R12" s="299"/>
      <c r="S12" s="299"/>
      <c r="T12" s="299"/>
      <c r="U12" s="299"/>
      <c r="V12" s="299"/>
      <c r="W12" s="299"/>
      <c r="X12" s="299"/>
      <c r="CB12" s="10"/>
      <c r="CC12" s="53"/>
      <c r="CE12" s="9"/>
      <c r="CJ12" s="299"/>
      <c r="CK12" s="299"/>
      <c r="CL12" s="299"/>
      <c r="CM12" s="299"/>
      <c r="CN12" s="299"/>
      <c r="CO12" s="299"/>
      <c r="CP12" s="299"/>
      <c r="CQ12" s="299"/>
      <c r="CR12" s="299"/>
      <c r="CS12" s="299"/>
      <c r="CT12" s="299"/>
      <c r="CU12" s="299"/>
      <c r="CV12" s="299"/>
      <c r="CW12" s="299"/>
      <c r="CX12" s="299"/>
      <c r="CY12" s="299"/>
      <c r="CZ12" s="299"/>
      <c r="FD12" s="10"/>
      <c r="FE12" s="53"/>
      <c r="FG12" s="9"/>
      <c r="FL12" s="299"/>
      <c r="FM12" s="299"/>
      <c r="FN12" s="299"/>
      <c r="FO12" s="299"/>
      <c r="FP12" s="299"/>
      <c r="FQ12" s="299"/>
      <c r="FR12" s="299"/>
      <c r="FS12" s="299"/>
      <c r="FT12" s="299"/>
      <c r="FU12" s="299"/>
      <c r="FV12" s="299"/>
      <c r="FW12" s="299"/>
      <c r="FX12" s="299"/>
      <c r="FY12" s="299"/>
      <c r="FZ12" s="299"/>
      <c r="GA12" s="299"/>
      <c r="GB12" s="299"/>
      <c r="IF12" s="10"/>
      <c r="IG12" s="53"/>
      <c r="II12" s="312"/>
      <c r="IJ12" s="313"/>
      <c r="IK12" s="313"/>
      <c r="IL12" s="313"/>
      <c r="IM12" s="313"/>
      <c r="IN12" s="314"/>
      <c r="IQ12" s="111" t="str">
        <f>'入力シート'!BN12</f>
        <v>「納付額」</v>
      </c>
    </row>
    <row r="13" spans="2:251" ht="7.5" customHeight="1">
      <c r="B13" s="61"/>
      <c r="C13" s="9"/>
      <c r="H13" s="298">
        <f>IF('入力シート'!Q4="","",'入力シート'!Q4)</f>
      </c>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c r="BW13" s="298"/>
      <c r="CB13" s="10"/>
      <c r="CC13" s="53"/>
      <c r="CE13" s="9"/>
      <c r="CJ13" s="298">
        <f>IF(H13="","",H13)</f>
      </c>
      <c r="CK13" s="298"/>
      <c r="CL13" s="298"/>
      <c r="CM13" s="298"/>
      <c r="CN13" s="298"/>
      <c r="CO13" s="298"/>
      <c r="CP13" s="298"/>
      <c r="CQ13" s="298"/>
      <c r="CR13" s="298"/>
      <c r="CS13" s="298"/>
      <c r="CT13" s="298"/>
      <c r="CU13" s="298"/>
      <c r="CV13" s="298"/>
      <c r="CW13" s="298"/>
      <c r="CX13" s="298"/>
      <c r="CY13" s="298"/>
      <c r="CZ13" s="298"/>
      <c r="DA13" s="298"/>
      <c r="DB13" s="298"/>
      <c r="DC13" s="298"/>
      <c r="DD13" s="298"/>
      <c r="DE13" s="298"/>
      <c r="DF13" s="298"/>
      <c r="DG13" s="298"/>
      <c r="DH13" s="298"/>
      <c r="DI13" s="298"/>
      <c r="DJ13" s="298"/>
      <c r="DK13" s="298"/>
      <c r="DL13" s="298"/>
      <c r="DM13" s="298"/>
      <c r="DN13" s="298"/>
      <c r="DO13" s="298"/>
      <c r="DP13" s="298"/>
      <c r="DQ13" s="298"/>
      <c r="DR13" s="298"/>
      <c r="DS13" s="298"/>
      <c r="DT13" s="298"/>
      <c r="DU13" s="298"/>
      <c r="DV13" s="298"/>
      <c r="DW13" s="298"/>
      <c r="DX13" s="298"/>
      <c r="DY13" s="298"/>
      <c r="DZ13" s="298"/>
      <c r="EA13" s="298"/>
      <c r="EB13" s="298"/>
      <c r="EC13" s="298"/>
      <c r="ED13" s="298"/>
      <c r="EE13" s="298"/>
      <c r="EF13" s="298"/>
      <c r="EG13" s="298"/>
      <c r="EH13" s="298"/>
      <c r="EI13" s="298"/>
      <c r="EJ13" s="298"/>
      <c r="EK13" s="298"/>
      <c r="EL13" s="298"/>
      <c r="EM13" s="298"/>
      <c r="EN13" s="298"/>
      <c r="EO13" s="298"/>
      <c r="EP13" s="298"/>
      <c r="EQ13" s="298"/>
      <c r="ER13" s="298"/>
      <c r="ES13" s="298"/>
      <c r="ET13" s="298"/>
      <c r="EU13" s="298"/>
      <c r="EV13" s="298"/>
      <c r="EW13" s="298"/>
      <c r="EX13" s="298"/>
      <c r="EY13" s="298"/>
      <c r="FD13" s="10"/>
      <c r="FE13" s="53"/>
      <c r="FG13" s="9"/>
      <c r="FL13" s="298">
        <f>IF(CJ13="","",CJ13)</f>
      </c>
      <c r="FM13" s="298"/>
      <c r="FN13" s="298"/>
      <c r="FO13" s="298"/>
      <c r="FP13" s="298"/>
      <c r="FQ13" s="298"/>
      <c r="FR13" s="298"/>
      <c r="FS13" s="298"/>
      <c r="FT13" s="298"/>
      <c r="FU13" s="298"/>
      <c r="FV13" s="298"/>
      <c r="FW13" s="298"/>
      <c r="FX13" s="298"/>
      <c r="FY13" s="298"/>
      <c r="FZ13" s="298"/>
      <c r="GA13" s="298"/>
      <c r="GB13" s="298"/>
      <c r="GC13" s="298"/>
      <c r="GD13" s="298"/>
      <c r="GE13" s="298"/>
      <c r="GF13" s="298"/>
      <c r="GG13" s="298"/>
      <c r="GH13" s="298"/>
      <c r="GI13" s="298"/>
      <c r="GJ13" s="298"/>
      <c r="GK13" s="298"/>
      <c r="GL13" s="298"/>
      <c r="GM13" s="298"/>
      <c r="GN13" s="298"/>
      <c r="GO13" s="298"/>
      <c r="GP13" s="298"/>
      <c r="GQ13" s="298"/>
      <c r="GR13" s="298"/>
      <c r="GS13" s="298"/>
      <c r="GT13" s="298"/>
      <c r="GU13" s="298"/>
      <c r="GV13" s="298"/>
      <c r="GW13" s="298"/>
      <c r="GX13" s="298"/>
      <c r="GY13" s="298"/>
      <c r="GZ13" s="298"/>
      <c r="HA13" s="298"/>
      <c r="HB13" s="298"/>
      <c r="HC13" s="298"/>
      <c r="HD13" s="298"/>
      <c r="HE13" s="298"/>
      <c r="HF13" s="298"/>
      <c r="HG13" s="298"/>
      <c r="HH13" s="298"/>
      <c r="HI13" s="298"/>
      <c r="HJ13" s="298"/>
      <c r="HK13" s="298"/>
      <c r="HL13" s="298"/>
      <c r="HM13" s="298"/>
      <c r="HN13" s="298"/>
      <c r="HO13" s="298"/>
      <c r="HP13" s="298"/>
      <c r="HQ13" s="298"/>
      <c r="HR13" s="298"/>
      <c r="HS13" s="298"/>
      <c r="HT13" s="298"/>
      <c r="HU13" s="298"/>
      <c r="HV13" s="298"/>
      <c r="HW13" s="298"/>
      <c r="HX13" s="298"/>
      <c r="HY13" s="298"/>
      <c r="HZ13" s="298"/>
      <c r="IA13" s="298"/>
      <c r="IF13" s="10"/>
      <c r="IG13" s="53"/>
      <c r="II13" s="312"/>
      <c r="IJ13" s="313"/>
      <c r="IK13" s="313"/>
      <c r="IL13" s="313"/>
      <c r="IM13" s="313"/>
      <c r="IN13" s="314"/>
      <c r="IQ13" s="111" t="str">
        <f>'入力シート'!BN13</f>
        <v>「郵便番号」「所在地」「法人名」「年度」「課税事務所」「管理番号」「事業年度（自）」「事業年度（至）」「納期限」「納付額」</v>
      </c>
    </row>
    <row r="14" spans="2:248" ht="7.5" customHeight="1">
      <c r="B14" s="61"/>
      <c r="C14" s="9"/>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CB14" s="10"/>
      <c r="CC14" s="53"/>
      <c r="CE14" s="9"/>
      <c r="CJ14" s="298"/>
      <c r="CK14" s="298"/>
      <c r="CL14" s="298"/>
      <c r="CM14" s="298"/>
      <c r="CN14" s="298"/>
      <c r="CO14" s="298"/>
      <c r="CP14" s="298"/>
      <c r="CQ14" s="298"/>
      <c r="CR14" s="298"/>
      <c r="CS14" s="298"/>
      <c r="CT14" s="298"/>
      <c r="CU14" s="298"/>
      <c r="CV14" s="298"/>
      <c r="CW14" s="298"/>
      <c r="CX14" s="298"/>
      <c r="CY14" s="298"/>
      <c r="CZ14" s="298"/>
      <c r="DA14" s="298"/>
      <c r="DB14" s="298"/>
      <c r="DC14" s="298"/>
      <c r="DD14" s="298"/>
      <c r="DE14" s="298"/>
      <c r="DF14" s="298"/>
      <c r="DG14" s="298"/>
      <c r="DH14" s="298"/>
      <c r="DI14" s="298"/>
      <c r="DJ14" s="298"/>
      <c r="DK14" s="298"/>
      <c r="DL14" s="298"/>
      <c r="DM14" s="298"/>
      <c r="DN14" s="298"/>
      <c r="DO14" s="298"/>
      <c r="DP14" s="298"/>
      <c r="DQ14" s="298"/>
      <c r="DR14" s="298"/>
      <c r="DS14" s="298"/>
      <c r="DT14" s="298"/>
      <c r="DU14" s="298"/>
      <c r="DV14" s="298"/>
      <c r="DW14" s="298"/>
      <c r="DX14" s="298"/>
      <c r="DY14" s="298"/>
      <c r="DZ14" s="298"/>
      <c r="EA14" s="298"/>
      <c r="EB14" s="298"/>
      <c r="EC14" s="298"/>
      <c r="ED14" s="298"/>
      <c r="EE14" s="298"/>
      <c r="EF14" s="298"/>
      <c r="EG14" s="298"/>
      <c r="EH14" s="298"/>
      <c r="EI14" s="298"/>
      <c r="EJ14" s="298"/>
      <c r="EK14" s="298"/>
      <c r="EL14" s="298"/>
      <c r="EM14" s="298"/>
      <c r="EN14" s="298"/>
      <c r="EO14" s="298"/>
      <c r="EP14" s="298"/>
      <c r="EQ14" s="298"/>
      <c r="ER14" s="298"/>
      <c r="ES14" s="298"/>
      <c r="ET14" s="298"/>
      <c r="EU14" s="298"/>
      <c r="EV14" s="298"/>
      <c r="EW14" s="298"/>
      <c r="EX14" s="298"/>
      <c r="EY14" s="298"/>
      <c r="FD14" s="10"/>
      <c r="FE14" s="53"/>
      <c r="FG14" s="9"/>
      <c r="FL14" s="298"/>
      <c r="FM14" s="298"/>
      <c r="FN14" s="298"/>
      <c r="FO14" s="298"/>
      <c r="FP14" s="298"/>
      <c r="FQ14" s="298"/>
      <c r="FR14" s="298"/>
      <c r="FS14" s="298"/>
      <c r="FT14" s="298"/>
      <c r="FU14" s="298"/>
      <c r="FV14" s="298"/>
      <c r="FW14" s="298"/>
      <c r="FX14" s="298"/>
      <c r="FY14" s="298"/>
      <c r="FZ14" s="298"/>
      <c r="GA14" s="298"/>
      <c r="GB14" s="298"/>
      <c r="GC14" s="298"/>
      <c r="GD14" s="298"/>
      <c r="GE14" s="298"/>
      <c r="GF14" s="298"/>
      <c r="GG14" s="298"/>
      <c r="GH14" s="298"/>
      <c r="GI14" s="298"/>
      <c r="GJ14" s="298"/>
      <c r="GK14" s="298"/>
      <c r="GL14" s="298"/>
      <c r="GM14" s="298"/>
      <c r="GN14" s="298"/>
      <c r="GO14" s="298"/>
      <c r="GP14" s="298"/>
      <c r="GQ14" s="298"/>
      <c r="GR14" s="298"/>
      <c r="GS14" s="298"/>
      <c r="GT14" s="298"/>
      <c r="GU14" s="298"/>
      <c r="GV14" s="298"/>
      <c r="GW14" s="298"/>
      <c r="GX14" s="298"/>
      <c r="GY14" s="298"/>
      <c r="GZ14" s="298"/>
      <c r="HA14" s="298"/>
      <c r="HB14" s="298"/>
      <c r="HC14" s="298"/>
      <c r="HD14" s="298"/>
      <c r="HE14" s="298"/>
      <c r="HF14" s="298"/>
      <c r="HG14" s="298"/>
      <c r="HH14" s="298"/>
      <c r="HI14" s="298"/>
      <c r="HJ14" s="298"/>
      <c r="HK14" s="298"/>
      <c r="HL14" s="298"/>
      <c r="HM14" s="298"/>
      <c r="HN14" s="298"/>
      <c r="HO14" s="298"/>
      <c r="HP14" s="298"/>
      <c r="HQ14" s="298"/>
      <c r="HR14" s="298"/>
      <c r="HS14" s="298"/>
      <c r="HT14" s="298"/>
      <c r="HU14" s="298"/>
      <c r="HV14" s="298"/>
      <c r="HW14" s="298"/>
      <c r="HX14" s="298"/>
      <c r="HY14" s="298"/>
      <c r="HZ14" s="298"/>
      <c r="IA14" s="298"/>
      <c r="IF14" s="10"/>
      <c r="IG14" s="53"/>
      <c r="II14" s="312"/>
      <c r="IJ14" s="313"/>
      <c r="IK14" s="313"/>
      <c r="IL14" s="313"/>
      <c r="IM14" s="313"/>
      <c r="IN14" s="314"/>
    </row>
    <row r="15" spans="2:248" ht="7.5" customHeight="1">
      <c r="B15" s="61"/>
      <c r="C15" s="9"/>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CB15" s="10"/>
      <c r="CC15" s="53"/>
      <c r="CE15" s="9"/>
      <c r="CJ15" s="298"/>
      <c r="CK15" s="298"/>
      <c r="CL15" s="298"/>
      <c r="CM15" s="298"/>
      <c r="CN15" s="298"/>
      <c r="CO15" s="298"/>
      <c r="CP15" s="298"/>
      <c r="CQ15" s="298"/>
      <c r="CR15" s="298"/>
      <c r="CS15" s="298"/>
      <c r="CT15" s="298"/>
      <c r="CU15" s="298"/>
      <c r="CV15" s="298"/>
      <c r="CW15" s="298"/>
      <c r="CX15" s="298"/>
      <c r="CY15" s="298"/>
      <c r="CZ15" s="298"/>
      <c r="DA15" s="298"/>
      <c r="DB15" s="298"/>
      <c r="DC15" s="298"/>
      <c r="DD15" s="298"/>
      <c r="DE15" s="298"/>
      <c r="DF15" s="298"/>
      <c r="DG15" s="298"/>
      <c r="DH15" s="298"/>
      <c r="DI15" s="298"/>
      <c r="DJ15" s="298"/>
      <c r="DK15" s="298"/>
      <c r="DL15" s="298"/>
      <c r="DM15" s="298"/>
      <c r="DN15" s="298"/>
      <c r="DO15" s="298"/>
      <c r="DP15" s="298"/>
      <c r="DQ15" s="298"/>
      <c r="DR15" s="298"/>
      <c r="DS15" s="298"/>
      <c r="DT15" s="298"/>
      <c r="DU15" s="298"/>
      <c r="DV15" s="298"/>
      <c r="DW15" s="298"/>
      <c r="DX15" s="298"/>
      <c r="DY15" s="298"/>
      <c r="DZ15" s="298"/>
      <c r="EA15" s="298"/>
      <c r="EB15" s="298"/>
      <c r="EC15" s="298"/>
      <c r="ED15" s="298"/>
      <c r="EE15" s="298"/>
      <c r="EF15" s="298"/>
      <c r="EG15" s="298"/>
      <c r="EH15" s="298"/>
      <c r="EI15" s="298"/>
      <c r="EJ15" s="298"/>
      <c r="EK15" s="298"/>
      <c r="EL15" s="298"/>
      <c r="EM15" s="298"/>
      <c r="EN15" s="298"/>
      <c r="EO15" s="298"/>
      <c r="EP15" s="298"/>
      <c r="EQ15" s="298"/>
      <c r="ER15" s="298"/>
      <c r="ES15" s="298"/>
      <c r="ET15" s="298"/>
      <c r="EU15" s="298"/>
      <c r="EV15" s="298"/>
      <c r="EW15" s="298"/>
      <c r="EX15" s="298"/>
      <c r="EY15" s="298"/>
      <c r="FD15" s="10"/>
      <c r="FE15" s="53"/>
      <c r="FG15" s="9"/>
      <c r="FL15" s="298"/>
      <c r="FM15" s="298"/>
      <c r="FN15" s="298"/>
      <c r="FO15" s="298"/>
      <c r="FP15" s="298"/>
      <c r="FQ15" s="298"/>
      <c r="FR15" s="298"/>
      <c r="FS15" s="298"/>
      <c r="FT15" s="298"/>
      <c r="FU15" s="298"/>
      <c r="FV15" s="298"/>
      <c r="FW15" s="298"/>
      <c r="FX15" s="298"/>
      <c r="FY15" s="298"/>
      <c r="FZ15" s="298"/>
      <c r="GA15" s="298"/>
      <c r="GB15" s="298"/>
      <c r="GC15" s="298"/>
      <c r="GD15" s="298"/>
      <c r="GE15" s="298"/>
      <c r="GF15" s="298"/>
      <c r="GG15" s="298"/>
      <c r="GH15" s="298"/>
      <c r="GI15" s="298"/>
      <c r="GJ15" s="298"/>
      <c r="GK15" s="298"/>
      <c r="GL15" s="298"/>
      <c r="GM15" s="298"/>
      <c r="GN15" s="298"/>
      <c r="GO15" s="298"/>
      <c r="GP15" s="298"/>
      <c r="GQ15" s="298"/>
      <c r="GR15" s="298"/>
      <c r="GS15" s="298"/>
      <c r="GT15" s="298"/>
      <c r="GU15" s="298"/>
      <c r="GV15" s="298"/>
      <c r="GW15" s="298"/>
      <c r="GX15" s="298"/>
      <c r="GY15" s="298"/>
      <c r="GZ15" s="298"/>
      <c r="HA15" s="298"/>
      <c r="HB15" s="298"/>
      <c r="HC15" s="298"/>
      <c r="HD15" s="298"/>
      <c r="HE15" s="298"/>
      <c r="HF15" s="298"/>
      <c r="HG15" s="298"/>
      <c r="HH15" s="298"/>
      <c r="HI15" s="298"/>
      <c r="HJ15" s="298"/>
      <c r="HK15" s="298"/>
      <c r="HL15" s="298"/>
      <c r="HM15" s="298"/>
      <c r="HN15" s="298"/>
      <c r="HO15" s="298"/>
      <c r="HP15" s="298"/>
      <c r="HQ15" s="298"/>
      <c r="HR15" s="298"/>
      <c r="HS15" s="298"/>
      <c r="HT15" s="298"/>
      <c r="HU15" s="298"/>
      <c r="HV15" s="298"/>
      <c r="HW15" s="298"/>
      <c r="HX15" s="298"/>
      <c r="HY15" s="298"/>
      <c r="HZ15" s="298"/>
      <c r="IA15" s="298"/>
      <c r="IF15" s="10"/>
      <c r="IG15" s="53"/>
      <c r="II15" s="312"/>
      <c r="IJ15" s="313"/>
      <c r="IK15" s="313"/>
      <c r="IL15" s="313"/>
      <c r="IM15" s="313"/>
      <c r="IN15" s="314"/>
    </row>
    <row r="16" spans="2:248" ht="7.5" customHeight="1">
      <c r="B16" s="61"/>
      <c r="C16" s="9"/>
      <c r="M16" s="298">
        <f>IF('入力シート'!Q6="","",'入力シート'!Q6)</f>
      </c>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304" t="s">
        <v>98</v>
      </c>
      <c r="BO16" s="304"/>
      <c r="BP16" s="304"/>
      <c r="BQ16" s="304"/>
      <c r="BR16" s="304"/>
      <c r="BS16" s="305"/>
      <c r="BT16" s="305"/>
      <c r="BU16" s="305"/>
      <c r="BV16" s="305"/>
      <c r="CB16" s="10"/>
      <c r="CC16" s="53"/>
      <c r="CE16" s="9"/>
      <c r="CO16" s="298">
        <f>IF(M16="","",M16)</f>
      </c>
      <c r="CP16" s="298"/>
      <c r="CQ16" s="298"/>
      <c r="CR16" s="298"/>
      <c r="CS16" s="298"/>
      <c r="CT16" s="298"/>
      <c r="CU16" s="298"/>
      <c r="CV16" s="298"/>
      <c r="CW16" s="298"/>
      <c r="CX16" s="298"/>
      <c r="CY16" s="298"/>
      <c r="CZ16" s="298"/>
      <c r="DA16" s="298"/>
      <c r="DB16" s="298"/>
      <c r="DC16" s="298"/>
      <c r="DD16" s="298"/>
      <c r="DE16" s="298"/>
      <c r="DF16" s="298"/>
      <c r="DG16" s="298"/>
      <c r="DH16" s="298"/>
      <c r="DI16" s="298"/>
      <c r="DJ16" s="298"/>
      <c r="DK16" s="298"/>
      <c r="DL16" s="298"/>
      <c r="DM16" s="298"/>
      <c r="DN16" s="298"/>
      <c r="DO16" s="298"/>
      <c r="DP16" s="298"/>
      <c r="DQ16" s="298"/>
      <c r="DR16" s="298"/>
      <c r="DS16" s="298"/>
      <c r="DT16" s="298"/>
      <c r="DU16" s="298"/>
      <c r="DV16" s="298"/>
      <c r="DW16" s="298"/>
      <c r="DX16" s="298"/>
      <c r="DY16" s="298"/>
      <c r="DZ16" s="298"/>
      <c r="EA16" s="298"/>
      <c r="EB16" s="298"/>
      <c r="EC16" s="298"/>
      <c r="ED16" s="298"/>
      <c r="EE16" s="298"/>
      <c r="EF16" s="298"/>
      <c r="EG16" s="298"/>
      <c r="EH16" s="298"/>
      <c r="EI16" s="298"/>
      <c r="EJ16" s="298"/>
      <c r="EK16" s="298"/>
      <c r="EL16" s="298"/>
      <c r="EM16" s="298"/>
      <c r="EN16" s="298"/>
      <c r="EO16" s="298"/>
      <c r="EP16" s="304" t="s">
        <v>98</v>
      </c>
      <c r="EQ16" s="304"/>
      <c r="ER16" s="304"/>
      <c r="ES16" s="304"/>
      <c r="ET16" s="304"/>
      <c r="EU16" s="305"/>
      <c r="EV16" s="305"/>
      <c r="EW16" s="305"/>
      <c r="EX16" s="305"/>
      <c r="FD16" s="10"/>
      <c r="FE16" s="53"/>
      <c r="FG16" s="9"/>
      <c r="FQ16" s="298">
        <f>IF(CO16="","",CO16)</f>
      </c>
      <c r="FR16" s="298"/>
      <c r="FS16" s="298"/>
      <c r="FT16" s="298"/>
      <c r="FU16" s="298"/>
      <c r="FV16" s="298"/>
      <c r="FW16" s="298"/>
      <c r="FX16" s="298"/>
      <c r="FY16" s="298"/>
      <c r="FZ16" s="298"/>
      <c r="GA16" s="298"/>
      <c r="GB16" s="298"/>
      <c r="GC16" s="298"/>
      <c r="GD16" s="298"/>
      <c r="GE16" s="298"/>
      <c r="GF16" s="298"/>
      <c r="GG16" s="298"/>
      <c r="GH16" s="298"/>
      <c r="GI16" s="298"/>
      <c r="GJ16" s="298"/>
      <c r="GK16" s="298"/>
      <c r="GL16" s="298"/>
      <c r="GM16" s="298"/>
      <c r="GN16" s="298"/>
      <c r="GO16" s="298"/>
      <c r="GP16" s="298"/>
      <c r="GQ16" s="298"/>
      <c r="GR16" s="298"/>
      <c r="GS16" s="298"/>
      <c r="GT16" s="298"/>
      <c r="GU16" s="298"/>
      <c r="GV16" s="298"/>
      <c r="GW16" s="298"/>
      <c r="GX16" s="298"/>
      <c r="GY16" s="298"/>
      <c r="GZ16" s="298"/>
      <c r="HA16" s="298"/>
      <c r="HB16" s="298"/>
      <c r="HC16" s="298"/>
      <c r="HD16" s="298"/>
      <c r="HE16" s="298"/>
      <c r="HF16" s="298"/>
      <c r="HG16" s="298"/>
      <c r="HH16" s="298"/>
      <c r="HI16" s="298"/>
      <c r="HJ16" s="298"/>
      <c r="HK16" s="298"/>
      <c r="HL16" s="298"/>
      <c r="HM16" s="298"/>
      <c r="HN16" s="298"/>
      <c r="HO16" s="298"/>
      <c r="HP16" s="298"/>
      <c r="HQ16" s="298"/>
      <c r="HR16" s="304" t="s">
        <v>98</v>
      </c>
      <c r="HS16" s="304"/>
      <c r="HT16" s="304"/>
      <c r="HU16" s="304"/>
      <c r="HV16" s="304"/>
      <c r="HW16" s="305"/>
      <c r="HX16" s="305"/>
      <c r="HY16" s="305"/>
      <c r="IF16" s="10"/>
      <c r="IG16" s="53"/>
      <c r="II16" s="312"/>
      <c r="IJ16" s="313"/>
      <c r="IK16" s="313"/>
      <c r="IL16" s="313"/>
      <c r="IM16" s="313"/>
      <c r="IN16" s="314"/>
    </row>
    <row r="17" spans="2:248" ht="7.5" customHeight="1">
      <c r="B17" s="61"/>
      <c r="C17" s="9"/>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304"/>
      <c r="BO17" s="304"/>
      <c r="BP17" s="304"/>
      <c r="BQ17" s="304"/>
      <c r="BR17" s="304"/>
      <c r="BS17" s="305"/>
      <c r="BT17" s="305"/>
      <c r="BU17" s="305"/>
      <c r="BV17" s="305"/>
      <c r="CB17" s="10"/>
      <c r="CC17" s="53"/>
      <c r="CE17" s="9"/>
      <c r="CO17" s="298"/>
      <c r="CP17" s="298"/>
      <c r="CQ17" s="298"/>
      <c r="CR17" s="298"/>
      <c r="CS17" s="298"/>
      <c r="CT17" s="298"/>
      <c r="CU17" s="298"/>
      <c r="CV17" s="298"/>
      <c r="CW17" s="298"/>
      <c r="CX17" s="298"/>
      <c r="CY17" s="298"/>
      <c r="CZ17" s="298"/>
      <c r="DA17" s="298"/>
      <c r="DB17" s="298"/>
      <c r="DC17" s="298"/>
      <c r="DD17" s="298"/>
      <c r="DE17" s="298"/>
      <c r="DF17" s="298"/>
      <c r="DG17" s="298"/>
      <c r="DH17" s="298"/>
      <c r="DI17" s="298"/>
      <c r="DJ17" s="298"/>
      <c r="DK17" s="298"/>
      <c r="DL17" s="298"/>
      <c r="DM17" s="298"/>
      <c r="DN17" s="298"/>
      <c r="DO17" s="298"/>
      <c r="DP17" s="298"/>
      <c r="DQ17" s="298"/>
      <c r="DR17" s="298"/>
      <c r="DS17" s="298"/>
      <c r="DT17" s="298"/>
      <c r="DU17" s="298"/>
      <c r="DV17" s="298"/>
      <c r="DW17" s="298"/>
      <c r="DX17" s="298"/>
      <c r="DY17" s="298"/>
      <c r="DZ17" s="298"/>
      <c r="EA17" s="298"/>
      <c r="EB17" s="298"/>
      <c r="EC17" s="298"/>
      <c r="ED17" s="298"/>
      <c r="EE17" s="298"/>
      <c r="EF17" s="298"/>
      <c r="EG17" s="298"/>
      <c r="EH17" s="298"/>
      <c r="EI17" s="298"/>
      <c r="EJ17" s="298"/>
      <c r="EK17" s="298"/>
      <c r="EL17" s="298"/>
      <c r="EM17" s="298"/>
      <c r="EN17" s="298"/>
      <c r="EO17" s="298"/>
      <c r="EP17" s="304"/>
      <c r="EQ17" s="304"/>
      <c r="ER17" s="304"/>
      <c r="ES17" s="304"/>
      <c r="ET17" s="304"/>
      <c r="EU17" s="305"/>
      <c r="EV17" s="305"/>
      <c r="EW17" s="305"/>
      <c r="EX17" s="305"/>
      <c r="FD17" s="10"/>
      <c r="FE17" s="53"/>
      <c r="FG17" s="9"/>
      <c r="FQ17" s="298"/>
      <c r="FR17" s="298"/>
      <c r="FS17" s="298"/>
      <c r="FT17" s="298"/>
      <c r="FU17" s="298"/>
      <c r="FV17" s="298"/>
      <c r="FW17" s="298"/>
      <c r="FX17" s="298"/>
      <c r="FY17" s="298"/>
      <c r="FZ17" s="298"/>
      <c r="GA17" s="298"/>
      <c r="GB17" s="298"/>
      <c r="GC17" s="298"/>
      <c r="GD17" s="298"/>
      <c r="GE17" s="298"/>
      <c r="GF17" s="298"/>
      <c r="GG17" s="298"/>
      <c r="GH17" s="298"/>
      <c r="GI17" s="298"/>
      <c r="GJ17" s="298"/>
      <c r="GK17" s="298"/>
      <c r="GL17" s="298"/>
      <c r="GM17" s="298"/>
      <c r="GN17" s="298"/>
      <c r="GO17" s="298"/>
      <c r="GP17" s="298"/>
      <c r="GQ17" s="298"/>
      <c r="GR17" s="298"/>
      <c r="GS17" s="298"/>
      <c r="GT17" s="298"/>
      <c r="GU17" s="298"/>
      <c r="GV17" s="298"/>
      <c r="GW17" s="298"/>
      <c r="GX17" s="298"/>
      <c r="GY17" s="298"/>
      <c r="GZ17" s="298"/>
      <c r="HA17" s="298"/>
      <c r="HB17" s="298"/>
      <c r="HC17" s="298"/>
      <c r="HD17" s="298"/>
      <c r="HE17" s="298"/>
      <c r="HF17" s="298"/>
      <c r="HG17" s="298"/>
      <c r="HH17" s="298"/>
      <c r="HI17" s="298"/>
      <c r="HJ17" s="298"/>
      <c r="HK17" s="298"/>
      <c r="HL17" s="298"/>
      <c r="HM17" s="298"/>
      <c r="HN17" s="298"/>
      <c r="HO17" s="298"/>
      <c r="HP17" s="298"/>
      <c r="HQ17" s="298"/>
      <c r="HR17" s="304"/>
      <c r="HS17" s="304"/>
      <c r="HT17" s="304"/>
      <c r="HU17" s="304"/>
      <c r="HV17" s="304"/>
      <c r="HW17" s="305"/>
      <c r="HX17" s="305"/>
      <c r="HY17" s="305"/>
      <c r="IF17" s="10"/>
      <c r="IG17" s="53"/>
      <c r="II17" s="312"/>
      <c r="IJ17" s="313"/>
      <c r="IK17" s="313"/>
      <c r="IL17" s="313"/>
      <c r="IM17" s="313"/>
      <c r="IN17" s="314"/>
    </row>
    <row r="18" spans="2:248" ht="7.5" customHeight="1">
      <c r="B18" s="61"/>
      <c r="C18" s="9"/>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304"/>
      <c r="BO18" s="304"/>
      <c r="BP18" s="304"/>
      <c r="BQ18" s="304"/>
      <c r="BR18" s="304"/>
      <c r="BS18" s="305"/>
      <c r="BT18" s="305"/>
      <c r="BU18" s="305"/>
      <c r="BV18" s="305"/>
      <c r="CB18" s="10"/>
      <c r="CC18" s="53"/>
      <c r="CE18" s="9"/>
      <c r="CO18" s="298"/>
      <c r="CP18" s="298"/>
      <c r="CQ18" s="298"/>
      <c r="CR18" s="298"/>
      <c r="CS18" s="298"/>
      <c r="CT18" s="298"/>
      <c r="CU18" s="298"/>
      <c r="CV18" s="298"/>
      <c r="CW18" s="298"/>
      <c r="CX18" s="298"/>
      <c r="CY18" s="298"/>
      <c r="CZ18" s="298"/>
      <c r="DA18" s="298"/>
      <c r="DB18" s="298"/>
      <c r="DC18" s="298"/>
      <c r="DD18" s="298"/>
      <c r="DE18" s="298"/>
      <c r="DF18" s="298"/>
      <c r="DG18" s="298"/>
      <c r="DH18" s="298"/>
      <c r="DI18" s="298"/>
      <c r="DJ18" s="298"/>
      <c r="DK18" s="298"/>
      <c r="DL18" s="298"/>
      <c r="DM18" s="298"/>
      <c r="DN18" s="298"/>
      <c r="DO18" s="298"/>
      <c r="DP18" s="298"/>
      <c r="DQ18" s="298"/>
      <c r="DR18" s="298"/>
      <c r="DS18" s="298"/>
      <c r="DT18" s="298"/>
      <c r="DU18" s="298"/>
      <c r="DV18" s="298"/>
      <c r="DW18" s="298"/>
      <c r="DX18" s="298"/>
      <c r="DY18" s="298"/>
      <c r="DZ18" s="298"/>
      <c r="EA18" s="298"/>
      <c r="EB18" s="298"/>
      <c r="EC18" s="298"/>
      <c r="ED18" s="298"/>
      <c r="EE18" s="298"/>
      <c r="EF18" s="298"/>
      <c r="EG18" s="298"/>
      <c r="EH18" s="298"/>
      <c r="EI18" s="298"/>
      <c r="EJ18" s="298"/>
      <c r="EK18" s="298"/>
      <c r="EL18" s="298"/>
      <c r="EM18" s="298"/>
      <c r="EN18" s="298"/>
      <c r="EO18" s="298"/>
      <c r="EP18" s="304"/>
      <c r="EQ18" s="304"/>
      <c r="ER18" s="304"/>
      <c r="ES18" s="304"/>
      <c r="ET18" s="304"/>
      <c r="EU18" s="305"/>
      <c r="EV18" s="305"/>
      <c r="EW18" s="305"/>
      <c r="EX18" s="305"/>
      <c r="FD18" s="10"/>
      <c r="FE18" s="53"/>
      <c r="FG18" s="9"/>
      <c r="FQ18" s="298"/>
      <c r="FR18" s="298"/>
      <c r="FS18" s="298"/>
      <c r="FT18" s="298"/>
      <c r="FU18" s="298"/>
      <c r="FV18" s="298"/>
      <c r="FW18" s="298"/>
      <c r="FX18" s="298"/>
      <c r="FY18" s="298"/>
      <c r="FZ18" s="298"/>
      <c r="GA18" s="298"/>
      <c r="GB18" s="298"/>
      <c r="GC18" s="298"/>
      <c r="GD18" s="298"/>
      <c r="GE18" s="298"/>
      <c r="GF18" s="298"/>
      <c r="GG18" s="298"/>
      <c r="GH18" s="298"/>
      <c r="GI18" s="298"/>
      <c r="GJ18" s="298"/>
      <c r="GK18" s="298"/>
      <c r="GL18" s="298"/>
      <c r="GM18" s="298"/>
      <c r="GN18" s="298"/>
      <c r="GO18" s="298"/>
      <c r="GP18" s="298"/>
      <c r="GQ18" s="298"/>
      <c r="GR18" s="298"/>
      <c r="GS18" s="298"/>
      <c r="GT18" s="298"/>
      <c r="GU18" s="298"/>
      <c r="GV18" s="298"/>
      <c r="GW18" s="298"/>
      <c r="GX18" s="298"/>
      <c r="GY18" s="298"/>
      <c r="GZ18" s="298"/>
      <c r="HA18" s="298"/>
      <c r="HB18" s="298"/>
      <c r="HC18" s="298"/>
      <c r="HD18" s="298"/>
      <c r="HE18" s="298"/>
      <c r="HF18" s="298"/>
      <c r="HG18" s="298"/>
      <c r="HH18" s="298"/>
      <c r="HI18" s="298"/>
      <c r="HJ18" s="298"/>
      <c r="HK18" s="298"/>
      <c r="HL18" s="298"/>
      <c r="HM18" s="298"/>
      <c r="HN18" s="298"/>
      <c r="HO18" s="298"/>
      <c r="HP18" s="298"/>
      <c r="HQ18" s="298"/>
      <c r="HR18" s="304"/>
      <c r="HS18" s="304"/>
      <c r="HT18" s="304"/>
      <c r="HU18" s="304"/>
      <c r="HV18" s="304"/>
      <c r="HW18" s="305"/>
      <c r="HX18" s="305"/>
      <c r="HY18" s="305"/>
      <c r="IF18" s="10"/>
      <c r="IG18" s="53"/>
      <c r="II18" s="312"/>
      <c r="IJ18" s="313"/>
      <c r="IK18" s="313"/>
      <c r="IL18" s="313"/>
      <c r="IM18" s="313"/>
      <c r="IN18" s="314"/>
    </row>
    <row r="19" spans="2:248" ht="7.5" customHeight="1">
      <c r="B19" s="61"/>
      <c r="C19" s="9"/>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304"/>
      <c r="BO19" s="304"/>
      <c r="BP19" s="304"/>
      <c r="BQ19" s="304"/>
      <c r="BR19" s="304"/>
      <c r="BS19" s="305"/>
      <c r="BT19" s="305"/>
      <c r="BU19" s="305"/>
      <c r="BV19" s="305"/>
      <c r="CB19" s="10"/>
      <c r="CC19" s="53"/>
      <c r="CE19" s="9"/>
      <c r="CO19" s="298"/>
      <c r="CP19" s="298"/>
      <c r="CQ19" s="298"/>
      <c r="CR19" s="298"/>
      <c r="CS19" s="298"/>
      <c r="CT19" s="298"/>
      <c r="CU19" s="298"/>
      <c r="CV19" s="298"/>
      <c r="CW19" s="298"/>
      <c r="CX19" s="298"/>
      <c r="CY19" s="298"/>
      <c r="CZ19" s="298"/>
      <c r="DA19" s="298"/>
      <c r="DB19" s="298"/>
      <c r="DC19" s="298"/>
      <c r="DD19" s="298"/>
      <c r="DE19" s="298"/>
      <c r="DF19" s="298"/>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C19" s="298"/>
      <c r="ED19" s="298"/>
      <c r="EE19" s="298"/>
      <c r="EF19" s="298"/>
      <c r="EG19" s="298"/>
      <c r="EH19" s="298"/>
      <c r="EI19" s="298"/>
      <c r="EJ19" s="298"/>
      <c r="EK19" s="298"/>
      <c r="EL19" s="298"/>
      <c r="EM19" s="298"/>
      <c r="EN19" s="298"/>
      <c r="EO19" s="298"/>
      <c r="EP19" s="304"/>
      <c r="EQ19" s="304"/>
      <c r="ER19" s="304"/>
      <c r="ES19" s="304"/>
      <c r="ET19" s="304"/>
      <c r="EU19" s="305"/>
      <c r="EV19" s="305"/>
      <c r="EW19" s="305"/>
      <c r="EX19" s="305"/>
      <c r="FD19" s="10"/>
      <c r="FE19" s="53"/>
      <c r="FG19" s="9"/>
      <c r="FQ19" s="298"/>
      <c r="FR19" s="298"/>
      <c r="FS19" s="298"/>
      <c r="FT19" s="298"/>
      <c r="FU19" s="298"/>
      <c r="FV19" s="298"/>
      <c r="FW19" s="298"/>
      <c r="FX19" s="298"/>
      <c r="FY19" s="298"/>
      <c r="FZ19" s="298"/>
      <c r="GA19" s="298"/>
      <c r="GB19" s="298"/>
      <c r="GC19" s="298"/>
      <c r="GD19" s="298"/>
      <c r="GE19" s="298"/>
      <c r="GF19" s="298"/>
      <c r="GG19" s="298"/>
      <c r="GH19" s="298"/>
      <c r="GI19" s="298"/>
      <c r="GJ19" s="298"/>
      <c r="GK19" s="298"/>
      <c r="GL19" s="298"/>
      <c r="GM19" s="298"/>
      <c r="GN19" s="298"/>
      <c r="GO19" s="298"/>
      <c r="GP19" s="298"/>
      <c r="GQ19" s="298"/>
      <c r="GR19" s="298"/>
      <c r="GS19" s="298"/>
      <c r="GT19" s="298"/>
      <c r="GU19" s="298"/>
      <c r="GV19" s="298"/>
      <c r="GW19" s="298"/>
      <c r="GX19" s="298"/>
      <c r="GY19" s="298"/>
      <c r="GZ19" s="298"/>
      <c r="HA19" s="298"/>
      <c r="HB19" s="298"/>
      <c r="HC19" s="298"/>
      <c r="HD19" s="298"/>
      <c r="HE19" s="298"/>
      <c r="HF19" s="298"/>
      <c r="HG19" s="298"/>
      <c r="HH19" s="298"/>
      <c r="HI19" s="298"/>
      <c r="HJ19" s="298"/>
      <c r="HK19" s="298"/>
      <c r="HL19" s="298"/>
      <c r="HM19" s="298"/>
      <c r="HN19" s="298"/>
      <c r="HO19" s="298"/>
      <c r="HP19" s="298"/>
      <c r="HQ19" s="298"/>
      <c r="HR19" s="304"/>
      <c r="HS19" s="304"/>
      <c r="HT19" s="304"/>
      <c r="HU19" s="304"/>
      <c r="HV19" s="304"/>
      <c r="HW19" s="305"/>
      <c r="HX19" s="305"/>
      <c r="HY19" s="305"/>
      <c r="IF19" s="10"/>
      <c r="IG19" s="53"/>
      <c r="II19" s="312"/>
      <c r="IJ19" s="313"/>
      <c r="IK19" s="313"/>
      <c r="IL19" s="313"/>
      <c r="IM19" s="313"/>
      <c r="IN19" s="314"/>
    </row>
    <row r="20" spans="2:248" ht="6.75" customHeight="1">
      <c r="B20" s="61"/>
      <c r="C20" s="16"/>
      <c r="D20" s="14"/>
      <c r="E20" s="14"/>
      <c r="F20" s="14"/>
      <c r="G20" s="14"/>
      <c r="H20" s="14"/>
      <c r="I20" s="14"/>
      <c r="BV20" s="14"/>
      <c r="BW20" s="14"/>
      <c r="BX20" s="14"/>
      <c r="BY20" s="14"/>
      <c r="BZ20" s="14"/>
      <c r="CA20" s="14"/>
      <c r="CB20" s="15"/>
      <c r="CC20" s="53"/>
      <c r="CE20" s="16"/>
      <c r="CF20" s="14"/>
      <c r="CG20" s="14"/>
      <c r="CH20" s="14"/>
      <c r="CI20" s="14"/>
      <c r="CJ20" s="14"/>
      <c r="CK20" s="14"/>
      <c r="CL20" s="14"/>
      <c r="CM20" s="14"/>
      <c r="CN20" s="14"/>
      <c r="EY20" s="14"/>
      <c r="EZ20" s="14"/>
      <c r="FA20" s="14"/>
      <c r="FB20" s="14"/>
      <c r="FC20" s="14"/>
      <c r="FD20" s="15"/>
      <c r="FE20" s="53"/>
      <c r="FG20" s="16"/>
      <c r="FH20" s="14"/>
      <c r="FI20" s="14"/>
      <c r="FJ20" s="14"/>
      <c r="FK20" s="14"/>
      <c r="FL20" s="14"/>
      <c r="FM20" s="14"/>
      <c r="FN20" s="14"/>
      <c r="FO20" s="14"/>
      <c r="FP20" s="14"/>
      <c r="IA20" s="14"/>
      <c r="IB20" s="14"/>
      <c r="IC20" s="14"/>
      <c r="ID20" s="14"/>
      <c r="IE20" s="14"/>
      <c r="IF20" s="15"/>
      <c r="IG20" s="53"/>
      <c r="II20" s="312"/>
      <c r="IJ20" s="313"/>
      <c r="IK20" s="313"/>
      <c r="IL20" s="313"/>
      <c r="IM20" s="313"/>
      <c r="IN20" s="314"/>
    </row>
    <row r="21" spans="2:248" s="36" customFormat="1" ht="5.25" customHeight="1">
      <c r="B21" s="63"/>
      <c r="C21" s="300" t="s">
        <v>58</v>
      </c>
      <c r="D21" s="300"/>
      <c r="E21" s="300"/>
      <c r="F21" s="300"/>
      <c r="G21" s="300"/>
      <c r="H21" s="300"/>
      <c r="I21" s="300"/>
      <c r="J21" s="300"/>
      <c r="K21" s="300"/>
      <c r="L21" s="300"/>
      <c r="M21" s="300"/>
      <c r="N21" s="300" t="s">
        <v>56</v>
      </c>
      <c r="O21" s="300"/>
      <c r="P21" s="300"/>
      <c r="Q21" s="300"/>
      <c r="R21" s="300"/>
      <c r="S21" s="300"/>
      <c r="T21" s="300"/>
      <c r="U21" s="300"/>
      <c r="V21" s="300"/>
      <c r="W21" s="300" t="s">
        <v>57</v>
      </c>
      <c r="X21" s="300"/>
      <c r="Y21" s="300"/>
      <c r="Z21" s="300"/>
      <c r="AA21" s="300"/>
      <c r="AB21" s="300"/>
      <c r="AC21" s="300"/>
      <c r="AD21" s="300"/>
      <c r="AE21" s="300"/>
      <c r="AF21" s="300" t="s">
        <v>137</v>
      </c>
      <c r="AG21" s="300"/>
      <c r="AH21" s="300"/>
      <c r="AI21" s="300"/>
      <c r="AJ21" s="300"/>
      <c r="AK21" s="300"/>
      <c r="AL21" s="300"/>
      <c r="AM21" s="300"/>
      <c r="AN21" s="300"/>
      <c r="AO21" s="300"/>
      <c r="AP21" s="300"/>
      <c r="AQ21" s="300"/>
      <c r="AR21" s="300"/>
      <c r="AS21" s="300"/>
      <c r="AT21" s="300"/>
      <c r="AU21" s="300"/>
      <c r="AV21" s="300"/>
      <c r="AW21" s="300"/>
      <c r="AX21" s="300"/>
      <c r="AY21" s="300"/>
      <c r="AZ21" s="300"/>
      <c r="BA21" s="300"/>
      <c r="BB21" s="300"/>
      <c r="BC21" s="300"/>
      <c r="BD21" s="300"/>
      <c r="BE21" s="300"/>
      <c r="BF21" s="300"/>
      <c r="BG21" s="300"/>
      <c r="BH21" s="300"/>
      <c r="BI21" s="300"/>
      <c r="BJ21" s="300"/>
      <c r="BK21" s="300"/>
      <c r="BL21" s="300"/>
      <c r="BM21" s="300"/>
      <c r="BN21" s="300"/>
      <c r="BO21" s="300"/>
      <c r="BP21" s="300"/>
      <c r="BQ21" s="300"/>
      <c r="BR21" s="300"/>
      <c r="BS21" s="300"/>
      <c r="BT21" s="300"/>
      <c r="BU21" s="300"/>
      <c r="BV21" s="300"/>
      <c r="BW21" s="300"/>
      <c r="BX21" s="300"/>
      <c r="BY21" s="300"/>
      <c r="BZ21" s="300"/>
      <c r="CA21" s="300"/>
      <c r="CB21" s="300"/>
      <c r="CC21" s="55"/>
      <c r="CE21" s="300" t="s">
        <v>58</v>
      </c>
      <c r="CF21" s="300"/>
      <c r="CG21" s="300"/>
      <c r="CH21" s="300"/>
      <c r="CI21" s="300"/>
      <c r="CJ21" s="300"/>
      <c r="CK21" s="300"/>
      <c r="CL21" s="300"/>
      <c r="CM21" s="300"/>
      <c r="CN21" s="300"/>
      <c r="CO21" s="300"/>
      <c r="CP21" s="300" t="s">
        <v>56</v>
      </c>
      <c r="CQ21" s="300"/>
      <c r="CR21" s="300"/>
      <c r="CS21" s="300"/>
      <c r="CT21" s="300"/>
      <c r="CU21" s="300"/>
      <c r="CV21" s="300"/>
      <c r="CW21" s="300"/>
      <c r="CX21" s="300"/>
      <c r="CY21" s="300" t="s">
        <v>57</v>
      </c>
      <c r="CZ21" s="300"/>
      <c r="DA21" s="300"/>
      <c r="DB21" s="300"/>
      <c r="DC21" s="300"/>
      <c r="DD21" s="300"/>
      <c r="DE21" s="300"/>
      <c r="DF21" s="300"/>
      <c r="DG21" s="300"/>
      <c r="DH21" s="300" t="s">
        <v>137</v>
      </c>
      <c r="DI21" s="300"/>
      <c r="DJ21" s="300"/>
      <c r="DK21" s="300"/>
      <c r="DL21" s="300"/>
      <c r="DM21" s="300"/>
      <c r="DN21" s="300"/>
      <c r="DO21" s="300"/>
      <c r="DP21" s="300"/>
      <c r="DQ21" s="300"/>
      <c r="DR21" s="300"/>
      <c r="DS21" s="300"/>
      <c r="DT21" s="300"/>
      <c r="DU21" s="300"/>
      <c r="DV21" s="300"/>
      <c r="DW21" s="300"/>
      <c r="DX21" s="300"/>
      <c r="DY21" s="300"/>
      <c r="DZ21" s="300"/>
      <c r="EA21" s="300"/>
      <c r="EB21" s="300"/>
      <c r="EC21" s="300"/>
      <c r="ED21" s="300"/>
      <c r="EE21" s="300"/>
      <c r="EF21" s="300"/>
      <c r="EG21" s="300"/>
      <c r="EH21" s="300"/>
      <c r="EI21" s="300"/>
      <c r="EJ21" s="300"/>
      <c r="EK21" s="300"/>
      <c r="EL21" s="300"/>
      <c r="EM21" s="300"/>
      <c r="EN21" s="300"/>
      <c r="EO21" s="300"/>
      <c r="EP21" s="300"/>
      <c r="EQ21" s="300"/>
      <c r="ER21" s="300"/>
      <c r="ES21" s="300"/>
      <c r="ET21" s="300"/>
      <c r="EU21" s="300"/>
      <c r="EV21" s="300"/>
      <c r="EW21" s="300"/>
      <c r="EX21" s="300"/>
      <c r="EY21" s="300"/>
      <c r="EZ21" s="300"/>
      <c r="FA21" s="300"/>
      <c r="FB21" s="300"/>
      <c r="FC21" s="300"/>
      <c r="FD21" s="300"/>
      <c r="FE21" s="55"/>
      <c r="FG21" s="300" t="s">
        <v>58</v>
      </c>
      <c r="FH21" s="300"/>
      <c r="FI21" s="300"/>
      <c r="FJ21" s="300"/>
      <c r="FK21" s="300"/>
      <c r="FL21" s="300"/>
      <c r="FM21" s="300"/>
      <c r="FN21" s="300"/>
      <c r="FO21" s="300"/>
      <c r="FP21" s="300"/>
      <c r="FQ21" s="300"/>
      <c r="FR21" s="300" t="s">
        <v>56</v>
      </c>
      <c r="FS21" s="300"/>
      <c r="FT21" s="300"/>
      <c r="FU21" s="300"/>
      <c r="FV21" s="300"/>
      <c r="FW21" s="300"/>
      <c r="FX21" s="300"/>
      <c r="FY21" s="300"/>
      <c r="FZ21" s="300"/>
      <c r="GA21" s="300" t="s">
        <v>57</v>
      </c>
      <c r="GB21" s="300"/>
      <c r="GC21" s="300"/>
      <c r="GD21" s="300"/>
      <c r="GE21" s="300"/>
      <c r="GF21" s="300"/>
      <c r="GG21" s="300"/>
      <c r="GH21" s="300"/>
      <c r="GI21" s="300"/>
      <c r="GJ21" s="300" t="s">
        <v>137</v>
      </c>
      <c r="GK21" s="300"/>
      <c r="GL21" s="300"/>
      <c r="GM21" s="300"/>
      <c r="GN21" s="300"/>
      <c r="GO21" s="300"/>
      <c r="GP21" s="300"/>
      <c r="GQ21" s="300"/>
      <c r="GR21" s="300"/>
      <c r="GS21" s="300"/>
      <c r="GT21" s="300"/>
      <c r="GU21" s="300"/>
      <c r="GV21" s="300"/>
      <c r="GW21" s="300"/>
      <c r="GX21" s="300"/>
      <c r="GY21" s="300"/>
      <c r="GZ21" s="300"/>
      <c r="HA21" s="300"/>
      <c r="HB21" s="300"/>
      <c r="HC21" s="300"/>
      <c r="HD21" s="300"/>
      <c r="HE21" s="300"/>
      <c r="HF21" s="300"/>
      <c r="HG21" s="300"/>
      <c r="HH21" s="300"/>
      <c r="HI21" s="300"/>
      <c r="HJ21" s="300"/>
      <c r="HK21" s="300"/>
      <c r="HL21" s="300"/>
      <c r="HM21" s="300"/>
      <c r="HN21" s="300"/>
      <c r="HO21" s="300"/>
      <c r="HP21" s="300"/>
      <c r="HQ21" s="300"/>
      <c r="HR21" s="300"/>
      <c r="HS21" s="300"/>
      <c r="HT21" s="300"/>
      <c r="HU21" s="300"/>
      <c r="HV21" s="300"/>
      <c r="HW21" s="300"/>
      <c r="HX21" s="300"/>
      <c r="HY21" s="300"/>
      <c r="HZ21" s="300"/>
      <c r="IA21" s="300"/>
      <c r="IB21" s="300"/>
      <c r="IC21" s="300"/>
      <c r="ID21" s="300"/>
      <c r="IE21" s="300"/>
      <c r="IF21" s="300"/>
      <c r="IG21" s="55"/>
      <c r="II21" s="312"/>
      <c r="IJ21" s="313"/>
      <c r="IK21" s="313"/>
      <c r="IL21" s="313"/>
      <c r="IM21" s="313"/>
      <c r="IN21" s="314"/>
    </row>
    <row r="22" spans="2:248" s="37" customFormat="1" ht="14.25" customHeight="1">
      <c r="B22" s="64"/>
      <c r="C22" s="458">
        <f>IF('入力シート'!Q8="","",IF(LEN('入力シート'!Q8)=1,"0"&amp;'入力シート'!Q8,'入力シート'!Q8))</f>
      </c>
      <c r="D22" s="458"/>
      <c r="E22" s="458"/>
      <c r="F22" s="458"/>
      <c r="G22" s="458"/>
      <c r="H22" s="458"/>
      <c r="I22" s="458"/>
      <c r="J22" s="458"/>
      <c r="K22" s="458"/>
      <c r="L22" s="458"/>
      <c r="M22" s="458"/>
      <c r="N22" s="458">
        <v>87</v>
      </c>
      <c r="O22" s="458"/>
      <c r="P22" s="458"/>
      <c r="Q22" s="458"/>
      <c r="R22" s="458"/>
      <c r="S22" s="458"/>
      <c r="T22" s="458"/>
      <c r="U22" s="458"/>
      <c r="V22" s="458"/>
      <c r="W22" s="458">
        <f>IF('入力シート'!Q9="","",IF('入力シート'!Q9="岩　国","1",IF('入力シート'!Q9="柳　井","2",IF('入力シート'!Q9="周　南","3",IF('入力シート'!Q9="山　口","5",IF('入力シート'!Q9="宇　部","6",IF('入力シート'!Q9="下　関","7","8")))))))</f>
      </c>
      <c r="X22" s="458"/>
      <c r="Y22" s="458"/>
      <c r="Z22" s="458"/>
      <c r="AA22" s="458"/>
      <c r="AB22" s="458"/>
      <c r="AC22" s="458"/>
      <c r="AD22" s="458"/>
      <c r="AE22" s="458"/>
      <c r="AF22" s="321">
        <f>MID('入力シート'!$Q$10,1,1)</f>
      </c>
      <c r="AG22" s="322"/>
      <c r="AH22" s="322"/>
      <c r="AI22" s="322"/>
      <c r="AJ22" s="322"/>
      <c r="AK22" s="323"/>
      <c r="AL22" s="321">
        <f>MID('入力シート'!$Q$10,2,1)</f>
      </c>
      <c r="AM22" s="322"/>
      <c r="AN22" s="322"/>
      <c r="AO22" s="322"/>
      <c r="AP22" s="322"/>
      <c r="AQ22" s="323"/>
      <c r="AR22" s="321">
        <f>MID('入力シート'!$Q$10,3,1)</f>
      </c>
      <c r="AS22" s="322"/>
      <c r="AT22" s="322"/>
      <c r="AU22" s="322"/>
      <c r="AV22" s="322"/>
      <c r="AW22" s="323"/>
      <c r="AX22" s="321">
        <f>MID('入力シート'!$Q$10,4,1)</f>
      </c>
      <c r="AY22" s="322"/>
      <c r="AZ22" s="322"/>
      <c r="BA22" s="322"/>
      <c r="BB22" s="322"/>
      <c r="BC22" s="323"/>
      <c r="BD22" s="321">
        <f>MID('入力シート'!$Q$10,5,1)</f>
      </c>
      <c r="BE22" s="322"/>
      <c r="BF22" s="322"/>
      <c r="BG22" s="322"/>
      <c r="BH22" s="322"/>
      <c r="BI22" s="323"/>
      <c r="BJ22" s="321">
        <f>MID('入力シート'!$Q$10,6,1)</f>
      </c>
      <c r="BK22" s="322"/>
      <c r="BL22" s="322"/>
      <c r="BM22" s="322"/>
      <c r="BN22" s="322"/>
      <c r="BO22" s="323"/>
      <c r="BP22" s="321">
        <f>MID('入力シート'!$Q$10,7,1)</f>
      </c>
      <c r="BQ22" s="322"/>
      <c r="BR22" s="322"/>
      <c r="BS22" s="322"/>
      <c r="BT22" s="322"/>
      <c r="BU22" s="323"/>
      <c r="BV22" s="321">
        <f>MID('入力シート'!$Q$10,8,1)</f>
      </c>
      <c r="BW22" s="322"/>
      <c r="BX22" s="322"/>
      <c r="BY22" s="322"/>
      <c r="BZ22" s="322"/>
      <c r="CA22" s="322"/>
      <c r="CB22" s="323"/>
      <c r="CC22" s="56"/>
      <c r="CE22" s="458">
        <f>IF(C22="","",C22)</f>
      </c>
      <c r="CF22" s="458"/>
      <c r="CG22" s="458"/>
      <c r="CH22" s="458"/>
      <c r="CI22" s="458"/>
      <c r="CJ22" s="458"/>
      <c r="CK22" s="458"/>
      <c r="CL22" s="458"/>
      <c r="CM22" s="458"/>
      <c r="CN22" s="458"/>
      <c r="CO22" s="458"/>
      <c r="CP22" s="321">
        <v>87</v>
      </c>
      <c r="CQ22" s="322"/>
      <c r="CR22" s="322"/>
      <c r="CS22" s="322"/>
      <c r="CT22" s="322"/>
      <c r="CU22" s="322"/>
      <c r="CV22" s="322"/>
      <c r="CW22" s="322"/>
      <c r="CX22" s="323"/>
      <c r="CY22" s="321">
        <f>IF(W22="","",W22)</f>
      </c>
      <c r="CZ22" s="322"/>
      <c r="DA22" s="322"/>
      <c r="DB22" s="322"/>
      <c r="DC22" s="322"/>
      <c r="DD22" s="322"/>
      <c r="DE22" s="322"/>
      <c r="DF22" s="322"/>
      <c r="DG22" s="323"/>
      <c r="DH22" s="321">
        <f>IF(AF22="","",AF22)</f>
      </c>
      <c r="DI22" s="322"/>
      <c r="DJ22" s="322"/>
      <c r="DK22" s="322"/>
      <c r="DL22" s="322"/>
      <c r="DM22" s="323"/>
      <c r="DN22" s="321">
        <f>IF(AL22="","",AL22)</f>
      </c>
      <c r="DO22" s="322"/>
      <c r="DP22" s="322"/>
      <c r="DQ22" s="322"/>
      <c r="DR22" s="322"/>
      <c r="DS22" s="323"/>
      <c r="DT22" s="321">
        <f>IF(AR22="","",AR22)</f>
      </c>
      <c r="DU22" s="322"/>
      <c r="DV22" s="322"/>
      <c r="DW22" s="322"/>
      <c r="DX22" s="322"/>
      <c r="DY22" s="323"/>
      <c r="DZ22" s="321">
        <f>IF(AX22="","",AX22)</f>
      </c>
      <c r="EA22" s="322"/>
      <c r="EB22" s="322"/>
      <c r="EC22" s="322"/>
      <c r="ED22" s="322"/>
      <c r="EE22" s="323"/>
      <c r="EF22" s="321">
        <f>IF(BD22="","",BD22)</f>
      </c>
      <c r="EG22" s="322"/>
      <c r="EH22" s="322"/>
      <c r="EI22" s="322"/>
      <c r="EJ22" s="322"/>
      <c r="EK22" s="323"/>
      <c r="EL22" s="321">
        <f>IF(BJ22="","",BJ22)</f>
      </c>
      <c r="EM22" s="322"/>
      <c r="EN22" s="322"/>
      <c r="EO22" s="322"/>
      <c r="EP22" s="322"/>
      <c r="EQ22" s="323"/>
      <c r="ER22" s="321">
        <f>IF(BP22="","",BP22)</f>
      </c>
      <c r="ES22" s="322"/>
      <c r="ET22" s="322"/>
      <c r="EU22" s="322"/>
      <c r="EV22" s="322"/>
      <c r="EW22" s="323"/>
      <c r="EX22" s="321">
        <f>IF(BV22="","",BV22)</f>
      </c>
      <c r="EY22" s="322"/>
      <c r="EZ22" s="322"/>
      <c r="FA22" s="322"/>
      <c r="FB22" s="322"/>
      <c r="FC22" s="322"/>
      <c r="FD22" s="323"/>
      <c r="FE22" s="56"/>
      <c r="FG22" s="458">
        <f>IF(CE22="","",CE22)</f>
      </c>
      <c r="FH22" s="458"/>
      <c r="FI22" s="458"/>
      <c r="FJ22" s="458"/>
      <c r="FK22" s="458"/>
      <c r="FL22" s="458"/>
      <c r="FM22" s="458"/>
      <c r="FN22" s="458"/>
      <c r="FO22" s="458"/>
      <c r="FP22" s="458"/>
      <c r="FQ22" s="458"/>
      <c r="FR22" s="497">
        <v>87</v>
      </c>
      <c r="FS22" s="498"/>
      <c r="FT22" s="499"/>
      <c r="FU22" s="499"/>
      <c r="FV22" s="499"/>
      <c r="FW22" s="499"/>
      <c r="FX22" s="499"/>
      <c r="FY22" s="499"/>
      <c r="FZ22" s="500"/>
      <c r="GA22" s="321">
        <f>IF(W22="","",W22)</f>
      </c>
      <c r="GB22" s="322"/>
      <c r="GC22" s="322"/>
      <c r="GD22" s="322"/>
      <c r="GE22" s="322"/>
      <c r="GF22" s="322"/>
      <c r="GG22" s="322"/>
      <c r="GH22" s="322"/>
      <c r="GI22" s="323"/>
      <c r="GJ22" s="321">
        <f>IF(AF22="","",AF22)</f>
      </c>
      <c r="GK22" s="322"/>
      <c r="GL22" s="322"/>
      <c r="GM22" s="322"/>
      <c r="GN22" s="322"/>
      <c r="GO22" s="323"/>
      <c r="GP22" s="321">
        <f>IF(AL22="","",AL22)</f>
      </c>
      <c r="GQ22" s="322"/>
      <c r="GR22" s="322"/>
      <c r="GS22" s="322"/>
      <c r="GT22" s="322"/>
      <c r="GU22" s="323"/>
      <c r="GV22" s="321">
        <f>IF(AR22="","",AR22)</f>
      </c>
      <c r="GW22" s="322"/>
      <c r="GX22" s="322"/>
      <c r="GY22" s="322"/>
      <c r="GZ22" s="322"/>
      <c r="HA22" s="323"/>
      <c r="HB22" s="321">
        <f>IF(AX22="","",AX22)</f>
      </c>
      <c r="HC22" s="322"/>
      <c r="HD22" s="322"/>
      <c r="HE22" s="322"/>
      <c r="HF22" s="322"/>
      <c r="HG22" s="323"/>
      <c r="HH22" s="321">
        <f>IF(BD22="","",BD22)</f>
      </c>
      <c r="HI22" s="322"/>
      <c r="HJ22" s="322"/>
      <c r="HK22" s="322"/>
      <c r="HL22" s="322"/>
      <c r="HM22" s="323"/>
      <c r="HN22" s="321">
        <f>IF(BJ22="","",BJ22)</f>
      </c>
      <c r="HO22" s="322"/>
      <c r="HP22" s="322"/>
      <c r="HQ22" s="322"/>
      <c r="HR22" s="322"/>
      <c r="HS22" s="323"/>
      <c r="HT22" s="321">
        <f>IF(BP22="","",BP22)</f>
      </c>
      <c r="HU22" s="322"/>
      <c r="HV22" s="322"/>
      <c r="HW22" s="322"/>
      <c r="HX22" s="322"/>
      <c r="HY22" s="323"/>
      <c r="HZ22" s="321">
        <f>IF(BV22="","",BV22)</f>
      </c>
      <c r="IA22" s="322"/>
      <c r="IB22" s="322"/>
      <c r="IC22" s="322"/>
      <c r="ID22" s="322"/>
      <c r="IE22" s="322"/>
      <c r="IF22" s="323"/>
      <c r="IG22" s="56"/>
      <c r="II22" s="312"/>
      <c r="IJ22" s="313"/>
      <c r="IK22" s="313"/>
      <c r="IL22" s="313"/>
      <c r="IM22" s="313"/>
      <c r="IN22" s="314"/>
    </row>
    <row r="23" spans="2:248" s="36" customFormat="1" ht="5.25" customHeight="1">
      <c r="B23" s="63"/>
      <c r="C23" s="300" t="s">
        <v>9</v>
      </c>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t="s">
        <v>10</v>
      </c>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0"/>
      <c r="BV23" s="300"/>
      <c r="BW23" s="300"/>
      <c r="BX23" s="300"/>
      <c r="BY23" s="300"/>
      <c r="BZ23" s="300"/>
      <c r="CA23" s="300"/>
      <c r="CB23" s="300"/>
      <c r="CC23" s="55"/>
      <c r="CE23" s="300" t="s">
        <v>9</v>
      </c>
      <c r="CF23" s="300"/>
      <c r="CG23" s="300"/>
      <c r="CH23" s="300"/>
      <c r="CI23" s="300"/>
      <c r="CJ23" s="300"/>
      <c r="CK23" s="300"/>
      <c r="CL23" s="300"/>
      <c r="CM23" s="300"/>
      <c r="CN23" s="300"/>
      <c r="CO23" s="300"/>
      <c r="CP23" s="300"/>
      <c r="CQ23" s="300"/>
      <c r="CR23" s="300"/>
      <c r="CS23" s="300"/>
      <c r="CT23" s="300"/>
      <c r="CU23" s="300"/>
      <c r="CV23" s="300"/>
      <c r="CW23" s="300"/>
      <c r="CX23" s="300"/>
      <c r="CY23" s="300"/>
      <c r="CZ23" s="300"/>
      <c r="DA23" s="300"/>
      <c r="DB23" s="300"/>
      <c r="DC23" s="300"/>
      <c r="DD23" s="300"/>
      <c r="DE23" s="300"/>
      <c r="DF23" s="300"/>
      <c r="DG23" s="300"/>
      <c r="DH23" s="300"/>
      <c r="DI23" s="300"/>
      <c r="DJ23" s="300"/>
      <c r="DK23" s="300"/>
      <c r="DL23" s="300"/>
      <c r="DM23" s="300"/>
      <c r="DN23" s="300"/>
      <c r="DO23" s="300"/>
      <c r="DP23" s="300"/>
      <c r="DQ23" s="300"/>
      <c r="DR23" s="300"/>
      <c r="DS23" s="300"/>
      <c r="DT23" s="300" t="s">
        <v>10</v>
      </c>
      <c r="DU23" s="300"/>
      <c r="DV23" s="300"/>
      <c r="DW23" s="300"/>
      <c r="DX23" s="300"/>
      <c r="DY23" s="300"/>
      <c r="DZ23" s="300"/>
      <c r="EA23" s="300"/>
      <c r="EB23" s="300"/>
      <c r="EC23" s="300"/>
      <c r="ED23" s="300"/>
      <c r="EE23" s="300"/>
      <c r="EF23" s="300"/>
      <c r="EG23" s="300"/>
      <c r="EH23" s="300"/>
      <c r="EI23" s="300"/>
      <c r="EJ23" s="300"/>
      <c r="EK23" s="300"/>
      <c r="EL23" s="300"/>
      <c r="EM23" s="300"/>
      <c r="EN23" s="300"/>
      <c r="EO23" s="300"/>
      <c r="EP23" s="300"/>
      <c r="EQ23" s="300"/>
      <c r="ER23" s="300"/>
      <c r="ES23" s="300"/>
      <c r="ET23" s="300"/>
      <c r="EU23" s="300"/>
      <c r="EV23" s="300"/>
      <c r="EW23" s="300"/>
      <c r="EX23" s="300"/>
      <c r="EY23" s="300"/>
      <c r="EZ23" s="300"/>
      <c r="FA23" s="300"/>
      <c r="FB23" s="300"/>
      <c r="FC23" s="300"/>
      <c r="FD23" s="300"/>
      <c r="FE23" s="55"/>
      <c r="FG23" s="300" t="s">
        <v>9</v>
      </c>
      <c r="FH23" s="300"/>
      <c r="FI23" s="300"/>
      <c r="FJ23" s="300"/>
      <c r="FK23" s="300"/>
      <c r="FL23" s="300"/>
      <c r="FM23" s="300"/>
      <c r="FN23" s="300"/>
      <c r="FO23" s="300"/>
      <c r="FP23" s="300"/>
      <c r="FQ23" s="300"/>
      <c r="FR23" s="300"/>
      <c r="FS23" s="300"/>
      <c r="FT23" s="300"/>
      <c r="FU23" s="300"/>
      <c r="FV23" s="300"/>
      <c r="FW23" s="300"/>
      <c r="FX23" s="300"/>
      <c r="FY23" s="300"/>
      <c r="FZ23" s="300"/>
      <c r="GA23" s="300"/>
      <c r="GB23" s="300"/>
      <c r="GC23" s="300"/>
      <c r="GD23" s="300"/>
      <c r="GE23" s="300"/>
      <c r="GF23" s="300"/>
      <c r="GG23" s="300"/>
      <c r="GH23" s="300"/>
      <c r="GI23" s="300"/>
      <c r="GJ23" s="300"/>
      <c r="GK23" s="300"/>
      <c r="GL23" s="300"/>
      <c r="GM23" s="300"/>
      <c r="GN23" s="300"/>
      <c r="GO23" s="300"/>
      <c r="GP23" s="300"/>
      <c r="GQ23" s="300"/>
      <c r="GR23" s="300"/>
      <c r="GS23" s="300"/>
      <c r="GT23" s="300"/>
      <c r="GU23" s="300"/>
      <c r="GV23" s="300" t="s">
        <v>10</v>
      </c>
      <c r="GW23" s="300"/>
      <c r="GX23" s="300"/>
      <c r="GY23" s="300"/>
      <c r="GZ23" s="300"/>
      <c r="HA23" s="300"/>
      <c r="HB23" s="300"/>
      <c r="HC23" s="300"/>
      <c r="HD23" s="300"/>
      <c r="HE23" s="300"/>
      <c r="HF23" s="300"/>
      <c r="HG23" s="300"/>
      <c r="HH23" s="300"/>
      <c r="HI23" s="300"/>
      <c r="HJ23" s="300"/>
      <c r="HK23" s="300"/>
      <c r="HL23" s="300"/>
      <c r="HM23" s="300"/>
      <c r="HN23" s="300"/>
      <c r="HO23" s="300"/>
      <c r="HP23" s="300"/>
      <c r="HQ23" s="300"/>
      <c r="HR23" s="300"/>
      <c r="HS23" s="300"/>
      <c r="HT23" s="300"/>
      <c r="HU23" s="300"/>
      <c r="HV23" s="300"/>
      <c r="HW23" s="300"/>
      <c r="HX23" s="300"/>
      <c r="HY23" s="300"/>
      <c r="HZ23" s="300"/>
      <c r="IA23" s="300"/>
      <c r="IB23" s="300"/>
      <c r="IC23" s="300"/>
      <c r="ID23" s="300"/>
      <c r="IE23" s="300"/>
      <c r="IF23" s="300"/>
      <c r="IG23" s="55"/>
      <c r="II23" s="312"/>
      <c r="IJ23" s="313"/>
      <c r="IK23" s="313"/>
      <c r="IL23" s="313"/>
      <c r="IM23" s="313"/>
      <c r="IN23" s="314"/>
    </row>
    <row r="24" spans="2:248" s="38" customFormat="1" ht="14.25" customHeight="1">
      <c r="B24" s="65"/>
      <c r="C24" s="365">
        <f>IF('入力シート'!Q11="令和",5,4)</f>
        <v>5</v>
      </c>
      <c r="D24" s="365"/>
      <c r="E24" s="365"/>
      <c r="F24" s="365"/>
      <c r="G24" s="365"/>
      <c r="H24" s="365">
        <f>IF(LEN('入力シート'!$S$11)=1,0,MID('入力シート'!$S$11,1,1))</f>
      </c>
      <c r="I24" s="365"/>
      <c r="J24" s="365"/>
      <c r="K24" s="365"/>
      <c r="L24" s="365">
        <f>IF(LEN('入力シート'!$S$11)=2,MID('入力シート'!$S$11,2,1),MID('入力シート'!$S$11,1,1))</f>
      </c>
      <c r="M24" s="365"/>
      <c r="N24" s="365"/>
      <c r="O24" s="365"/>
      <c r="P24" s="365" t="s">
        <v>53</v>
      </c>
      <c r="Q24" s="365"/>
      <c r="R24" s="365"/>
      <c r="S24" s="365"/>
      <c r="T24" s="365">
        <f>IF(LEN('入力シート'!$W$11)=1,0,MID('入力シート'!$W$11,1,1))</f>
      </c>
      <c r="U24" s="365"/>
      <c r="V24" s="365"/>
      <c r="W24" s="365"/>
      <c r="X24" s="365">
        <f>IF(LEN('入力シート'!$W$11)=2,MID('入力シート'!$W$11,2,1),MID('入力シート'!$W$11,1,1))</f>
      </c>
      <c r="Y24" s="365"/>
      <c r="Z24" s="365"/>
      <c r="AA24" s="365"/>
      <c r="AB24" s="365" t="s">
        <v>54</v>
      </c>
      <c r="AC24" s="365"/>
      <c r="AD24" s="365"/>
      <c r="AE24" s="365"/>
      <c r="AF24" s="365">
        <f>IF(LEN('入力シート'!$AA$11)=1,0,MID('入力シート'!$AA$11,1,1))</f>
      </c>
      <c r="AG24" s="365"/>
      <c r="AH24" s="365"/>
      <c r="AI24" s="365"/>
      <c r="AJ24" s="365">
        <f>IF(LEN('入力シート'!$AA$11)=2,MID('入力シート'!$AA$11,2,1),MID('入力シート'!$AA$11,1,1))</f>
      </c>
      <c r="AK24" s="365"/>
      <c r="AL24" s="365"/>
      <c r="AM24" s="365"/>
      <c r="AN24" s="365" t="s">
        <v>55</v>
      </c>
      <c r="AO24" s="365"/>
      <c r="AP24" s="365"/>
      <c r="AQ24" s="365"/>
      <c r="AR24" s="365">
        <f>IF(LEN('入力シート'!$S$12)=1,0,MID('入力シート'!$S$12,1,1))</f>
      </c>
      <c r="AS24" s="365"/>
      <c r="AT24" s="365"/>
      <c r="AU24" s="365"/>
      <c r="AV24" s="365">
        <f>IF(LEN('入力シート'!$S$12)=2,MID('入力シート'!$S$12,2,1),MID('入力シート'!$S$12,1,1))</f>
      </c>
      <c r="AW24" s="365"/>
      <c r="AX24" s="365"/>
      <c r="AY24" s="365"/>
      <c r="AZ24" s="365" t="s">
        <v>53</v>
      </c>
      <c r="BA24" s="365"/>
      <c r="BB24" s="365"/>
      <c r="BC24" s="365"/>
      <c r="BD24" s="365">
        <f>IF(LEN('入力シート'!$W$12)=1,0,MID('入力シート'!$W$12,1,1))</f>
      </c>
      <c r="BE24" s="365"/>
      <c r="BF24" s="365"/>
      <c r="BG24" s="365"/>
      <c r="BH24" s="365">
        <f>IF(LEN('入力シート'!$W$12)=2,MID('入力シート'!$W$12,2,1),MID('入力シート'!$W$12,1,1))</f>
      </c>
      <c r="BI24" s="365"/>
      <c r="BJ24" s="365"/>
      <c r="BK24" s="365"/>
      <c r="BL24" s="365" t="s">
        <v>54</v>
      </c>
      <c r="BM24" s="365"/>
      <c r="BN24" s="365"/>
      <c r="BO24" s="365"/>
      <c r="BP24" s="365">
        <f>IF(LEN('入力シート'!$AA$12)=1,0,MID('入力シート'!$AA$12,1,1))</f>
      </c>
      <c r="BQ24" s="365"/>
      <c r="BR24" s="365"/>
      <c r="BS24" s="365"/>
      <c r="BT24" s="365">
        <f>IF(LEN('入力シート'!$AA$12)=2,MID('入力シート'!$AA$12,2,1),MID('入力シート'!$AA$12,1,1))</f>
      </c>
      <c r="BU24" s="365"/>
      <c r="BV24" s="365"/>
      <c r="BW24" s="365"/>
      <c r="BX24" s="365" t="s">
        <v>55</v>
      </c>
      <c r="BY24" s="365"/>
      <c r="BZ24" s="365"/>
      <c r="CA24" s="365"/>
      <c r="CB24" s="365"/>
      <c r="CC24" s="57"/>
      <c r="CE24" s="534">
        <f>C24</f>
        <v>5</v>
      </c>
      <c r="CF24" s="535"/>
      <c r="CG24" s="535"/>
      <c r="CH24" s="535"/>
      <c r="CI24" s="536"/>
      <c r="CJ24" s="365">
        <f>IF(H24="","",H24)</f>
      </c>
      <c r="CK24" s="365"/>
      <c r="CL24" s="365"/>
      <c r="CM24" s="365"/>
      <c r="CN24" s="365">
        <f>IF(L24="","",L24)</f>
      </c>
      <c r="CO24" s="365"/>
      <c r="CP24" s="365"/>
      <c r="CQ24" s="365"/>
      <c r="CR24" s="365" t="s">
        <v>53</v>
      </c>
      <c r="CS24" s="365"/>
      <c r="CT24" s="365"/>
      <c r="CU24" s="365"/>
      <c r="CV24" s="365">
        <f>IF(T24="","",T24)</f>
      </c>
      <c r="CW24" s="365"/>
      <c r="CX24" s="365"/>
      <c r="CY24" s="365"/>
      <c r="CZ24" s="365">
        <f>IF(X24="","",X24)</f>
      </c>
      <c r="DA24" s="365"/>
      <c r="DB24" s="365"/>
      <c r="DC24" s="365"/>
      <c r="DD24" s="365" t="s">
        <v>54</v>
      </c>
      <c r="DE24" s="365"/>
      <c r="DF24" s="365"/>
      <c r="DG24" s="365"/>
      <c r="DH24" s="365">
        <f>IF(AF24="","",AF24)</f>
      </c>
      <c r="DI24" s="365"/>
      <c r="DJ24" s="365"/>
      <c r="DK24" s="365"/>
      <c r="DL24" s="365">
        <f>IF(AJ24="","",AJ24)</f>
      </c>
      <c r="DM24" s="365"/>
      <c r="DN24" s="365"/>
      <c r="DO24" s="365"/>
      <c r="DP24" s="365" t="s">
        <v>55</v>
      </c>
      <c r="DQ24" s="365"/>
      <c r="DR24" s="365"/>
      <c r="DS24" s="365"/>
      <c r="DT24" s="365">
        <f>IF(AR24="","",AR24)</f>
      </c>
      <c r="DU24" s="365"/>
      <c r="DV24" s="365"/>
      <c r="DW24" s="365"/>
      <c r="DX24" s="365">
        <f>IF(AV24="","",AV24)</f>
      </c>
      <c r="DY24" s="365"/>
      <c r="DZ24" s="365"/>
      <c r="EA24" s="365"/>
      <c r="EB24" s="365" t="s">
        <v>53</v>
      </c>
      <c r="EC24" s="365"/>
      <c r="ED24" s="365"/>
      <c r="EE24" s="365"/>
      <c r="EF24" s="365">
        <f>IF(BD24="","",BD24)</f>
      </c>
      <c r="EG24" s="365"/>
      <c r="EH24" s="365"/>
      <c r="EI24" s="365"/>
      <c r="EJ24" s="365">
        <f>IF(BH24="","",BH24)</f>
      </c>
      <c r="EK24" s="365"/>
      <c r="EL24" s="365"/>
      <c r="EM24" s="365"/>
      <c r="EN24" s="365" t="s">
        <v>54</v>
      </c>
      <c r="EO24" s="365"/>
      <c r="EP24" s="365"/>
      <c r="EQ24" s="365"/>
      <c r="ER24" s="365">
        <f>IF(BP24="","",BP24)</f>
      </c>
      <c r="ES24" s="365"/>
      <c r="ET24" s="365"/>
      <c r="EU24" s="365"/>
      <c r="EV24" s="365">
        <f>IF(BT24="","",BT24)</f>
      </c>
      <c r="EW24" s="365"/>
      <c r="EX24" s="365"/>
      <c r="EY24" s="365"/>
      <c r="EZ24" s="365" t="s">
        <v>55</v>
      </c>
      <c r="FA24" s="365"/>
      <c r="FB24" s="365"/>
      <c r="FC24" s="365"/>
      <c r="FD24" s="365"/>
      <c r="FE24" s="57"/>
      <c r="FG24" s="365">
        <f>C24</f>
        <v>5</v>
      </c>
      <c r="FH24" s="365"/>
      <c r="FI24" s="365"/>
      <c r="FJ24" s="365"/>
      <c r="FK24" s="365"/>
      <c r="FL24" s="365">
        <f>IF(H24="","",H24)</f>
      </c>
      <c r="FM24" s="365"/>
      <c r="FN24" s="365"/>
      <c r="FO24" s="365"/>
      <c r="FP24" s="365">
        <f>IF(L24="","",L24)</f>
      </c>
      <c r="FQ24" s="365"/>
      <c r="FR24" s="365"/>
      <c r="FS24" s="365"/>
      <c r="FT24" s="365" t="s">
        <v>53</v>
      </c>
      <c r="FU24" s="365"/>
      <c r="FV24" s="365"/>
      <c r="FW24" s="365"/>
      <c r="FX24" s="365">
        <f>IF(T24="","",T24)</f>
      </c>
      <c r="FY24" s="365"/>
      <c r="FZ24" s="365"/>
      <c r="GA24" s="365"/>
      <c r="GB24" s="365">
        <f>IF(X24="","",X24)</f>
      </c>
      <c r="GC24" s="365"/>
      <c r="GD24" s="365"/>
      <c r="GE24" s="365"/>
      <c r="GF24" s="365" t="s">
        <v>54</v>
      </c>
      <c r="GG24" s="365"/>
      <c r="GH24" s="365"/>
      <c r="GI24" s="365"/>
      <c r="GJ24" s="365">
        <f>IF(AF24="","",AF24)</f>
      </c>
      <c r="GK24" s="365"/>
      <c r="GL24" s="365"/>
      <c r="GM24" s="365"/>
      <c r="GN24" s="365">
        <f>IF(AJ24="","",AJ24)</f>
      </c>
      <c r="GO24" s="365"/>
      <c r="GP24" s="365"/>
      <c r="GQ24" s="365"/>
      <c r="GR24" s="365" t="s">
        <v>55</v>
      </c>
      <c r="GS24" s="365"/>
      <c r="GT24" s="365"/>
      <c r="GU24" s="365"/>
      <c r="GV24" s="365">
        <f>IF(AR24="","",AR24)</f>
      </c>
      <c r="GW24" s="365"/>
      <c r="GX24" s="365"/>
      <c r="GY24" s="365"/>
      <c r="GZ24" s="365">
        <f>IF(AV24="","",AV24)</f>
      </c>
      <c r="HA24" s="365"/>
      <c r="HB24" s="365"/>
      <c r="HC24" s="365"/>
      <c r="HD24" s="365" t="s">
        <v>53</v>
      </c>
      <c r="HE24" s="365"/>
      <c r="HF24" s="365"/>
      <c r="HG24" s="365"/>
      <c r="HH24" s="365">
        <f>IF(BD24="","",BD24)</f>
      </c>
      <c r="HI24" s="365"/>
      <c r="HJ24" s="365"/>
      <c r="HK24" s="365"/>
      <c r="HL24" s="365">
        <f>IF(BH24="","",BH24)</f>
      </c>
      <c r="HM24" s="365"/>
      <c r="HN24" s="365"/>
      <c r="HO24" s="365"/>
      <c r="HP24" s="365" t="s">
        <v>54</v>
      </c>
      <c r="HQ24" s="365"/>
      <c r="HR24" s="365"/>
      <c r="HS24" s="365"/>
      <c r="HT24" s="365">
        <f>IF(BP24="","",BP24)</f>
      </c>
      <c r="HU24" s="365"/>
      <c r="HV24" s="365"/>
      <c r="HW24" s="365"/>
      <c r="HX24" s="365">
        <f>IF(BT24="","",BT24)</f>
      </c>
      <c r="HY24" s="365"/>
      <c r="HZ24" s="365"/>
      <c r="IA24" s="365"/>
      <c r="IB24" s="365" t="s">
        <v>55</v>
      </c>
      <c r="IC24" s="365"/>
      <c r="ID24" s="365"/>
      <c r="IE24" s="365"/>
      <c r="IF24" s="365"/>
      <c r="IG24" s="57"/>
      <c r="II24" s="312"/>
      <c r="IJ24" s="313"/>
      <c r="IK24" s="313"/>
      <c r="IL24" s="313"/>
      <c r="IM24" s="313"/>
      <c r="IN24" s="314"/>
    </row>
    <row r="25" spans="2:248" s="36" customFormat="1" ht="5.25" customHeight="1">
      <c r="B25" s="63"/>
      <c r="C25" s="300" t="s">
        <v>80</v>
      </c>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76" t="s">
        <v>81</v>
      </c>
      <c r="AS25" s="377"/>
      <c r="AT25" s="377"/>
      <c r="AU25" s="377"/>
      <c r="AV25" s="377"/>
      <c r="AW25" s="377"/>
      <c r="AX25" s="377"/>
      <c r="AY25" s="377"/>
      <c r="AZ25" s="377"/>
      <c r="BA25" s="377"/>
      <c r="BB25" s="377"/>
      <c r="BC25" s="377"/>
      <c r="BD25" s="377"/>
      <c r="BE25" s="377"/>
      <c r="BF25" s="377"/>
      <c r="BG25" s="377"/>
      <c r="BH25" s="377"/>
      <c r="BI25" s="377"/>
      <c r="BJ25" s="377"/>
      <c r="BK25" s="377"/>
      <c r="BL25" s="377"/>
      <c r="BM25" s="377"/>
      <c r="BN25" s="377"/>
      <c r="BO25" s="377"/>
      <c r="BP25" s="377"/>
      <c r="BQ25" s="377"/>
      <c r="BR25" s="377"/>
      <c r="BS25" s="377"/>
      <c r="BT25" s="377"/>
      <c r="BU25" s="377"/>
      <c r="BV25" s="378"/>
      <c r="BW25" s="376" t="s">
        <v>12</v>
      </c>
      <c r="BX25" s="377"/>
      <c r="BY25" s="377"/>
      <c r="BZ25" s="377"/>
      <c r="CA25" s="377"/>
      <c r="CB25" s="378"/>
      <c r="CC25" s="55"/>
      <c r="CE25" s="300" t="s">
        <v>80</v>
      </c>
      <c r="CF25" s="300"/>
      <c r="CG25" s="300"/>
      <c r="CH25" s="300"/>
      <c r="CI25" s="300"/>
      <c r="CJ25" s="300"/>
      <c r="CK25" s="300"/>
      <c r="CL25" s="300"/>
      <c r="CM25" s="300"/>
      <c r="CN25" s="300"/>
      <c r="CO25" s="300"/>
      <c r="CP25" s="300"/>
      <c r="CQ25" s="300"/>
      <c r="CR25" s="300"/>
      <c r="CS25" s="300"/>
      <c r="CT25" s="300"/>
      <c r="CU25" s="300"/>
      <c r="CV25" s="300"/>
      <c r="CW25" s="300"/>
      <c r="CX25" s="300"/>
      <c r="CY25" s="300"/>
      <c r="CZ25" s="300"/>
      <c r="DA25" s="300"/>
      <c r="DB25" s="300"/>
      <c r="DC25" s="300"/>
      <c r="DD25" s="300"/>
      <c r="DE25" s="300"/>
      <c r="DF25" s="300"/>
      <c r="DG25" s="300"/>
      <c r="DH25" s="300"/>
      <c r="DI25" s="300"/>
      <c r="DJ25" s="300"/>
      <c r="DK25" s="300"/>
      <c r="DL25" s="300"/>
      <c r="DM25" s="300"/>
      <c r="DN25" s="300"/>
      <c r="DO25" s="300"/>
      <c r="DP25" s="300"/>
      <c r="DQ25" s="300"/>
      <c r="DR25" s="300"/>
      <c r="DS25" s="300"/>
      <c r="DT25" s="376" t="s">
        <v>81</v>
      </c>
      <c r="DU25" s="377"/>
      <c r="DV25" s="377"/>
      <c r="DW25" s="377"/>
      <c r="DX25" s="377"/>
      <c r="DY25" s="377"/>
      <c r="DZ25" s="377"/>
      <c r="EA25" s="377"/>
      <c r="EB25" s="377"/>
      <c r="EC25" s="377"/>
      <c r="ED25" s="377"/>
      <c r="EE25" s="377"/>
      <c r="EF25" s="377"/>
      <c r="EG25" s="377"/>
      <c r="EH25" s="377"/>
      <c r="EI25" s="377"/>
      <c r="EJ25" s="377"/>
      <c r="EK25" s="377"/>
      <c r="EL25" s="377"/>
      <c r="EM25" s="377"/>
      <c r="EN25" s="377"/>
      <c r="EO25" s="377"/>
      <c r="EP25" s="377"/>
      <c r="EQ25" s="377"/>
      <c r="ER25" s="377"/>
      <c r="ES25" s="377"/>
      <c r="ET25" s="377"/>
      <c r="EU25" s="377"/>
      <c r="EV25" s="377"/>
      <c r="EW25" s="377"/>
      <c r="EX25" s="378"/>
      <c r="EY25" s="376" t="s">
        <v>12</v>
      </c>
      <c r="EZ25" s="377"/>
      <c r="FA25" s="377"/>
      <c r="FB25" s="377"/>
      <c r="FC25" s="377"/>
      <c r="FD25" s="378"/>
      <c r="FE25" s="55"/>
      <c r="FG25" s="300" t="s">
        <v>80</v>
      </c>
      <c r="FH25" s="300"/>
      <c r="FI25" s="300"/>
      <c r="FJ25" s="300"/>
      <c r="FK25" s="300"/>
      <c r="FL25" s="300"/>
      <c r="FM25" s="300"/>
      <c r="FN25" s="300"/>
      <c r="FO25" s="300"/>
      <c r="FP25" s="300"/>
      <c r="FQ25" s="300"/>
      <c r="FR25" s="300"/>
      <c r="FS25" s="300"/>
      <c r="FT25" s="300"/>
      <c r="FU25" s="300"/>
      <c r="FV25" s="300"/>
      <c r="FW25" s="300"/>
      <c r="FX25" s="300"/>
      <c r="FY25" s="300"/>
      <c r="FZ25" s="300"/>
      <c r="GA25" s="300"/>
      <c r="GB25" s="300"/>
      <c r="GC25" s="300"/>
      <c r="GD25" s="300"/>
      <c r="GE25" s="300"/>
      <c r="GF25" s="300"/>
      <c r="GG25" s="300"/>
      <c r="GH25" s="300"/>
      <c r="GI25" s="300"/>
      <c r="GJ25" s="300"/>
      <c r="GK25" s="300"/>
      <c r="GL25" s="300"/>
      <c r="GM25" s="300"/>
      <c r="GN25" s="300"/>
      <c r="GO25" s="300"/>
      <c r="GP25" s="300"/>
      <c r="GQ25" s="300"/>
      <c r="GR25" s="300"/>
      <c r="GS25" s="300"/>
      <c r="GT25" s="300"/>
      <c r="GU25" s="300"/>
      <c r="GV25" s="376" t="s">
        <v>81</v>
      </c>
      <c r="GW25" s="377"/>
      <c r="GX25" s="377"/>
      <c r="GY25" s="377"/>
      <c r="GZ25" s="377"/>
      <c r="HA25" s="377"/>
      <c r="HB25" s="377"/>
      <c r="HC25" s="377"/>
      <c r="HD25" s="377"/>
      <c r="HE25" s="377"/>
      <c r="HF25" s="377"/>
      <c r="HG25" s="377"/>
      <c r="HH25" s="377"/>
      <c r="HI25" s="377"/>
      <c r="HJ25" s="377"/>
      <c r="HK25" s="377"/>
      <c r="HL25" s="377"/>
      <c r="HM25" s="377"/>
      <c r="HN25" s="377"/>
      <c r="HO25" s="377"/>
      <c r="HP25" s="377"/>
      <c r="HQ25" s="377"/>
      <c r="HR25" s="377"/>
      <c r="HS25" s="377"/>
      <c r="HT25" s="377"/>
      <c r="HU25" s="377"/>
      <c r="HV25" s="377"/>
      <c r="HW25" s="377"/>
      <c r="HX25" s="377"/>
      <c r="HY25" s="377"/>
      <c r="HZ25" s="378"/>
      <c r="IA25" s="376" t="s">
        <v>12</v>
      </c>
      <c r="IB25" s="377"/>
      <c r="IC25" s="377"/>
      <c r="ID25" s="377"/>
      <c r="IE25" s="377"/>
      <c r="IF25" s="378"/>
      <c r="IG25" s="55"/>
      <c r="II25" s="312"/>
      <c r="IJ25" s="313"/>
      <c r="IK25" s="313"/>
      <c r="IL25" s="313"/>
      <c r="IM25" s="313"/>
      <c r="IN25" s="314"/>
    </row>
    <row r="26" spans="2:248" s="39" customFormat="1" ht="2.25" customHeight="1">
      <c r="B26" s="66"/>
      <c r="C26" s="11"/>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3"/>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27"/>
      <c r="BW26" s="394">
        <v>1</v>
      </c>
      <c r="BX26" s="394"/>
      <c r="BY26" s="394"/>
      <c r="BZ26" s="394"/>
      <c r="CA26" s="394"/>
      <c r="CB26" s="395"/>
      <c r="CC26" s="58"/>
      <c r="CE26" s="11"/>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3"/>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27"/>
      <c r="EY26" s="294">
        <v>26</v>
      </c>
      <c r="EZ26" s="295"/>
      <c r="FA26" s="295"/>
      <c r="FB26" s="295"/>
      <c r="FC26" s="295"/>
      <c r="FD26" s="532"/>
      <c r="FE26" s="58"/>
      <c r="FG26" s="11"/>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3"/>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27"/>
      <c r="IA26" s="394">
        <v>1</v>
      </c>
      <c r="IB26" s="394"/>
      <c r="IC26" s="394"/>
      <c r="ID26" s="394"/>
      <c r="IE26" s="394"/>
      <c r="IF26" s="395"/>
      <c r="IG26" s="58"/>
      <c r="II26" s="312"/>
      <c r="IJ26" s="313"/>
      <c r="IK26" s="313"/>
      <c r="IL26" s="313"/>
      <c r="IM26" s="313"/>
      <c r="IN26" s="314"/>
    </row>
    <row r="27" spans="2:248" ht="5.25" customHeight="1">
      <c r="B27" s="61"/>
      <c r="C27" s="363" t="s">
        <v>11</v>
      </c>
      <c r="D27" s="364"/>
      <c r="E27" s="364"/>
      <c r="F27" s="364"/>
      <c r="G27" s="364"/>
      <c r="H27" s="364" t="s">
        <v>38</v>
      </c>
      <c r="I27" s="364"/>
      <c r="J27" s="364"/>
      <c r="K27" s="364"/>
      <c r="L27" s="364"/>
      <c r="M27" s="324" t="s">
        <v>78</v>
      </c>
      <c r="N27" s="324"/>
      <c r="O27" s="324"/>
      <c r="P27" s="324"/>
      <c r="Q27" s="324"/>
      <c r="R27" s="364" t="s">
        <v>40</v>
      </c>
      <c r="S27" s="364"/>
      <c r="T27" s="364"/>
      <c r="U27" s="364"/>
      <c r="V27" s="364"/>
      <c r="W27" s="364" t="s">
        <v>41</v>
      </c>
      <c r="X27" s="364"/>
      <c r="Y27" s="364"/>
      <c r="Z27" s="364"/>
      <c r="AA27" s="364"/>
      <c r="AB27" s="364" t="s">
        <v>42</v>
      </c>
      <c r="AC27" s="364"/>
      <c r="AD27" s="364"/>
      <c r="AE27" s="364"/>
      <c r="AF27" s="364"/>
      <c r="AG27" s="364" t="s">
        <v>43</v>
      </c>
      <c r="AH27" s="364"/>
      <c r="AI27" s="364"/>
      <c r="AJ27" s="364"/>
      <c r="AK27" s="364"/>
      <c r="AL27" s="364" t="s">
        <v>44</v>
      </c>
      <c r="AM27" s="364"/>
      <c r="AN27" s="364"/>
      <c r="AO27" s="364"/>
      <c r="AP27" s="364"/>
      <c r="AQ27" s="28"/>
      <c r="AR27" s="364" t="s">
        <v>13</v>
      </c>
      <c r="AS27" s="364"/>
      <c r="AT27" s="364"/>
      <c r="AU27" s="364"/>
      <c r="AV27" s="364"/>
      <c r="AW27" s="364" t="s">
        <v>46</v>
      </c>
      <c r="AX27" s="364"/>
      <c r="AY27" s="364"/>
      <c r="AZ27" s="364"/>
      <c r="BA27" s="364"/>
      <c r="BB27" s="364" t="s">
        <v>79</v>
      </c>
      <c r="BC27" s="364"/>
      <c r="BD27" s="364"/>
      <c r="BE27" s="364"/>
      <c r="BF27" s="364"/>
      <c r="BG27" s="364" t="s">
        <v>47</v>
      </c>
      <c r="BH27" s="364"/>
      <c r="BI27" s="364"/>
      <c r="BJ27" s="364"/>
      <c r="BK27" s="364"/>
      <c r="BL27" s="364" t="s">
        <v>48</v>
      </c>
      <c r="BM27" s="364"/>
      <c r="BN27" s="364"/>
      <c r="BO27" s="364"/>
      <c r="BP27" s="364"/>
      <c r="BQ27" s="325" t="s">
        <v>45</v>
      </c>
      <c r="BR27" s="325"/>
      <c r="BS27" s="325"/>
      <c r="BT27" s="325"/>
      <c r="BU27" s="325"/>
      <c r="BV27" s="29"/>
      <c r="BW27" s="396"/>
      <c r="BX27" s="396"/>
      <c r="BY27" s="396"/>
      <c r="BZ27" s="396"/>
      <c r="CA27" s="396"/>
      <c r="CB27" s="397"/>
      <c r="CC27" s="53"/>
      <c r="CE27" s="363" t="s">
        <v>11</v>
      </c>
      <c r="CF27" s="364"/>
      <c r="CG27" s="364"/>
      <c r="CH27" s="364"/>
      <c r="CI27" s="364"/>
      <c r="CJ27" s="364" t="s">
        <v>38</v>
      </c>
      <c r="CK27" s="364"/>
      <c r="CL27" s="364"/>
      <c r="CM27" s="364"/>
      <c r="CN27" s="364"/>
      <c r="CO27" s="324" t="s">
        <v>39</v>
      </c>
      <c r="CP27" s="324"/>
      <c r="CQ27" s="324"/>
      <c r="CR27" s="324"/>
      <c r="CS27" s="324"/>
      <c r="CT27" s="364" t="s">
        <v>40</v>
      </c>
      <c r="CU27" s="364"/>
      <c r="CV27" s="364"/>
      <c r="CW27" s="364"/>
      <c r="CX27" s="364"/>
      <c r="CY27" s="364" t="s">
        <v>41</v>
      </c>
      <c r="CZ27" s="364"/>
      <c r="DA27" s="364"/>
      <c r="DB27" s="364"/>
      <c r="DC27" s="364"/>
      <c r="DD27" s="364" t="s">
        <v>42</v>
      </c>
      <c r="DE27" s="364"/>
      <c r="DF27" s="364"/>
      <c r="DG27" s="364"/>
      <c r="DH27" s="364"/>
      <c r="DI27" s="364" t="s">
        <v>43</v>
      </c>
      <c r="DJ27" s="364"/>
      <c r="DK27" s="364"/>
      <c r="DL27" s="364"/>
      <c r="DM27" s="364"/>
      <c r="DN27" s="364" t="s">
        <v>44</v>
      </c>
      <c r="DO27" s="364"/>
      <c r="DP27" s="364"/>
      <c r="DQ27" s="364"/>
      <c r="DR27" s="364"/>
      <c r="DS27" s="28"/>
      <c r="DT27" s="364" t="s">
        <v>13</v>
      </c>
      <c r="DU27" s="364"/>
      <c r="DV27" s="364"/>
      <c r="DW27" s="364"/>
      <c r="DX27" s="364"/>
      <c r="DY27" s="364" t="s">
        <v>46</v>
      </c>
      <c r="DZ27" s="364"/>
      <c r="EA27" s="364"/>
      <c r="EB27" s="364"/>
      <c r="EC27" s="364"/>
      <c r="ED27" s="364" t="s">
        <v>79</v>
      </c>
      <c r="EE27" s="364"/>
      <c r="EF27" s="364"/>
      <c r="EG27" s="364"/>
      <c r="EH27" s="364"/>
      <c r="EI27" s="364" t="s">
        <v>47</v>
      </c>
      <c r="EJ27" s="364"/>
      <c r="EK27" s="364"/>
      <c r="EL27" s="364"/>
      <c r="EM27" s="364"/>
      <c r="EN27" s="364" t="s">
        <v>48</v>
      </c>
      <c r="EO27" s="364"/>
      <c r="EP27" s="364"/>
      <c r="EQ27" s="364"/>
      <c r="ER27" s="364"/>
      <c r="ES27" s="325" t="s">
        <v>45</v>
      </c>
      <c r="ET27" s="325"/>
      <c r="EU27" s="325"/>
      <c r="EV27" s="325"/>
      <c r="EW27" s="325"/>
      <c r="EX27" s="29"/>
      <c r="EY27" s="446"/>
      <c r="EZ27" s="440"/>
      <c r="FA27" s="440"/>
      <c r="FB27" s="440"/>
      <c r="FC27" s="440"/>
      <c r="FD27" s="533"/>
      <c r="FE27" s="53"/>
      <c r="FG27" s="363" t="s">
        <v>11</v>
      </c>
      <c r="FH27" s="364"/>
      <c r="FI27" s="364"/>
      <c r="FJ27" s="364"/>
      <c r="FK27" s="364"/>
      <c r="FL27" s="364" t="s">
        <v>38</v>
      </c>
      <c r="FM27" s="364"/>
      <c r="FN27" s="364"/>
      <c r="FO27" s="364"/>
      <c r="FP27" s="364"/>
      <c r="FQ27" s="324" t="s">
        <v>39</v>
      </c>
      <c r="FR27" s="324"/>
      <c r="FS27" s="324"/>
      <c r="FT27" s="324"/>
      <c r="FU27" s="324"/>
      <c r="FV27" s="364" t="s">
        <v>40</v>
      </c>
      <c r="FW27" s="364"/>
      <c r="FX27" s="364"/>
      <c r="FY27" s="364"/>
      <c r="FZ27" s="364"/>
      <c r="GA27" s="364" t="s">
        <v>41</v>
      </c>
      <c r="GB27" s="364"/>
      <c r="GC27" s="364"/>
      <c r="GD27" s="364"/>
      <c r="GE27" s="364"/>
      <c r="GF27" s="364" t="s">
        <v>42</v>
      </c>
      <c r="GG27" s="364"/>
      <c r="GH27" s="364"/>
      <c r="GI27" s="364"/>
      <c r="GJ27" s="364"/>
      <c r="GK27" s="364" t="s">
        <v>43</v>
      </c>
      <c r="GL27" s="364"/>
      <c r="GM27" s="364"/>
      <c r="GN27" s="364"/>
      <c r="GO27" s="364"/>
      <c r="GP27" s="364" t="s">
        <v>44</v>
      </c>
      <c r="GQ27" s="364"/>
      <c r="GR27" s="364"/>
      <c r="GS27" s="364"/>
      <c r="GT27" s="364"/>
      <c r="GU27" s="28"/>
      <c r="GV27" s="364" t="s">
        <v>13</v>
      </c>
      <c r="GW27" s="364"/>
      <c r="GX27" s="364"/>
      <c r="GY27" s="364"/>
      <c r="GZ27" s="364"/>
      <c r="HA27" s="364" t="s">
        <v>46</v>
      </c>
      <c r="HB27" s="364"/>
      <c r="HC27" s="364"/>
      <c r="HD27" s="364"/>
      <c r="HE27" s="364"/>
      <c r="HF27" s="364" t="s">
        <v>79</v>
      </c>
      <c r="HG27" s="364"/>
      <c r="HH27" s="364"/>
      <c r="HI27" s="364"/>
      <c r="HJ27" s="364"/>
      <c r="HK27" s="364" t="s">
        <v>47</v>
      </c>
      <c r="HL27" s="364"/>
      <c r="HM27" s="364"/>
      <c r="HN27" s="364"/>
      <c r="HO27" s="364"/>
      <c r="HP27" s="364" t="s">
        <v>48</v>
      </c>
      <c r="HQ27" s="364"/>
      <c r="HR27" s="364"/>
      <c r="HS27" s="364"/>
      <c r="HT27" s="364"/>
      <c r="HU27" s="325" t="s">
        <v>45</v>
      </c>
      <c r="HV27" s="325"/>
      <c r="HW27" s="325"/>
      <c r="HX27" s="325"/>
      <c r="HY27" s="325"/>
      <c r="HZ27" s="29"/>
      <c r="IA27" s="396"/>
      <c r="IB27" s="396"/>
      <c r="IC27" s="396"/>
      <c r="ID27" s="396"/>
      <c r="IE27" s="396"/>
      <c r="IF27" s="397"/>
      <c r="IG27" s="53"/>
      <c r="II27" s="312"/>
      <c r="IJ27" s="313"/>
      <c r="IK27" s="313"/>
      <c r="IL27" s="313"/>
      <c r="IM27" s="313"/>
      <c r="IN27" s="314"/>
    </row>
    <row r="28" spans="2:248" ht="21" customHeight="1">
      <c r="B28" s="61"/>
      <c r="C28" s="363"/>
      <c r="D28" s="364"/>
      <c r="E28" s="364"/>
      <c r="F28" s="364"/>
      <c r="G28" s="364"/>
      <c r="H28" s="364"/>
      <c r="I28" s="364"/>
      <c r="J28" s="364"/>
      <c r="K28" s="364"/>
      <c r="L28" s="364"/>
      <c r="M28" s="324"/>
      <c r="N28" s="324"/>
      <c r="O28" s="324"/>
      <c r="P28" s="324"/>
      <c r="Q28" s="32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28"/>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24" t="s">
        <v>14</v>
      </c>
      <c r="BR28" s="324"/>
      <c r="BS28" s="324"/>
      <c r="BT28" s="324"/>
      <c r="BU28" s="324"/>
      <c r="BV28" s="29"/>
      <c r="BW28" s="396"/>
      <c r="BX28" s="396"/>
      <c r="BY28" s="396"/>
      <c r="BZ28" s="396"/>
      <c r="CA28" s="396"/>
      <c r="CB28" s="397"/>
      <c r="CC28" s="53"/>
      <c r="CE28" s="363"/>
      <c r="CF28" s="364"/>
      <c r="CG28" s="364"/>
      <c r="CH28" s="364"/>
      <c r="CI28" s="364"/>
      <c r="CJ28" s="364"/>
      <c r="CK28" s="364"/>
      <c r="CL28" s="364"/>
      <c r="CM28" s="364"/>
      <c r="CN28" s="364"/>
      <c r="CO28" s="324"/>
      <c r="CP28" s="324"/>
      <c r="CQ28" s="324"/>
      <c r="CR28" s="324"/>
      <c r="CS28" s="324"/>
      <c r="CT28" s="364"/>
      <c r="CU28" s="364"/>
      <c r="CV28" s="364"/>
      <c r="CW28" s="364"/>
      <c r="CX28" s="364"/>
      <c r="CY28" s="364"/>
      <c r="CZ28" s="364"/>
      <c r="DA28" s="364"/>
      <c r="DB28" s="364"/>
      <c r="DC28" s="364"/>
      <c r="DD28" s="364"/>
      <c r="DE28" s="364"/>
      <c r="DF28" s="364"/>
      <c r="DG28" s="364"/>
      <c r="DH28" s="364"/>
      <c r="DI28" s="364"/>
      <c r="DJ28" s="364"/>
      <c r="DK28" s="364"/>
      <c r="DL28" s="364"/>
      <c r="DM28" s="364"/>
      <c r="DN28" s="364"/>
      <c r="DO28" s="364"/>
      <c r="DP28" s="364"/>
      <c r="DQ28" s="364"/>
      <c r="DR28" s="364"/>
      <c r="DS28" s="28"/>
      <c r="DT28" s="364"/>
      <c r="DU28" s="364"/>
      <c r="DV28" s="364"/>
      <c r="DW28" s="364"/>
      <c r="DX28" s="364"/>
      <c r="DY28" s="364"/>
      <c r="DZ28" s="364"/>
      <c r="EA28" s="364"/>
      <c r="EB28" s="364"/>
      <c r="EC28" s="364"/>
      <c r="ED28" s="364"/>
      <c r="EE28" s="364"/>
      <c r="EF28" s="364"/>
      <c r="EG28" s="364"/>
      <c r="EH28" s="364"/>
      <c r="EI28" s="364"/>
      <c r="EJ28" s="364"/>
      <c r="EK28" s="364"/>
      <c r="EL28" s="364"/>
      <c r="EM28" s="364"/>
      <c r="EN28" s="364"/>
      <c r="EO28" s="364"/>
      <c r="EP28" s="364"/>
      <c r="EQ28" s="364"/>
      <c r="ER28" s="364"/>
      <c r="ES28" s="324" t="s">
        <v>14</v>
      </c>
      <c r="ET28" s="324"/>
      <c r="EU28" s="324"/>
      <c r="EV28" s="324"/>
      <c r="EW28" s="324"/>
      <c r="EX28" s="29"/>
      <c r="EY28" s="529">
        <v>1</v>
      </c>
      <c r="EZ28" s="530"/>
      <c r="FA28" s="530"/>
      <c r="FB28" s="530"/>
      <c r="FC28" s="530"/>
      <c r="FD28" s="531"/>
      <c r="FE28" s="53"/>
      <c r="FG28" s="363"/>
      <c r="FH28" s="364"/>
      <c r="FI28" s="364"/>
      <c r="FJ28" s="364"/>
      <c r="FK28" s="364"/>
      <c r="FL28" s="364"/>
      <c r="FM28" s="364"/>
      <c r="FN28" s="364"/>
      <c r="FO28" s="364"/>
      <c r="FP28" s="364"/>
      <c r="FQ28" s="324"/>
      <c r="FR28" s="324"/>
      <c r="FS28" s="324"/>
      <c r="FT28" s="324"/>
      <c r="FU28" s="324"/>
      <c r="FV28" s="364"/>
      <c r="FW28" s="364"/>
      <c r="FX28" s="364"/>
      <c r="FY28" s="364"/>
      <c r="FZ28" s="364"/>
      <c r="GA28" s="364"/>
      <c r="GB28" s="364"/>
      <c r="GC28" s="364"/>
      <c r="GD28" s="364"/>
      <c r="GE28" s="364"/>
      <c r="GF28" s="364"/>
      <c r="GG28" s="364"/>
      <c r="GH28" s="364"/>
      <c r="GI28" s="364"/>
      <c r="GJ28" s="364"/>
      <c r="GK28" s="364"/>
      <c r="GL28" s="364"/>
      <c r="GM28" s="364"/>
      <c r="GN28" s="364"/>
      <c r="GO28" s="364"/>
      <c r="GP28" s="364"/>
      <c r="GQ28" s="364"/>
      <c r="GR28" s="364"/>
      <c r="GS28" s="364"/>
      <c r="GT28" s="364"/>
      <c r="GU28" s="28"/>
      <c r="GV28" s="364"/>
      <c r="GW28" s="364"/>
      <c r="GX28" s="364"/>
      <c r="GY28" s="364"/>
      <c r="GZ28" s="364"/>
      <c r="HA28" s="364"/>
      <c r="HB28" s="364"/>
      <c r="HC28" s="364"/>
      <c r="HD28" s="364"/>
      <c r="HE28" s="364"/>
      <c r="HF28" s="364"/>
      <c r="HG28" s="364"/>
      <c r="HH28" s="364"/>
      <c r="HI28" s="364"/>
      <c r="HJ28" s="364"/>
      <c r="HK28" s="364"/>
      <c r="HL28" s="364"/>
      <c r="HM28" s="364"/>
      <c r="HN28" s="364"/>
      <c r="HO28" s="364"/>
      <c r="HP28" s="364"/>
      <c r="HQ28" s="364"/>
      <c r="HR28" s="364"/>
      <c r="HS28" s="364"/>
      <c r="HT28" s="364"/>
      <c r="HU28" s="324" t="s">
        <v>14</v>
      </c>
      <c r="HV28" s="324"/>
      <c r="HW28" s="324"/>
      <c r="HX28" s="324"/>
      <c r="HY28" s="324"/>
      <c r="HZ28" s="29"/>
      <c r="IA28" s="396"/>
      <c r="IB28" s="396"/>
      <c r="IC28" s="396"/>
      <c r="ID28" s="396"/>
      <c r="IE28" s="396"/>
      <c r="IF28" s="397"/>
      <c r="IG28" s="53"/>
      <c r="II28" s="312"/>
      <c r="IJ28" s="313"/>
      <c r="IK28" s="313"/>
      <c r="IL28" s="313"/>
      <c r="IM28" s="313"/>
      <c r="IN28" s="314"/>
    </row>
    <row r="29" spans="2:248" ht="2.25" customHeight="1">
      <c r="B29" s="61"/>
      <c r="C29" s="16"/>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5"/>
      <c r="BV29" s="30"/>
      <c r="BW29" s="398"/>
      <c r="BX29" s="398"/>
      <c r="BY29" s="398"/>
      <c r="BZ29" s="398"/>
      <c r="CA29" s="398"/>
      <c r="CB29" s="399"/>
      <c r="CC29" s="53"/>
      <c r="CE29" s="16"/>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5"/>
      <c r="EX29" s="30"/>
      <c r="EY29" s="41"/>
      <c r="EZ29" s="42"/>
      <c r="FA29" s="42"/>
      <c r="FB29" s="42"/>
      <c r="FC29" s="42"/>
      <c r="FD29" s="43"/>
      <c r="FE29" s="53"/>
      <c r="FG29" s="16"/>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5"/>
      <c r="HZ29" s="30"/>
      <c r="IA29" s="398"/>
      <c r="IB29" s="398"/>
      <c r="IC29" s="398"/>
      <c r="ID29" s="398"/>
      <c r="IE29" s="398"/>
      <c r="IF29" s="399"/>
      <c r="IG29" s="53"/>
      <c r="II29" s="312"/>
      <c r="IJ29" s="313"/>
      <c r="IK29" s="313"/>
      <c r="IL29" s="313"/>
      <c r="IM29" s="313"/>
      <c r="IN29" s="314"/>
    </row>
    <row r="30" spans="2:248" ht="5.25" customHeight="1">
      <c r="B30" s="61"/>
      <c r="C30" s="379" t="s">
        <v>25</v>
      </c>
      <c r="D30" s="380"/>
      <c r="E30" s="380"/>
      <c r="F30" s="381"/>
      <c r="G30" s="400" t="s">
        <v>61</v>
      </c>
      <c r="H30" s="401"/>
      <c r="I30" s="401"/>
      <c r="J30" s="401"/>
      <c r="K30" s="401"/>
      <c r="L30" s="401"/>
      <c r="M30" s="401"/>
      <c r="N30" s="401"/>
      <c r="O30" s="401"/>
      <c r="P30" s="401"/>
      <c r="Q30" s="401"/>
      <c r="R30" s="401"/>
      <c r="S30" s="401"/>
      <c r="T30" s="401"/>
      <c r="U30" s="401"/>
      <c r="V30" s="402"/>
      <c r="W30" s="388" t="s">
        <v>75</v>
      </c>
      <c r="X30" s="389"/>
      <c r="Y30" s="390"/>
      <c r="Z30" s="366" t="s">
        <v>15</v>
      </c>
      <c r="AA30" s="367"/>
      <c r="AB30" s="367"/>
      <c r="AC30" s="367"/>
      <c r="AD30" s="375"/>
      <c r="AE30" s="366" t="s">
        <v>16</v>
      </c>
      <c r="AF30" s="367"/>
      <c r="AG30" s="367"/>
      <c r="AH30" s="367"/>
      <c r="AI30" s="368"/>
      <c r="AJ30" s="366" t="s">
        <v>17</v>
      </c>
      <c r="AK30" s="367"/>
      <c r="AL30" s="367"/>
      <c r="AM30" s="367"/>
      <c r="AN30" s="368"/>
      <c r="AO30" s="366" t="s">
        <v>18</v>
      </c>
      <c r="AP30" s="367"/>
      <c r="AQ30" s="367"/>
      <c r="AR30" s="367"/>
      <c r="AS30" s="368"/>
      <c r="AT30" s="366" t="s">
        <v>15</v>
      </c>
      <c r="AU30" s="367"/>
      <c r="AV30" s="367"/>
      <c r="AW30" s="367"/>
      <c r="AX30" s="368"/>
      <c r="AY30" s="366" t="s">
        <v>16</v>
      </c>
      <c r="AZ30" s="367"/>
      <c r="BA30" s="367"/>
      <c r="BB30" s="367"/>
      <c r="BC30" s="368"/>
      <c r="BD30" s="366" t="s">
        <v>19</v>
      </c>
      <c r="BE30" s="367"/>
      <c r="BF30" s="367"/>
      <c r="BG30" s="367"/>
      <c r="BH30" s="368"/>
      <c r="BI30" s="412" t="s">
        <v>18</v>
      </c>
      <c r="BJ30" s="367"/>
      <c r="BK30" s="367"/>
      <c r="BL30" s="367"/>
      <c r="BM30" s="368"/>
      <c r="BN30" s="367" t="s">
        <v>15</v>
      </c>
      <c r="BO30" s="367"/>
      <c r="BP30" s="367"/>
      <c r="BQ30" s="367"/>
      <c r="BR30" s="368"/>
      <c r="BS30" s="366" t="s">
        <v>16</v>
      </c>
      <c r="BT30" s="367"/>
      <c r="BU30" s="367"/>
      <c r="BV30" s="367"/>
      <c r="BW30" s="368"/>
      <c r="BX30" s="412" t="s">
        <v>20</v>
      </c>
      <c r="BY30" s="367"/>
      <c r="BZ30" s="367"/>
      <c r="CA30" s="367"/>
      <c r="CB30" s="375"/>
      <c r="CC30" s="53"/>
      <c r="CE30" s="379" t="s">
        <v>25</v>
      </c>
      <c r="CF30" s="380"/>
      <c r="CG30" s="380"/>
      <c r="CH30" s="381"/>
      <c r="CI30" s="400" t="s">
        <v>61</v>
      </c>
      <c r="CJ30" s="401"/>
      <c r="CK30" s="401"/>
      <c r="CL30" s="401"/>
      <c r="CM30" s="401"/>
      <c r="CN30" s="401"/>
      <c r="CO30" s="401"/>
      <c r="CP30" s="401"/>
      <c r="CQ30" s="401"/>
      <c r="CR30" s="401"/>
      <c r="CS30" s="401"/>
      <c r="CT30" s="401"/>
      <c r="CU30" s="401"/>
      <c r="CV30" s="401"/>
      <c r="CW30" s="401"/>
      <c r="CX30" s="402"/>
      <c r="CY30" s="388" t="s">
        <v>21</v>
      </c>
      <c r="CZ30" s="389"/>
      <c r="DA30" s="390"/>
      <c r="DB30" s="483" t="s">
        <v>15</v>
      </c>
      <c r="DC30" s="484"/>
      <c r="DD30" s="484"/>
      <c r="DE30" s="484"/>
      <c r="DF30" s="486"/>
      <c r="DG30" s="483" t="s">
        <v>16</v>
      </c>
      <c r="DH30" s="484"/>
      <c r="DI30" s="484"/>
      <c r="DJ30" s="484"/>
      <c r="DK30" s="485"/>
      <c r="DL30" s="483" t="s">
        <v>17</v>
      </c>
      <c r="DM30" s="484"/>
      <c r="DN30" s="484"/>
      <c r="DO30" s="484"/>
      <c r="DP30" s="485"/>
      <c r="DQ30" s="483" t="s">
        <v>18</v>
      </c>
      <c r="DR30" s="484"/>
      <c r="DS30" s="484"/>
      <c r="DT30" s="484"/>
      <c r="DU30" s="485"/>
      <c r="DV30" s="483" t="s">
        <v>15</v>
      </c>
      <c r="DW30" s="484"/>
      <c r="DX30" s="484"/>
      <c r="DY30" s="484"/>
      <c r="DZ30" s="485"/>
      <c r="EA30" s="483" t="s">
        <v>16</v>
      </c>
      <c r="EB30" s="484"/>
      <c r="EC30" s="484"/>
      <c r="ED30" s="484"/>
      <c r="EE30" s="485"/>
      <c r="EF30" s="483" t="s">
        <v>19</v>
      </c>
      <c r="EG30" s="484"/>
      <c r="EH30" s="484"/>
      <c r="EI30" s="484"/>
      <c r="EJ30" s="485"/>
      <c r="EK30" s="483" t="s">
        <v>18</v>
      </c>
      <c r="EL30" s="484"/>
      <c r="EM30" s="484"/>
      <c r="EN30" s="484"/>
      <c r="EO30" s="485"/>
      <c r="EP30" s="483" t="s">
        <v>15</v>
      </c>
      <c r="EQ30" s="484"/>
      <c r="ER30" s="484"/>
      <c r="ES30" s="484"/>
      <c r="ET30" s="485"/>
      <c r="EU30" s="483" t="s">
        <v>16</v>
      </c>
      <c r="EV30" s="484"/>
      <c r="EW30" s="484"/>
      <c r="EX30" s="484"/>
      <c r="EY30" s="485"/>
      <c r="EZ30" s="490" t="s">
        <v>20</v>
      </c>
      <c r="FA30" s="484"/>
      <c r="FB30" s="484"/>
      <c r="FC30" s="484"/>
      <c r="FD30" s="486"/>
      <c r="FE30" s="53"/>
      <c r="FG30" s="379" t="s">
        <v>25</v>
      </c>
      <c r="FH30" s="380"/>
      <c r="FI30" s="380"/>
      <c r="FJ30" s="381"/>
      <c r="FK30" s="400" t="s">
        <v>61</v>
      </c>
      <c r="FL30" s="401"/>
      <c r="FM30" s="401"/>
      <c r="FN30" s="401"/>
      <c r="FO30" s="401"/>
      <c r="FP30" s="401"/>
      <c r="FQ30" s="401"/>
      <c r="FR30" s="401"/>
      <c r="FS30" s="401"/>
      <c r="FT30" s="401"/>
      <c r="FU30" s="401"/>
      <c r="FV30" s="401"/>
      <c r="FW30" s="401"/>
      <c r="FX30" s="401"/>
      <c r="FY30" s="401"/>
      <c r="FZ30" s="402"/>
      <c r="GA30" s="388" t="s">
        <v>21</v>
      </c>
      <c r="GB30" s="389"/>
      <c r="GC30" s="390"/>
      <c r="GD30" s="504" t="s">
        <v>15</v>
      </c>
      <c r="GE30" s="505"/>
      <c r="GF30" s="505"/>
      <c r="GG30" s="505"/>
      <c r="GH30" s="506"/>
      <c r="GI30" s="504" t="s">
        <v>16</v>
      </c>
      <c r="GJ30" s="505"/>
      <c r="GK30" s="505"/>
      <c r="GL30" s="505"/>
      <c r="GM30" s="506"/>
      <c r="GN30" s="504" t="s">
        <v>17</v>
      </c>
      <c r="GO30" s="505"/>
      <c r="GP30" s="505"/>
      <c r="GQ30" s="505"/>
      <c r="GR30" s="506"/>
      <c r="GS30" s="504" t="s">
        <v>18</v>
      </c>
      <c r="GT30" s="505"/>
      <c r="GU30" s="505"/>
      <c r="GV30" s="505"/>
      <c r="GW30" s="506"/>
      <c r="GX30" s="504" t="s">
        <v>15</v>
      </c>
      <c r="GY30" s="505"/>
      <c r="GZ30" s="505"/>
      <c r="HA30" s="505"/>
      <c r="HB30" s="506"/>
      <c r="HC30" s="504" t="s">
        <v>16</v>
      </c>
      <c r="HD30" s="505"/>
      <c r="HE30" s="505"/>
      <c r="HF30" s="505"/>
      <c r="HG30" s="506"/>
      <c r="HH30" s="504" t="s">
        <v>19</v>
      </c>
      <c r="HI30" s="505"/>
      <c r="HJ30" s="505"/>
      <c r="HK30" s="505"/>
      <c r="HL30" s="506"/>
      <c r="HM30" s="504" t="s">
        <v>18</v>
      </c>
      <c r="HN30" s="505"/>
      <c r="HO30" s="505"/>
      <c r="HP30" s="505"/>
      <c r="HQ30" s="506"/>
      <c r="HR30" s="504" t="s">
        <v>15</v>
      </c>
      <c r="HS30" s="505"/>
      <c r="HT30" s="505"/>
      <c r="HU30" s="505"/>
      <c r="HV30" s="506"/>
      <c r="HW30" s="504" t="s">
        <v>16</v>
      </c>
      <c r="HX30" s="505"/>
      <c r="HY30" s="505"/>
      <c r="HZ30" s="505"/>
      <c r="IA30" s="506"/>
      <c r="IB30" s="507" t="s">
        <v>20</v>
      </c>
      <c r="IC30" s="505"/>
      <c r="ID30" s="505"/>
      <c r="IE30" s="505"/>
      <c r="IF30" s="508"/>
      <c r="IG30" s="53"/>
      <c r="II30" s="312"/>
      <c r="IJ30" s="313"/>
      <c r="IK30" s="313"/>
      <c r="IL30" s="313"/>
      <c r="IM30" s="313"/>
      <c r="IN30" s="314"/>
    </row>
    <row r="31" spans="2:248" ht="10.5" customHeight="1">
      <c r="B31" s="61"/>
      <c r="C31" s="382"/>
      <c r="D31" s="383"/>
      <c r="E31" s="383"/>
      <c r="F31" s="384"/>
      <c r="G31" s="403"/>
      <c r="H31" s="404"/>
      <c r="I31" s="404"/>
      <c r="J31" s="404"/>
      <c r="K31" s="404"/>
      <c r="L31" s="404"/>
      <c r="M31" s="404"/>
      <c r="N31" s="404"/>
      <c r="O31" s="404"/>
      <c r="P31" s="404"/>
      <c r="Q31" s="404"/>
      <c r="R31" s="404"/>
      <c r="S31" s="404"/>
      <c r="T31" s="404"/>
      <c r="U31" s="404"/>
      <c r="V31" s="405"/>
      <c r="W31" s="391"/>
      <c r="X31" s="392"/>
      <c r="Y31" s="393"/>
      <c r="Z31" s="329">
        <f>IF('入力シート'!$Q14&gt;=10000000000,(RIGHT(ROUNDDOWN('入力シート'!$Q14/10000000000,0),3)),"")</f>
      </c>
      <c r="AA31" s="302"/>
      <c r="AB31" s="302"/>
      <c r="AC31" s="302"/>
      <c r="AD31" s="303"/>
      <c r="AE31" s="329">
        <f>IF('入力シート'!$Q14&gt;=1000000000,(RIGHT(ROUNDDOWN('入力シート'!$Q14/1000000000,0),1)),"")</f>
      </c>
      <c r="AF31" s="302"/>
      <c r="AG31" s="302"/>
      <c r="AH31" s="302"/>
      <c r="AI31" s="303"/>
      <c r="AJ31" s="329">
        <f>IF('入力シート'!$Q14&gt;=100000000,(RIGHT(ROUNDDOWN('入力シート'!$Q14/100000000,0),1)),"")</f>
      </c>
      <c r="AK31" s="302"/>
      <c r="AL31" s="302"/>
      <c r="AM31" s="302"/>
      <c r="AN31" s="303"/>
      <c r="AO31" s="329">
        <f>IF('入力シート'!$Q14&gt;=10000000,(RIGHT(ROUNDDOWN('入力シート'!$Q14/10000000,0),1)),"")</f>
      </c>
      <c r="AP31" s="302"/>
      <c r="AQ31" s="302"/>
      <c r="AR31" s="302"/>
      <c r="AS31" s="303"/>
      <c r="AT31" s="329">
        <f>IF('入力シート'!$Q14&gt;=1000000,(RIGHT(ROUNDDOWN('入力シート'!$Q14/1000000,0),1)),"")</f>
      </c>
      <c r="AU31" s="302"/>
      <c r="AV31" s="302"/>
      <c r="AW31" s="302"/>
      <c r="AX31" s="303"/>
      <c r="AY31" s="329">
        <f>IF('入力シート'!$Q14&gt;=100000,(RIGHT(ROUNDDOWN('入力シート'!$Q14/100000,0),1)),"")</f>
      </c>
      <c r="AZ31" s="302"/>
      <c r="BA31" s="302"/>
      <c r="BB31" s="302"/>
      <c r="BC31" s="303"/>
      <c r="BD31" s="329">
        <f>IF('入力シート'!$Q14&gt;=10000,(RIGHT(ROUNDDOWN('入力シート'!$Q14/10000,0),1)),"")</f>
      </c>
      <c r="BE31" s="302"/>
      <c r="BF31" s="302"/>
      <c r="BG31" s="302"/>
      <c r="BH31" s="303"/>
      <c r="BI31" s="301">
        <f>IF('入力シート'!$Q14&gt;=1000,(RIGHT(ROUNDDOWN('入力シート'!$Q14/1000,0),1)),"")</f>
      </c>
      <c r="BJ31" s="302"/>
      <c r="BK31" s="302"/>
      <c r="BL31" s="302"/>
      <c r="BM31" s="303"/>
      <c r="BN31" s="302">
        <f>IF('入力シート'!$Q14&gt;=100,(RIGHT(ROUNDDOWN('入力シート'!$Q14/100,0),1)),"")</f>
      </c>
      <c r="BO31" s="302"/>
      <c r="BP31" s="302"/>
      <c r="BQ31" s="302"/>
      <c r="BR31" s="303"/>
      <c r="BS31" s="329">
        <f>IF('入力シート'!$Q14&gt;=10,(RIGHT(ROUNDDOWN('入力シート'!$Q14/10,0),1)),"")</f>
      </c>
      <c r="BT31" s="302"/>
      <c r="BU31" s="302"/>
      <c r="BV31" s="302"/>
      <c r="BW31" s="303"/>
      <c r="BX31" s="329">
        <f>IF('入力シート'!$Q14&gt;0,(RIGHT(ROUNDDOWN('入力シート'!$Q14,0),1)),"")</f>
      </c>
      <c r="BY31" s="302"/>
      <c r="BZ31" s="302"/>
      <c r="CA31" s="302"/>
      <c r="CB31" s="303"/>
      <c r="CC31" s="53"/>
      <c r="CE31" s="382"/>
      <c r="CF31" s="383"/>
      <c r="CG31" s="383"/>
      <c r="CH31" s="384"/>
      <c r="CI31" s="403"/>
      <c r="CJ31" s="404"/>
      <c r="CK31" s="404"/>
      <c r="CL31" s="404"/>
      <c r="CM31" s="404"/>
      <c r="CN31" s="404"/>
      <c r="CO31" s="404"/>
      <c r="CP31" s="404"/>
      <c r="CQ31" s="404"/>
      <c r="CR31" s="404"/>
      <c r="CS31" s="404"/>
      <c r="CT31" s="404"/>
      <c r="CU31" s="404"/>
      <c r="CV31" s="404"/>
      <c r="CW31" s="404"/>
      <c r="CX31" s="405"/>
      <c r="CY31" s="391"/>
      <c r="CZ31" s="392"/>
      <c r="DA31" s="393"/>
      <c r="DB31" s="480">
        <f>Z31</f>
      </c>
      <c r="DC31" s="481"/>
      <c r="DD31" s="481"/>
      <c r="DE31" s="481"/>
      <c r="DF31" s="482"/>
      <c r="DG31" s="480">
        <f>AE31</f>
      </c>
      <c r="DH31" s="481"/>
      <c r="DI31" s="481"/>
      <c r="DJ31" s="481"/>
      <c r="DK31" s="482"/>
      <c r="DL31" s="480">
        <f>AJ31</f>
      </c>
      <c r="DM31" s="481"/>
      <c r="DN31" s="481"/>
      <c r="DO31" s="481"/>
      <c r="DP31" s="482"/>
      <c r="DQ31" s="480">
        <f>AO31</f>
      </c>
      <c r="DR31" s="481"/>
      <c r="DS31" s="481"/>
      <c r="DT31" s="481"/>
      <c r="DU31" s="482"/>
      <c r="DV31" s="480">
        <f>AT31</f>
      </c>
      <c r="DW31" s="481"/>
      <c r="DX31" s="481"/>
      <c r="DY31" s="481"/>
      <c r="DZ31" s="482"/>
      <c r="EA31" s="480">
        <f>AY31</f>
      </c>
      <c r="EB31" s="481"/>
      <c r="EC31" s="481"/>
      <c r="ED31" s="481"/>
      <c r="EE31" s="482"/>
      <c r="EF31" s="480">
        <f>BD31</f>
      </c>
      <c r="EG31" s="481"/>
      <c r="EH31" s="481"/>
      <c r="EI31" s="481"/>
      <c r="EJ31" s="482"/>
      <c r="EK31" s="480">
        <f>BI31</f>
      </c>
      <c r="EL31" s="481"/>
      <c r="EM31" s="481"/>
      <c r="EN31" s="481"/>
      <c r="EO31" s="482"/>
      <c r="EP31" s="480">
        <f>BN31</f>
      </c>
      <c r="EQ31" s="481"/>
      <c r="ER31" s="481"/>
      <c r="ES31" s="481"/>
      <c r="ET31" s="482"/>
      <c r="EU31" s="480">
        <f>BS31</f>
      </c>
      <c r="EV31" s="481"/>
      <c r="EW31" s="481"/>
      <c r="EX31" s="481"/>
      <c r="EY31" s="482"/>
      <c r="EZ31" s="480">
        <f>BX31</f>
      </c>
      <c r="FA31" s="481"/>
      <c r="FB31" s="481"/>
      <c r="FC31" s="481"/>
      <c r="FD31" s="482"/>
      <c r="FE31" s="53"/>
      <c r="FG31" s="382"/>
      <c r="FH31" s="383"/>
      <c r="FI31" s="383"/>
      <c r="FJ31" s="384"/>
      <c r="FK31" s="403"/>
      <c r="FL31" s="404"/>
      <c r="FM31" s="404"/>
      <c r="FN31" s="404"/>
      <c r="FO31" s="404"/>
      <c r="FP31" s="404"/>
      <c r="FQ31" s="404"/>
      <c r="FR31" s="404"/>
      <c r="FS31" s="404"/>
      <c r="FT31" s="404"/>
      <c r="FU31" s="404"/>
      <c r="FV31" s="404"/>
      <c r="FW31" s="404"/>
      <c r="FX31" s="404"/>
      <c r="FY31" s="404"/>
      <c r="FZ31" s="405"/>
      <c r="GA31" s="391"/>
      <c r="GB31" s="392"/>
      <c r="GC31" s="393"/>
      <c r="GD31" s="413">
        <f>Z31</f>
      </c>
      <c r="GE31" s="414"/>
      <c r="GF31" s="414"/>
      <c r="GG31" s="414"/>
      <c r="GH31" s="415"/>
      <c r="GI31" s="413">
        <f>AE31</f>
      </c>
      <c r="GJ31" s="414"/>
      <c r="GK31" s="414"/>
      <c r="GL31" s="414"/>
      <c r="GM31" s="415"/>
      <c r="GN31" s="413">
        <f>AJ31</f>
      </c>
      <c r="GO31" s="414"/>
      <c r="GP31" s="414"/>
      <c r="GQ31" s="414"/>
      <c r="GR31" s="415"/>
      <c r="GS31" s="413">
        <f>AO31</f>
      </c>
      <c r="GT31" s="414"/>
      <c r="GU31" s="414"/>
      <c r="GV31" s="414"/>
      <c r="GW31" s="415"/>
      <c r="GX31" s="413">
        <f>AT31</f>
      </c>
      <c r="GY31" s="414"/>
      <c r="GZ31" s="414"/>
      <c r="HA31" s="414"/>
      <c r="HB31" s="415"/>
      <c r="HC31" s="413">
        <f>AY31</f>
      </c>
      <c r="HD31" s="414"/>
      <c r="HE31" s="414"/>
      <c r="HF31" s="414"/>
      <c r="HG31" s="415"/>
      <c r="HH31" s="413">
        <f>BD31</f>
      </c>
      <c r="HI31" s="414"/>
      <c r="HJ31" s="414"/>
      <c r="HK31" s="414"/>
      <c r="HL31" s="415"/>
      <c r="HM31" s="413">
        <f>BI31</f>
      </c>
      <c r="HN31" s="414"/>
      <c r="HO31" s="414"/>
      <c r="HP31" s="414"/>
      <c r="HQ31" s="415"/>
      <c r="HR31" s="413">
        <f>BN31</f>
      </c>
      <c r="HS31" s="414"/>
      <c r="HT31" s="414"/>
      <c r="HU31" s="414"/>
      <c r="HV31" s="415"/>
      <c r="HW31" s="413">
        <f>BS31</f>
      </c>
      <c r="HX31" s="414"/>
      <c r="HY31" s="414"/>
      <c r="HZ31" s="414"/>
      <c r="IA31" s="415"/>
      <c r="IB31" s="413">
        <f>BX31</f>
      </c>
      <c r="IC31" s="414"/>
      <c r="ID31" s="414"/>
      <c r="IE31" s="414"/>
      <c r="IF31" s="415"/>
      <c r="IG31" s="53"/>
      <c r="II31" s="312"/>
      <c r="IJ31" s="313"/>
      <c r="IK31" s="313"/>
      <c r="IL31" s="313"/>
      <c r="IM31" s="313"/>
      <c r="IN31" s="314"/>
    </row>
    <row r="32" spans="2:248" ht="4.5" customHeight="1">
      <c r="B32" s="61"/>
      <c r="C32" s="382"/>
      <c r="D32" s="383"/>
      <c r="E32" s="383"/>
      <c r="F32" s="384"/>
      <c r="G32" s="406" t="s">
        <v>62</v>
      </c>
      <c r="H32" s="407"/>
      <c r="I32" s="407"/>
      <c r="J32" s="407"/>
      <c r="K32" s="407"/>
      <c r="L32" s="407"/>
      <c r="M32" s="407"/>
      <c r="N32" s="407"/>
      <c r="O32" s="407"/>
      <c r="P32" s="407"/>
      <c r="Q32" s="407"/>
      <c r="R32" s="407"/>
      <c r="S32" s="407"/>
      <c r="T32" s="407"/>
      <c r="U32" s="407"/>
      <c r="V32" s="408"/>
      <c r="W32" s="388" t="s">
        <v>22</v>
      </c>
      <c r="X32" s="389"/>
      <c r="Y32" s="390"/>
      <c r="Z32" s="318"/>
      <c r="AA32" s="319"/>
      <c r="AB32" s="319"/>
      <c r="AC32" s="319"/>
      <c r="AD32" s="320"/>
      <c r="AE32" s="318"/>
      <c r="AF32" s="319"/>
      <c r="AG32" s="319"/>
      <c r="AH32" s="319"/>
      <c r="AI32" s="320"/>
      <c r="AJ32" s="318"/>
      <c r="AK32" s="319"/>
      <c r="AL32" s="319"/>
      <c r="AM32" s="319"/>
      <c r="AN32" s="320"/>
      <c r="AO32" s="318"/>
      <c r="AP32" s="319"/>
      <c r="AQ32" s="319"/>
      <c r="AR32" s="319"/>
      <c r="AS32" s="320"/>
      <c r="AT32" s="318"/>
      <c r="AU32" s="319"/>
      <c r="AV32" s="319"/>
      <c r="AW32" s="319"/>
      <c r="AX32" s="320"/>
      <c r="AY32" s="318"/>
      <c r="AZ32" s="319"/>
      <c r="BA32" s="319"/>
      <c r="BB32" s="319"/>
      <c r="BC32" s="320"/>
      <c r="BD32" s="318"/>
      <c r="BE32" s="319"/>
      <c r="BF32" s="319"/>
      <c r="BG32" s="319"/>
      <c r="BH32" s="320"/>
      <c r="BI32" s="330"/>
      <c r="BJ32" s="319"/>
      <c r="BK32" s="319"/>
      <c r="BL32" s="319"/>
      <c r="BM32" s="320"/>
      <c r="BN32" s="319"/>
      <c r="BO32" s="319"/>
      <c r="BP32" s="319"/>
      <c r="BQ32" s="319"/>
      <c r="BR32" s="320"/>
      <c r="BS32" s="318"/>
      <c r="BT32" s="319"/>
      <c r="BU32" s="319"/>
      <c r="BV32" s="319"/>
      <c r="BW32" s="320"/>
      <c r="BX32" s="318"/>
      <c r="BY32" s="319"/>
      <c r="BZ32" s="319"/>
      <c r="CA32" s="319"/>
      <c r="CB32" s="320"/>
      <c r="CC32" s="53"/>
      <c r="CE32" s="382"/>
      <c r="CF32" s="383"/>
      <c r="CG32" s="383"/>
      <c r="CH32" s="384"/>
      <c r="CI32" s="406" t="s">
        <v>62</v>
      </c>
      <c r="CJ32" s="407"/>
      <c r="CK32" s="407"/>
      <c r="CL32" s="407"/>
      <c r="CM32" s="407"/>
      <c r="CN32" s="407"/>
      <c r="CO32" s="407"/>
      <c r="CP32" s="407"/>
      <c r="CQ32" s="407"/>
      <c r="CR32" s="407"/>
      <c r="CS32" s="407"/>
      <c r="CT32" s="407"/>
      <c r="CU32" s="407"/>
      <c r="CV32" s="407"/>
      <c r="CW32" s="407"/>
      <c r="CX32" s="408"/>
      <c r="CY32" s="388" t="s">
        <v>22</v>
      </c>
      <c r="CZ32" s="389"/>
      <c r="DA32" s="390"/>
      <c r="DB32" s="487"/>
      <c r="DC32" s="488"/>
      <c r="DD32" s="488"/>
      <c r="DE32" s="488"/>
      <c r="DF32" s="489"/>
      <c r="DG32" s="487"/>
      <c r="DH32" s="488"/>
      <c r="DI32" s="488"/>
      <c r="DJ32" s="488"/>
      <c r="DK32" s="489"/>
      <c r="DL32" s="487"/>
      <c r="DM32" s="488"/>
      <c r="DN32" s="488"/>
      <c r="DO32" s="488"/>
      <c r="DP32" s="489"/>
      <c r="DQ32" s="487"/>
      <c r="DR32" s="488"/>
      <c r="DS32" s="488"/>
      <c r="DT32" s="488"/>
      <c r="DU32" s="489"/>
      <c r="DV32" s="487"/>
      <c r="DW32" s="488"/>
      <c r="DX32" s="488"/>
      <c r="DY32" s="488"/>
      <c r="DZ32" s="489"/>
      <c r="EA32" s="487"/>
      <c r="EB32" s="488"/>
      <c r="EC32" s="488"/>
      <c r="ED32" s="488"/>
      <c r="EE32" s="489"/>
      <c r="EF32" s="487"/>
      <c r="EG32" s="488"/>
      <c r="EH32" s="488"/>
      <c r="EI32" s="488"/>
      <c r="EJ32" s="489"/>
      <c r="EK32" s="487"/>
      <c r="EL32" s="488"/>
      <c r="EM32" s="488"/>
      <c r="EN32" s="488"/>
      <c r="EO32" s="489"/>
      <c r="EP32" s="487"/>
      <c r="EQ32" s="488"/>
      <c r="ER32" s="488"/>
      <c r="ES32" s="488"/>
      <c r="ET32" s="489"/>
      <c r="EU32" s="487"/>
      <c r="EV32" s="488"/>
      <c r="EW32" s="488"/>
      <c r="EX32" s="488"/>
      <c r="EY32" s="489"/>
      <c r="EZ32" s="487"/>
      <c r="FA32" s="488"/>
      <c r="FB32" s="488"/>
      <c r="FC32" s="488"/>
      <c r="FD32" s="489"/>
      <c r="FE32" s="53"/>
      <c r="FG32" s="382"/>
      <c r="FH32" s="383"/>
      <c r="FI32" s="383"/>
      <c r="FJ32" s="384"/>
      <c r="FK32" s="406" t="s">
        <v>62</v>
      </c>
      <c r="FL32" s="407"/>
      <c r="FM32" s="407"/>
      <c r="FN32" s="407"/>
      <c r="FO32" s="407"/>
      <c r="FP32" s="407"/>
      <c r="FQ32" s="407"/>
      <c r="FR32" s="407"/>
      <c r="FS32" s="407"/>
      <c r="FT32" s="407"/>
      <c r="FU32" s="407"/>
      <c r="FV32" s="407"/>
      <c r="FW32" s="407"/>
      <c r="FX32" s="407"/>
      <c r="FY32" s="407"/>
      <c r="FZ32" s="408"/>
      <c r="GA32" s="388" t="s">
        <v>22</v>
      </c>
      <c r="GB32" s="389"/>
      <c r="GC32" s="390"/>
      <c r="GD32" s="501"/>
      <c r="GE32" s="502"/>
      <c r="GF32" s="502"/>
      <c r="GG32" s="502"/>
      <c r="GH32" s="503"/>
      <c r="GI32" s="501"/>
      <c r="GJ32" s="502"/>
      <c r="GK32" s="502"/>
      <c r="GL32" s="502"/>
      <c r="GM32" s="503"/>
      <c r="GN32" s="501"/>
      <c r="GO32" s="502"/>
      <c r="GP32" s="502"/>
      <c r="GQ32" s="502"/>
      <c r="GR32" s="503"/>
      <c r="GS32" s="501"/>
      <c r="GT32" s="502"/>
      <c r="GU32" s="502"/>
      <c r="GV32" s="502"/>
      <c r="GW32" s="503"/>
      <c r="GX32" s="501"/>
      <c r="GY32" s="502"/>
      <c r="GZ32" s="502"/>
      <c r="HA32" s="502"/>
      <c r="HB32" s="503"/>
      <c r="HC32" s="501"/>
      <c r="HD32" s="502"/>
      <c r="HE32" s="502"/>
      <c r="HF32" s="502"/>
      <c r="HG32" s="503"/>
      <c r="HH32" s="501"/>
      <c r="HI32" s="502"/>
      <c r="HJ32" s="502"/>
      <c r="HK32" s="502"/>
      <c r="HL32" s="503"/>
      <c r="HM32" s="501"/>
      <c r="HN32" s="502"/>
      <c r="HO32" s="502"/>
      <c r="HP32" s="502"/>
      <c r="HQ32" s="503"/>
      <c r="HR32" s="501"/>
      <c r="HS32" s="502"/>
      <c r="HT32" s="502"/>
      <c r="HU32" s="502"/>
      <c r="HV32" s="503"/>
      <c r="HW32" s="501"/>
      <c r="HX32" s="502"/>
      <c r="HY32" s="502"/>
      <c r="HZ32" s="502"/>
      <c r="IA32" s="503"/>
      <c r="IB32" s="501"/>
      <c r="IC32" s="502"/>
      <c r="ID32" s="502"/>
      <c r="IE32" s="502"/>
      <c r="IF32" s="503"/>
      <c r="IG32" s="53"/>
      <c r="II32" s="312"/>
      <c r="IJ32" s="313"/>
      <c r="IK32" s="313"/>
      <c r="IL32" s="313"/>
      <c r="IM32" s="313"/>
      <c r="IN32" s="314"/>
    </row>
    <row r="33" spans="2:248" ht="10.5" customHeight="1">
      <c r="B33" s="61"/>
      <c r="C33" s="382"/>
      <c r="D33" s="383"/>
      <c r="E33" s="383"/>
      <c r="F33" s="384"/>
      <c r="G33" s="409"/>
      <c r="H33" s="410"/>
      <c r="I33" s="410"/>
      <c r="J33" s="410"/>
      <c r="K33" s="410"/>
      <c r="L33" s="410"/>
      <c r="M33" s="410"/>
      <c r="N33" s="410"/>
      <c r="O33" s="410"/>
      <c r="P33" s="410"/>
      <c r="Q33" s="410"/>
      <c r="R33" s="410"/>
      <c r="S33" s="410"/>
      <c r="T33" s="410"/>
      <c r="U33" s="410"/>
      <c r="V33" s="411"/>
      <c r="W33" s="391"/>
      <c r="X33" s="392"/>
      <c r="Y33" s="393"/>
      <c r="Z33" s="329">
        <f>IF('入力シート'!$Q16&gt;=10000000000,(RIGHT(ROUNDDOWN('入力シート'!$Q16/10000000000,0),3)),"")</f>
      </c>
      <c r="AA33" s="302"/>
      <c r="AB33" s="302"/>
      <c r="AC33" s="302"/>
      <c r="AD33" s="303"/>
      <c r="AE33" s="329">
        <f>IF('入力シート'!$Q16&gt;=1000000000,(RIGHT(ROUNDDOWN('入力シート'!$Q16/1000000000,0),1)),"")</f>
      </c>
      <c r="AF33" s="302"/>
      <c r="AG33" s="302"/>
      <c r="AH33" s="302"/>
      <c r="AI33" s="303"/>
      <c r="AJ33" s="329">
        <f>IF('入力シート'!$Q16&gt;=100000000,(RIGHT(ROUNDDOWN('入力シート'!$Q16/100000000,0),1)),"")</f>
      </c>
      <c r="AK33" s="302"/>
      <c r="AL33" s="302"/>
      <c r="AM33" s="302"/>
      <c r="AN33" s="303"/>
      <c r="AO33" s="329">
        <f>IF('入力シート'!$Q16&gt;=10000000,(RIGHT(ROUNDDOWN('入力シート'!$Q16/10000000,0),1)),"")</f>
      </c>
      <c r="AP33" s="302"/>
      <c r="AQ33" s="302"/>
      <c r="AR33" s="302"/>
      <c r="AS33" s="303"/>
      <c r="AT33" s="329">
        <f>IF('入力シート'!$Q16&gt;=1000000,(RIGHT(ROUNDDOWN('入力シート'!$Q16/1000000,0),1)),"")</f>
      </c>
      <c r="AU33" s="302"/>
      <c r="AV33" s="302"/>
      <c r="AW33" s="302"/>
      <c r="AX33" s="303"/>
      <c r="AY33" s="329">
        <f>IF('入力シート'!$Q16&gt;=100000,(RIGHT(ROUNDDOWN('入力シート'!$Q16/100000,0),1)),"")</f>
      </c>
      <c r="AZ33" s="302"/>
      <c r="BA33" s="302"/>
      <c r="BB33" s="302"/>
      <c r="BC33" s="303"/>
      <c r="BD33" s="329">
        <f>IF('入力シート'!$Q16&gt;=10000,(RIGHT(ROUNDDOWN('入力シート'!$Q16/10000,0),1)),"")</f>
      </c>
      <c r="BE33" s="302"/>
      <c r="BF33" s="302"/>
      <c r="BG33" s="302"/>
      <c r="BH33" s="303"/>
      <c r="BI33" s="301">
        <f>IF('入力シート'!$Q16&gt;=1000,(RIGHT(ROUNDDOWN('入力シート'!$Q16/1000,0),1)),"")</f>
      </c>
      <c r="BJ33" s="302"/>
      <c r="BK33" s="302"/>
      <c r="BL33" s="302"/>
      <c r="BM33" s="303"/>
      <c r="BN33" s="302">
        <f>IF('入力シート'!$Q16&gt;=100,(RIGHT(ROUNDDOWN('入力シート'!$Q16/100,0),1)),"")</f>
      </c>
      <c r="BO33" s="302"/>
      <c r="BP33" s="302"/>
      <c r="BQ33" s="302"/>
      <c r="BR33" s="303"/>
      <c r="BS33" s="329">
        <f>IF('入力シート'!$Q16&gt;=10,(RIGHT(ROUNDDOWN('入力シート'!$Q16/10,0),1)),"")</f>
      </c>
      <c r="BT33" s="302"/>
      <c r="BU33" s="302"/>
      <c r="BV33" s="302"/>
      <c r="BW33" s="303"/>
      <c r="BX33" s="329">
        <f>IF('入力シート'!$Q16&gt;0,(RIGHT(ROUNDDOWN('入力シート'!$Q16,0),1)),"")</f>
      </c>
      <c r="BY33" s="302"/>
      <c r="BZ33" s="302"/>
      <c r="CA33" s="302"/>
      <c r="CB33" s="303"/>
      <c r="CC33" s="53"/>
      <c r="CE33" s="382"/>
      <c r="CF33" s="383"/>
      <c r="CG33" s="383"/>
      <c r="CH33" s="384"/>
      <c r="CI33" s="409"/>
      <c r="CJ33" s="410"/>
      <c r="CK33" s="410"/>
      <c r="CL33" s="410"/>
      <c r="CM33" s="410"/>
      <c r="CN33" s="410"/>
      <c r="CO33" s="410"/>
      <c r="CP33" s="410"/>
      <c r="CQ33" s="410"/>
      <c r="CR33" s="410"/>
      <c r="CS33" s="410"/>
      <c r="CT33" s="410"/>
      <c r="CU33" s="410"/>
      <c r="CV33" s="410"/>
      <c r="CW33" s="410"/>
      <c r="CX33" s="411"/>
      <c r="CY33" s="391"/>
      <c r="CZ33" s="392"/>
      <c r="DA33" s="393"/>
      <c r="DB33" s="480">
        <f>Z33</f>
      </c>
      <c r="DC33" s="481"/>
      <c r="DD33" s="481"/>
      <c r="DE33" s="481"/>
      <c r="DF33" s="482"/>
      <c r="DG33" s="480">
        <f>AE33</f>
      </c>
      <c r="DH33" s="481"/>
      <c r="DI33" s="481"/>
      <c r="DJ33" s="481"/>
      <c r="DK33" s="482"/>
      <c r="DL33" s="480">
        <f>AJ33</f>
      </c>
      <c r="DM33" s="481"/>
      <c r="DN33" s="481"/>
      <c r="DO33" s="481"/>
      <c r="DP33" s="482"/>
      <c r="DQ33" s="480">
        <f>AO33</f>
      </c>
      <c r="DR33" s="481"/>
      <c r="DS33" s="481"/>
      <c r="DT33" s="481"/>
      <c r="DU33" s="482"/>
      <c r="DV33" s="480">
        <f>AT33</f>
      </c>
      <c r="DW33" s="481"/>
      <c r="DX33" s="481"/>
      <c r="DY33" s="481"/>
      <c r="DZ33" s="482"/>
      <c r="EA33" s="480">
        <f>AY33</f>
      </c>
      <c r="EB33" s="481"/>
      <c r="EC33" s="481"/>
      <c r="ED33" s="481"/>
      <c r="EE33" s="482"/>
      <c r="EF33" s="480">
        <f>BD33</f>
      </c>
      <c r="EG33" s="481"/>
      <c r="EH33" s="481"/>
      <c r="EI33" s="481"/>
      <c r="EJ33" s="482"/>
      <c r="EK33" s="480">
        <f>BI33</f>
      </c>
      <c r="EL33" s="481"/>
      <c r="EM33" s="481"/>
      <c r="EN33" s="481"/>
      <c r="EO33" s="482"/>
      <c r="EP33" s="480">
        <f>BN33</f>
      </c>
      <c r="EQ33" s="481"/>
      <c r="ER33" s="481"/>
      <c r="ES33" s="481"/>
      <c r="ET33" s="482"/>
      <c r="EU33" s="480">
        <f>BS33</f>
      </c>
      <c r="EV33" s="481"/>
      <c r="EW33" s="481"/>
      <c r="EX33" s="481"/>
      <c r="EY33" s="482"/>
      <c r="EZ33" s="480">
        <f>BX33</f>
      </c>
      <c r="FA33" s="481"/>
      <c r="FB33" s="481"/>
      <c r="FC33" s="481"/>
      <c r="FD33" s="482"/>
      <c r="FE33" s="53"/>
      <c r="FG33" s="382"/>
      <c r="FH33" s="383"/>
      <c r="FI33" s="383"/>
      <c r="FJ33" s="384"/>
      <c r="FK33" s="409"/>
      <c r="FL33" s="410"/>
      <c r="FM33" s="410"/>
      <c r="FN33" s="410"/>
      <c r="FO33" s="410"/>
      <c r="FP33" s="410"/>
      <c r="FQ33" s="410"/>
      <c r="FR33" s="410"/>
      <c r="FS33" s="410"/>
      <c r="FT33" s="410"/>
      <c r="FU33" s="410"/>
      <c r="FV33" s="410"/>
      <c r="FW33" s="410"/>
      <c r="FX33" s="410"/>
      <c r="FY33" s="410"/>
      <c r="FZ33" s="411"/>
      <c r="GA33" s="391"/>
      <c r="GB33" s="392"/>
      <c r="GC33" s="393"/>
      <c r="GD33" s="413">
        <f>Z33</f>
      </c>
      <c r="GE33" s="414"/>
      <c r="GF33" s="414"/>
      <c r="GG33" s="414"/>
      <c r="GH33" s="415"/>
      <c r="GI33" s="413">
        <f>AE33</f>
      </c>
      <c r="GJ33" s="414"/>
      <c r="GK33" s="414"/>
      <c r="GL33" s="414"/>
      <c r="GM33" s="415"/>
      <c r="GN33" s="413">
        <f>AJ33</f>
      </c>
      <c r="GO33" s="414"/>
      <c r="GP33" s="414"/>
      <c r="GQ33" s="414"/>
      <c r="GR33" s="415"/>
      <c r="GS33" s="413">
        <f>AO33</f>
      </c>
      <c r="GT33" s="414"/>
      <c r="GU33" s="414"/>
      <c r="GV33" s="414"/>
      <c r="GW33" s="415"/>
      <c r="GX33" s="413">
        <f>AT33</f>
      </c>
      <c r="GY33" s="414"/>
      <c r="GZ33" s="414"/>
      <c r="HA33" s="414"/>
      <c r="HB33" s="415"/>
      <c r="HC33" s="413">
        <f>AY33</f>
      </c>
      <c r="HD33" s="414"/>
      <c r="HE33" s="414"/>
      <c r="HF33" s="414"/>
      <c r="HG33" s="415"/>
      <c r="HH33" s="413">
        <f>BD33</f>
      </c>
      <c r="HI33" s="414"/>
      <c r="HJ33" s="414"/>
      <c r="HK33" s="414"/>
      <c r="HL33" s="415"/>
      <c r="HM33" s="413">
        <f>BI33</f>
      </c>
      <c r="HN33" s="414"/>
      <c r="HO33" s="414"/>
      <c r="HP33" s="414"/>
      <c r="HQ33" s="415"/>
      <c r="HR33" s="413">
        <f>BN33</f>
      </c>
      <c r="HS33" s="414"/>
      <c r="HT33" s="414"/>
      <c r="HU33" s="414"/>
      <c r="HV33" s="415"/>
      <c r="HW33" s="413">
        <f>BS33</f>
      </c>
      <c r="HX33" s="414"/>
      <c r="HY33" s="414"/>
      <c r="HZ33" s="414"/>
      <c r="IA33" s="415"/>
      <c r="IB33" s="413">
        <f>BX33</f>
      </c>
      <c r="IC33" s="414"/>
      <c r="ID33" s="414"/>
      <c r="IE33" s="414"/>
      <c r="IF33" s="415"/>
      <c r="IG33" s="53"/>
      <c r="II33" s="312"/>
      <c r="IJ33" s="313"/>
      <c r="IK33" s="313"/>
      <c r="IL33" s="313"/>
      <c r="IM33" s="313"/>
      <c r="IN33" s="314"/>
    </row>
    <row r="34" spans="2:248" ht="4.5" customHeight="1">
      <c r="B34" s="61"/>
      <c r="C34" s="382"/>
      <c r="D34" s="383"/>
      <c r="E34" s="383"/>
      <c r="F34" s="384"/>
      <c r="G34" s="406" t="s">
        <v>63</v>
      </c>
      <c r="H34" s="407"/>
      <c r="I34" s="407"/>
      <c r="J34" s="407"/>
      <c r="K34" s="407"/>
      <c r="L34" s="407"/>
      <c r="M34" s="407"/>
      <c r="N34" s="407"/>
      <c r="O34" s="407"/>
      <c r="P34" s="407"/>
      <c r="Q34" s="407"/>
      <c r="R34" s="407"/>
      <c r="S34" s="407"/>
      <c r="T34" s="407"/>
      <c r="U34" s="407"/>
      <c r="V34" s="408"/>
      <c r="W34" s="388" t="s">
        <v>23</v>
      </c>
      <c r="X34" s="389"/>
      <c r="Y34" s="390"/>
      <c r="Z34" s="318"/>
      <c r="AA34" s="319"/>
      <c r="AB34" s="319"/>
      <c r="AC34" s="319"/>
      <c r="AD34" s="320"/>
      <c r="AE34" s="318"/>
      <c r="AF34" s="319"/>
      <c r="AG34" s="319"/>
      <c r="AH34" s="319"/>
      <c r="AI34" s="320"/>
      <c r="AJ34" s="318"/>
      <c r="AK34" s="319"/>
      <c r="AL34" s="319"/>
      <c r="AM34" s="319"/>
      <c r="AN34" s="320"/>
      <c r="AO34" s="318"/>
      <c r="AP34" s="319"/>
      <c r="AQ34" s="319"/>
      <c r="AR34" s="319"/>
      <c r="AS34" s="320"/>
      <c r="AT34" s="318"/>
      <c r="AU34" s="319"/>
      <c r="AV34" s="319"/>
      <c r="AW34" s="319"/>
      <c r="AX34" s="320"/>
      <c r="AY34" s="318"/>
      <c r="AZ34" s="319"/>
      <c r="BA34" s="319"/>
      <c r="BB34" s="319"/>
      <c r="BC34" s="320"/>
      <c r="BD34" s="318"/>
      <c r="BE34" s="319"/>
      <c r="BF34" s="319"/>
      <c r="BG34" s="319"/>
      <c r="BH34" s="320"/>
      <c r="BI34" s="330"/>
      <c r="BJ34" s="319"/>
      <c r="BK34" s="319"/>
      <c r="BL34" s="319"/>
      <c r="BM34" s="320"/>
      <c r="BN34" s="319"/>
      <c r="BO34" s="319"/>
      <c r="BP34" s="319"/>
      <c r="BQ34" s="319"/>
      <c r="BR34" s="320"/>
      <c r="BS34" s="318"/>
      <c r="BT34" s="319"/>
      <c r="BU34" s="319"/>
      <c r="BV34" s="319"/>
      <c r="BW34" s="320"/>
      <c r="BX34" s="318"/>
      <c r="BY34" s="319"/>
      <c r="BZ34" s="319"/>
      <c r="CA34" s="319"/>
      <c r="CB34" s="320"/>
      <c r="CC34" s="53"/>
      <c r="CE34" s="382"/>
      <c r="CF34" s="383"/>
      <c r="CG34" s="383"/>
      <c r="CH34" s="384"/>
      <c r="CI34" s="406" t="s">
        <v>63</v>
      </c>
      <c r="CJ34" s="407"/>
      <c r="CK34" s="407"/>
      <c r="CL34" s="407"/>
      <c r="CM34" s="407"/>
      <c r="CN34" s="407"/>
      <c r="CO34" s="407"/>
      <c r="CP34" s="407"/>
      <c r="CQ34" s="407"/>
      <c r="CR34" s="407"/>
      <c r="CS34" s="407"/>
      <c r="CT34" s="407"/>
      <c r="CU34" s="407"/>
      <c r="CV34" s="407"/>
      <c r="CW34" s="407"/>
      <c r="CX34" s="408"/>
      <c r="CY34" s="388" t="s">
        <v>23</v>
      </c>
      <c r="CZ34" s="389"/>
      <c r="DA34" s="390"/>
      <c r="DB34" s="487"/>
      <c r="DC34" s="488"/>
      <c r="DD34" s="488"/>
      <c r="DE34" s="488"/>
      <c r="DF34" s="489"/>
      <c r="DG34" s="487"/>
      <c r="DH34" s="488"/>
      <c r="DI34" s="488"/>
      <c r="DJ34" s="488"/>
      <c r="DK34" s="489"/>
      <c r="DL34" s="487"/>
      <c r="DM34" s="488"/>
      <c r="DN34" s="488"/>
      <c r="DO34" s="488"/>
      <c r="DP34" s="489"/>
      <c r="DQ34" s="487"/>
      <c r="DR34" s="488"/>
      <c r="DS34" s="488"/>
      <c r="DT34" s="488"/>
      <c r="DU34" s="489"/>
      <c r="DV34" s="487"/>
      <c r="DW34" s="488"/>
      <c r="DX34" s="488"/>
      <c r="DY34" s="488"/>
      <c r="DZ34" s="489"/>
      <c r="EA34" s="487"/>
      <c r="EB34" s="488"/>
      <c r="EC34" s="488"/>
      <c r="ED34" s="488"/>
      <c r="EE34" s="489"/>
      <c r="EF34" s="487"/>
      <c r="EG34" s="488"/>
      <c r="EH34" s="488"/>
      <c r="EI34" s="488"/>
      <c r="EJ34" s="489"/>
      <c r="EK34" s="487"/>
      <c r="EL34" s="488"/>
      <c r="EM34" s="488"/>
      <c r="EN34" s="488"/>
      <c r="EO34" s="489"/>
      <c r="EP34" s="487"/>
      <c r="EQ34" s="488"/>
      <c r="ER34" s="488"/>
      <c r="ES34" s="488"/>
      <c r="ET34" s="489"/>
      <c r="EU34" s="487"/>
      <c r="EV34" s="488"/>
      <c r="EW34" s="488"/>
      <c r="EX34" s="488"/>
      <c r="EY34" s="489"/>
      <c r="EZ34" s="487"/>
      <c r="FA34" s="488"/>
      <c r="FB34" s="488"/>
      <c r="FC34" s="488"/>
      <c r="FD34" s="489"/>
      <c r="FE34" s="53"/>
      <c r="FG34" s="382"/>
      <c r="FH34" s="383"/>
      <c r="FI34" s="383"/>
      <c r="FJ34" s="384"/>
      <c r="FK34" s="406" t="s">
        <v>63</v>
      </c>
      <c r="FL34" s="407"/>
      <c r="FM34" s="407"/>
      <c r="FN34" s="407"/>
      <c r="FO34" s="407"/>
      <c r="FP34" s="407"/>
      <c r="FQ34" s="407"/>
      <c r="FR34" s="407"/>
      <c r="FS34" s="407"/>
      <c r="FT34" s="407"/>
      <c r="FU34" s="407"/>
      <c r="FV34" s="407"/>
      <c r="FW34" s="407"/>
      <c r="FX34" s="407"/>
      <c r="FY34" s="407"/>
      <c r="FZ34" s="408"/>
      <c r="GA34" s="388" t="s">
        <v>23</v>
      </c>
      <c r="GB34" s="389"/>
      <c r="GC34" s="390"/>
      <c r="GD34" s="501"/>
      <c r="GE34" s="502"/>
      <c r="GF34" s="502"/>
      <c r="GG34" s="502"/>
      <c r="GH34" s="503"/>
      <c r="GI34" s="501"/>
      <c r="GJ34" s="502"/>
      <c r="GK34" s="502"/>
      <c r="GL34" s="502"/>
      <c r="GM34" s="503"/>
      <c r="GN34" s="501"/>
      <c r="GO34" s="502"/>
      <c r="GP34" s="502"/>
      <c r="GQ34" s="502"/>
      <c r="GR34" s="503"/>
      <c r="GS34" s="501"/>
      <c r="GT34" s="502"/>
      <c r="GU34" s="502"/>
      <c r="GV34" s="502"/>
      <c r="GW34" s="503"/>
      <c r="GX34" s="501"/>
      <c r="GY34" s="502"/>
      <c r="GZ34" s="502"/>
      <c r="HA34" s="502"/>
      <c r="HB34" s="503"/>
      <c r="HC34" s="501"/>
      <c r="HD34" s="502"/>
      <c r="HE34" s="502"/>
      <c r="HF34" s="502"/>
      <c r="HG34" s="503"/>
      <c r="HH34" s="501"/>
      <c r="HI34" s="502"/>
      <c r="HJ34" s="502"/>
      <c r="HK34" s="502"/>
      <c r="HL34" s="503"/>
      <c r="HM34" s="501"/>
      <c r="HN34" s="502"/>
      <c r="HO34" s="502"/>
      <c r="HP34" s="502"/>
      <c r="HQ34" s="503"/>
      <c r="HR34" s="501"/>
      <c r="HS34" s="502"/>
      <c r="HT34" s="502"/>
      <c r="HU34" s="502"/>
      <c r="HV34" s="503"/>
      <c r="HW34" s="501"/>
      <c r="HX34" s="502"/>
      <c r="HY34" s="502"/>
      <c r="HZ34" s="502"/>
      <c r="IA34" s="503"/>
      <c r="IB34" s="501"/>
      <c r="IC34" s="502"/>
      <c r="ID34" s="502"/>
      <c r="IE34" s="502"/>
      <c r="IF34" s="503"/>
      <c r="IG34" s="53"/>
      <c r="II34" s="312"/>
      <c r="IJ34" s="313"/>
      <c r="IK34" s="313"/>
      <c r="IL34" s="313"/>
      <c r="IM34" s="313"/>
      <c r="IN34" s="314"/>
    </row>
    <row r="35" spans="2:248" ht="10.5" customHeight="1">
      <c r="B35" s="61"/>
      <c r="C35" s="382"/>
      <c r="D35" s="383"/>
      <c r="E35" s="383"/>
      <c r="F35" s="384"/>
      <c r="G35" s="409"/>
      <c r="H35" s="410"/>
      <c r="I35" s="410"/>
      <c r="J35" s="410"/>
      <c r="K35" s="410"/>
      <c r="L35" s="410"/>
      <c r="M35" s="410"/>
      <c r="N35" s="410"/>
      <c r="O35" s="410"/>
      <c r="P35" s="410"/>
      <c r="Q35" s="410"/>
      <c r="R35" s="410"/>
      <c r="S35" s="410"/>
      <c r="T35" s="410"/>
      <c r="U35" s="410"/>
      <c r="V35" s="411"/>
      <c r="W35" s="391"/>
      <c r="X35" s="392"/>
      <c r="Y35" s="393"/>
      <c r="Z35" s="329">
        <f>IF('入力シート'!$Q18&gt;=10000000000,(RIGHT(ROUNDDOWN('入力シート'!$Q18/10000000000,0),3)),"")</f>
      </c>
      <c r="AA35" s="302"/>
      <c r="AB35" s="302"/>
      <c r="AC35" s="302"/>
      <c r="AD35" s="303"/>
      <c r="AE35" s="329">
        <f>IF('入力シート'!$Q18&gt;=1000000000,(RIGHT(ROUNDDOWN('入力シート'!$Q18/1000000000,0),1)),"")</f>
      </c>
      <c r="AF35" s="302"/>
      <c r="AG35" s="302"/>
      <c r="AH35" s="302"/>
      <c r="AI35" s="303"/>
      <c r="AJ35" s="329">
        <f>IF('入力シート'!$Q18&gt;=100000000,(RIGHT(ROUNDDOWN('入力シート'!$Q18/100000000,0),1)),"")</f>
      </c>
      <c r="AK35" s="302"/>
      <c r="AL35" s="302"/>
      <c r="AM35" s="302"/>
      <c r="AN35" s="303"/>
      <c r="AO35" s="329">
        <f>IF('入力シート'!$Q18&gt;=10000000,(RIGHT(ROUNDDOWN('入力シート'!$Q18/10000000,0),1)),"")</f>
      </c>
      <c r="AP35" s="302"/>
      <c r="AQ35" s="302"/>
      <c r="AR35" s="302"/>
      <c r="AS35" s="303"/>
      <c r="AT35" s="329">
        <f>IF('入力シート'!$Q18&gt;=1000000,(RIGHT(ROUNDDOWN('入力シート'!$Q18/1000000,0),1)),"")</f>
      </c>
      <c r="AU35" s="302"/>
      <c r="AV35" s="302"/>
      <c r="AW35" s="302"/>
      <c r="AX35" s="303"/>
      <c r="AY35" s="329">
        <f>IF('入力シート'!$Q18&gt;=100000,(RIGHT(ROUNDDOWN('入力シート'!$Q18/100000,0),1)),"")</f>
      </c>
      <c r="AZ35" s="302"/>
      <c r="BA35" s="302"/>
      <c r="BB35" s="302"/>
      <c r="BC35" s="303"/>
      <c r="BD35" s="329">
        <f>IF('入力シート'!$Q18&gt;=10000,(RIGHT(ROUNDDOWN('入力シート'!$Q18/10000,0),1)),"")</f>
      </c>
      <c r="BE35" s="302"/>
      <c r="BF35" s="302"/>
      <c r="BG35" s="302"/>
      <c r="BH35" s="303"/>
      <c r="BI35" s="301">
        <f>IF('入力シート'!$Q18&gt;=1000,(RIGHT(ROUNDDOWN('入力シート'!$Q18/1000,0),1)),"")</f>
      </c>
      <c r="BJ35" s="302"/>
      <c r="BK35" s="302"/>
      <c r="BL35" s="302"/>
      <c r="BM35" s="303"/>
      <c r="BN35" s="302">
        <f>IF('入力シート'!$Q18&gt;=100,(RIGHT(ROUNDDOWN('入力シート'!$Q18/100,0),1)),"")</f>
      </c>
      <c r="BO35" s="302"/>
      <c r="BP35" s="302"/>
      <c r="BQ35" s="302"/>
      <c r="BR35" s="303"/>
      <c r="BS35" s="329">
        <f>IF('入力シート'!$Q18&gt;=10,(RIGHT(ROUNDDOWN('入力シート'!$Q18/10,0),1)),"")</f>
      </c>
      <c r="BT35" s="302"/>
      <c r="BU35" s="302"/>
      <c r="BV35" s="302"/>
      <c r="BW35" s="303"/>
      <c r="BX35" s="329">
        <f>IF('入力シート'!$Q18&gt;0,(RIGHT(ROUNDDOWN('入力シート'!$Q18,0),1)),"")</f>
      </c>
      <c r="BY35" s="302"/>
      <c r="BZ35" s="302"/>
      <c r="CA35" s="302"/>
      <c r="CB35" s="303"/>
      <c r="CC35" s="53"/>
      <c r="CE35" s="382"/>
      <c r="CF35" s="383"/>
      <c r="CG35" s="383"/>
      <c r="CH35" s="384"/>
      <c r="CI35" s="409"/>
      <c r="CJ35" s="410"/>
      <c r="CK35" s="410"/>
      <c r="CL35" s="410"/>
      <c r="CM35" s="410"/>
      <c r="CN35" s="410"/>
      <c r="CO35" s="410"/>
      <c r="CP35" s="410"/>
      <c r="CQ35" s="410"/>
      <c r="CR35" s="410"/>
      <c r="CS35" s="410"/>
      <c r="CT35" s="410"/>
      <c r="CU35" s="410"/>
      <c r="CV35" s="410"/>
      <c r="CW35" s="410"/>
      <c r="CX35" s="411"/>
      <c r="CY35" s="391"/>
      <c r="CZ35" s="392"/>
      <c r="DA35" s="393"/>
      <c r="DB35" s="480">
        <f>Z35</f>
      </c>
      <c r="DC35" s="481"/>
      <c r="DD35" s="481"/>
      <c r="DE35" s="481"/>
      <c r="DF35" s="482"/>
      <c r="DG35" s="480">
        <f>AE35</f>
      </c>
      <c r="DH35" s="481"/>
      <c r="DI35" s="481"/>
      <c r="DJ35" s="481"/>
      <c r="DK35" s="482"/>
      <c r="DL35" s="480">
        <f>AJ35</f>
      </c>
      <c r="DM35" s="481"/>
      <c r="DN35" s="481"/>
      <c r="DO35" s="481"/>
      <c r="DP35" s="482"/>
      <c r="DQ35" s="480">
        <f>AO35</f>
      </c>
      <c r="DR35" s="481"/>
      <c r="DS35" s="481"/>
      <c r="DT35" s="481"/>
      <c r="DU35" s="482"/>
      <c r="DV35" s="480">
        <f>AT35</f>
      </c>
      <c r="DW35" s="481"/>
      <c r="DX35" s="481"/>
      <c r="DY35" s="481"/>
      <c r="DZ35" s="482"/>
      <c r="EA35" s="480">
        <f>AY35</f>
      </c>
      <c r="EB35" s="481"/>
      <c r="EC35" s="481"/>
      <c r="ED35" s="481"/>
      <c r="EE35" s="482"/>
      <c r="EF35" s="480">
        <f>BD35</f>
      </c>
      <c r="EG35" s="481"/>
      <c r="EH35" s="481"/>
      <c r="EI35" s="481"/>
      <c r="EJ35" s="482"/>
      <c r="EK35" s="480">
        <f>BI35</f>
      </c>
      <c r="EL35" s="481"/>
      <c r="EM35" s="481"/>
      <c r="EN35" s="481"/>
      <c r="EO35" s="482"/>
      <c r="EP35" s="480">
        <f>BN35</f>
      </c>
      <c r="EQ35" s="481"/>
      <c r="ER35" s="481"/>
      <c r="ES35" s="481"/>
      <c r="ET35" s="482"/>
      <c r="EU35" s="480">
        <f>BS35</f>
      </c>
      <c r="EV35" s="481"/>
      <c r="EW35" s="481"/>
      <c r="EX35" s="481"/>
      <c r="EY35" s="482"/>
      <c r="EZ35" s="480">
        <f>BX35</f>
      </c>
      <c r="FA35" s="481"/>
      <c r="FB35" s="481"/>
      <c r="FC35" s="481"/>
      <c r="FD35" s="482"/>
      <c r="FE35" s="53"/>
      <c r="FG35" s="382"/>
      <c r="FH35" s="383"/>
      <c r="FI35" s="383"/>
      <c r="FJ35" s="384"/>
      <c r="FK35" s="409"/>
      <c r="FL35" s="410"/>
      <c r="FM35" s="410"/>
      <c r="FN35" s="410"/>
      <c r="FO35" s="410"/>
      <c r="FP35" s="410"/>
      <c r="FQ35" s="410"/>
      <c r="FR35" s="410"/>
      <c r="FS35" s="410"/>
      <c r="FT35" s="410"/>
      <c r="FU35" s="410"/>
      <c r="FV35" s="410"/>
      <c r="FW35" s="410"/>
      <c r="FX35" s="410"/>
      <c r="FY35" s="410"/>
      <c r="FZ35" s="411"/>
      <c r="GA35" s="391"/>
      <c r="GB35" s="392"/>
      <c r="GC35" s="393"/>
      <c r="GD35" s="413">
        <f>Z35</f>
      </c>
      <c r="GE35" s="414"/>
      <c r="GF35" s="414"/>
      <c r="GG35" s="414"/>
      <c r="GH35" s="415"/>
      <c r="GI35" s="413">
        <f>AE35</f>
      </c>
      <c r="GJ35" s="414"/>
      <c r="GK35" s="414"/>
      <c r="GL35" s="414"/>
      <c r="GM35" s="415"/>
      <c r="GN35" s="413">
        <f>AJ35</f>
      </c>
      <c r="GO35" s="414"/>
      <c r="GP35" s="414"/>
      <c r="GQ35" s="414"/>
      <c r="GR35" s="415"/>
      <c r="GS35" s="413">
        <f>AO35</f>
      </c>
      <c r="GT35" s="414"/>
      <c r="GU35" s="414"/>
      <c r="GV35" s="414"/>
      <c r="GW35" s="415"/>
      <c r="GX35" s="413">
        <f>AT35</f>
      </c>
      <c r="GY35" s="414"/>
      <c r="GZ35" s="414"/>
      <c r="HA35" s="414"/>
      <c r="HB35" s="415"/>
      <c r="HC35" s="413">
        <f>AY35</f>
      </c>
      <c r="HD35" s="414"/>
      <c r="HE35" s="414"/>
      <c r="HF35" s="414"/>
      <c r="HG35" s="415"/>
      <c r="HH35" s="413">
        <f>BD35</f>
      </c>
      <c r="HI35" s="414"/>
      <c r="HJ35" s="414"/>
      <c r="HK35" s="414"/>
      <c r="HL35" s="415"/>
      <c r="HM35" s="413">
        <f>BI35</f>
      </c>
      <c r="HN35" s="414"/>
      <c r="HO35" s="414"/>
      <c r="HP35" s="414"/>
      <c r="HQ35" s="415"/>
      <c r="HR35" s="413">
        <f>BN35</f>
      </c>
      <c r="HS35" s="414"/>
      <c r="HT35" s="414"/>
      <c r="HU35" s="414"/>
      <c r="HV35" s="415"/>
      <c r="HW35" s="413">
        <f>BS35</f>
      </c>
      <c r="HX35" s="414"/>
      <c r="HY35" s="414"/>
      <c r="HZ35" s="414"/>
      <c r="IA35" s="415"/>
      <c r="IB35" s="413">
        <f>BX35</f>
      </c>
      <c r="IC35" s="414"/>
      <c r="ID35" s="414"/>
      <c r="IE35" s="414"/>
      <c r="IF35" s="415"/>
      <c r="IG35" s="53"/>
      <c r="II35" s="312"/>
      <c r="IJ35" s="313"/>
      <c r="IK35" s="313"/>
      <c r="IL35" s="313"/>
      <c r="IM35" s="313"/>
      <c r="IN35" s="314"/>
    </row>
    <row r="36" spans="2:248" ht="4.5" customHeight="1">
      <c r="B36" s="61"/>
      <c r="C36" s="382"/>
      <c r="D36" s="383"/>
      <c r="E36" s="383"/>
      <c r="F36" s="384"/>
      <c r="G36" s="406" t="s">
        <v>64</v>
      </c>
      <c r="H36" s="407"/>
      <c r="I36" s="407"/>
      <c r="J36" s="407"/>
      <c r="K36" s="407"/>
      <c r="L36" s="407"/>
      <c r="M36" s="407"/>
      <c r="N36" s="407"/>
      <c r="O36" s="407"/>
      <c r="P36" s="407"/>
      <c r="Q36" s="407"/>
      <c r="R36" s="407"/>
      <c r="S36" s="407"/>
      <c r="T36" s="407"/>
      <c r="U36" s="407"/>
      <c r="V36" s="408"/>
      <c r="W36" s="388" t="s">
        <v>24</v>
      </c>
      <c r="X36" s="389"/>
      <c r="Y36" s="389"/>
      <c r="Z36" s="443">
        <v>29</v>
      </c>
      <c r="AA36" s="434"/>
      <c r="AB36" s="434"/>
      <c r="AC36" s="434"/>
      <c r="AD36" s="435"/>
      <c r="AE36" s="326"/>
      <c r="AF36" s="327"/>
      <c r="AG36" s="327"/>
      <c r="AH36" s="327"/>
      <c r="AI36" s="328"/>
      <c r="AJ36" s="326"/>
      <c r="AK36" s="327"/>
      <c r="AL36" s="327"/>
      <c r="AM36" s="327"/>
      <c r="AN36" s="328"/>
      <c r="AO36" s="326"/>
      <c r="AP36" s="327"/>
      <c r="AQ36" s="327"/>
      <c r="AR36" s="327"/>
      <c r="AS36" s="328"/>
      <c r="AT36" s="326"/>
      <c r="AU36" s="327"/>
      <c r="AV36" s="327"/>
      <c r="AW36" s="327"/>
      <c r="AX36" s="328"/>
      <c r="AY36" s="326"/>
      <c r="AZ36" s="327"/>
      <c r="BA36" s="327"/>
      <c r="BB36" s="327"/>
      <c r="BC36" s="328"/>
      <c r="BD36" s="326"/>
      <c r="BE36" s="327"/>
      <c r="BF36" s="327"/>
      <c r="BG36" s="327"/>
      <c r="BH36" s="328"/>
      <c r="BI36" s="445"/>
      <c r="BJ36" s="327"/>
      <c r="BK36" s="327"/>
      <c r="BL36" s="327"/>
      <c r="BM36" s="328"/>
      <c r="BN36" s="327"/>
      <c r="BO36" s="327"/>
      <c r="BP36" s="327"/>
      <c r="BQ36" s="327"/>
      <c r="BR36" s="328"/>
      <c r="BS36" s="326"/>
      <c r="BT36" s="327"/>
      <c r="BU36" s="327"/>
      <c r="BV36" s="327"/>
      <c r="BW36" s="328"/>
      <c r="BX36" s="326">
        <v>39</v>
      </c>
      <c r="BY36" s="327"/>
      <c r="BZ36" s="327"/>
      <c r="CA36" s="327"/>
      <c r="CB36" s="335"/>
      <c r="CC36" s="53"/>
      <c r="CE36" s="382"/>
      <c r="CF36" s="383"/>
      <c r="CG36" s="383"/>
      <c r="CH36" s="384"/>
      <c r="CI36" s="406" t="s">
        <v>64</v>
      </c>
      <c r="CJ36" s="407"/>
      <c r="CK36" s="407"/>
      <c r="CL36" s="407"/>
      <c r="CM36" s="407"/>
      <c r="CN36" s="407"/>
      <c r="CO36" s="407"/>
      <c r="CP36" s="407"/>
      <c r="CQ36" s="407"/>
      <c r="CR36" s="407"/>
      <c r="CS36" s="407"/>
      <c r="CT36" s="407"/>
      <c r="CU36" s="407"/>
      <c r="CV36" s="407"/>
      <c r="CW36" s="407"/>
      <c r="CX36" s="408"/>
      <c r="CY36" s="388" t="s">
        <v>24</v>
      </c>
      <c r="CZ36" s="389"/>
      <c r="DA36" s="389"/>
      <c r="DB36" s="443">
        <v>29</v>
      </c>
      <c r="DC36" s="434"/>
      <c r="DD36" s="434"/>
      <c r="DE36" s="434"/>
      <c r="DF36" s="435"/>
      <c r="DG36" s="326"/>
      <c r="DH36" s="327"/>
      <c r="DI36" s="327"/>
      <c r="DJ36" s="327"/>
      <c r="DK36" s="328"/>
      <c r="DL36" s="326"/>
      <c r="DM36" s="327"/>
      <c r="DN36" s="327"/>
      <c r="DO36" s="327"/>
      <c r="DP36" s="328"/>
      <c r="DQ36" s="326"/>
      <c r="DR36" s="327"/>
      <c r="DS36" s="327"/>
      <c r="DT36" s="327"/>
      <c r="DU36" s="328"/>
      <c r="DV36" s="326"/>
      <c r="DW36" s="327"/>
      <c r="DX36" s="327"/>
      <c r="DY36" s="327"/>
      <c r="DZ36" s="328"/>
      <c r="EA36" s="326"/>
      <c r="EB36" s="327"/>
      <c r="EC36" s="327"/>
      <c r="ED36" s="327"/>
      <c r="EE36" s="328"/>
      <c r="EF36" s="326"/>
      <c r="EG36" s="327"/>
      <c r="EH36" s="327"/>
      <c r="EI36" s="327"/>
      <c r="EJ36" s="328"/>
      <c r="EK36" s="326"/>
      <c r="EL36" s="327"/>
      <c r="EM36" s="327"/>
      <c r="EN36" s="327"/>
      <c r="EO36" s="328"/>
      <c r="EP36" s="326"/>
      <c r="EQ36" s="327"/>
      <c r="ER36" s="327"/>
      <c r="ES36" s="327"/>
      <c r="ET36" s="328"/>
      <c r="EU36" s="326"/>
      <c r="EV36" s="327"/>
      <c r="EW36" s="327"/>
      <c r="EX36" s="327"/>
      <c r="EY36" s="328"/>
      <c r="EZ36" s="326">
        <v>39</v>
      </c>
      <c r="FA36" s="327"/>
      <c r="FB36" s="327"/>
      <c r="FC36" s="327"/>
      <c r="FD36" s="335"/>
      <c r="FE36" s="53"/>
      <c r="FG36" s="382"/>
      <c r="FH36" s="383"/>
      <c r="FI36" s="383"/>
      <c r="FJ36" s="384"/>
      <c r="FK36" s="406" t="s">
        <v>64</v>
      </c>
      <c r="FL36" s="407"/>
      <c r="FM36" s="407"/>
      <c r="FN36" s="407"/>
      <c r="FO36" s="407"/>
      <c r="FP36" s="407"/>
      <c r="FQ36" s="407"/>
      <c r="FR36" s="407"/>
      <c r="FS36" s="407"/>
      <c r="FT36" s="407"/>
      <c r="FU36" s="407"/>
      <c r="FV36" s="407"/>
      <c r="FW36" s="407"/>
      <c r="FX36" s="407"/>
      <c r="FY36" s="407"/>
      <c r="FZ36" s="408"/>
      <c r="GA36" s="388" t="s">
        <v>24</v>
      </c>
      <c r="GB36" s="389"/>
      <c r="GC36" s="389"/>
      <c r="GD36" s="513"/>
      <c r="GE36" s="510"/>
      <c r="GF36" s="510"/>
      <c r="GG36" s="510"/>
      <c r="GH36" s="512"/>
      <c r="GI36" s="509"/>
      <c r="GJ36" s="510"/>
      <c r="GK36" s="510"/>
      <c r="GL36" s="510"/>
      <c r="GM36" s="512"/>
      <c r="GN36" s="509"/>
      <c r="GO36" s="510"/>
      <c r="GP36" s="510"/>
      <c r="GQ36" s="510"/>
      <c r="GR36" s="512"/>
      <c r="GS36" s="509"/>
      <c r="GT36" s="510"/>
      <c r="GU36" s="510"/>
      <c r="GV36" s="510"/>
      <c r="GW36" s="512"/>
      <c r="GX36" s="509"/>
      <c r="GY36" s="510"/>
      <c r="GZ36" s="510"/>
      <c r="HA36" s="510"/>
      <c r="HB36" s="512"/>
      <c r="HC36" s="509"/>
      <c r="HD36" s="510"/>
      <c r="HE36" s="510"/>
      <c r="HF36" s="510"/>
      <c r="HG36" s="512"/>
      <c r="HH36" s="509"/>
      <c r="HI36" s="510"/>
      <c r="HJ36" s="510"/>
      <c r="HK36" s="510"/>
      <c r="HL36" s="512"/>
      <c r="HM36" s="509"/>
      <c r="HN36" s="510"/>
      <c r="HO36" s="510"/>
      <c r="HP36" s="510"/>
      <c r="HQ36" s="512"/>
      <c r="HR36" s="509"/>
      <c r="HS36" s="510"/>
      <c r="HT36" s="510"/>
      <c r="HU36" s="510"/>
      <c r="HV36" s="512"/>
      <c r="HW36" s="509"/>
      <c r="HX36" s="510"/>
      <c r="HY36" s="510"/>
      <c r="HZ36" s="510"/>
      <c r="IA36" s="512"/>
      <c r="IB36" s="509"/>
      <c r="IC36" s="510"/>
      <c r="ID36" s="510"/>
      <c r="IE36" s="510"/>
      <c r="IF36" s="511"/>
      <c r="IG36" s="53"/>
      <c r="II36" s="312"/>
      <c r="IJ36" s="313"/>
      <c r="IK36" s="313"/>
      <c r="IL36" s="313"/>
      <c r="IM36" s="313"/>
      <c r="IN36" s="314"/>
    </row>
    <row r="37" spans="2:248" ht="10.5" customHeight="1">
      <c r="B37" s="61"/>
      <c r="C37" s="385"/>
      <c r="D37" s="386"/>
      <c r="E37" s="386"/>
      <c r="F37" s="387"/>
      <c r="G37" s="409"/>
      <c r="H37" s="410"/>
      <c r="I37" s="410"/>
      <c r="J37" s="410"/>
      <c r="K37" s="410"/>
      <c r="L37" s="410"/>
      <c r="M37" s="410"/>
      <c r="N37" s="410"/>
      <c r="O37" s="410"/>
      <c r="P37" s="410"/>
      <c r="Q37" s="410"/>
      <c r="R37" s="410"/>
      <c r="S37" s="410"/>
      <c r="T37" s="410"/>
      <c r="U37" s="410"/>
      <c r="V37" s="411"/>
      <c r="W37" s="391"/>
      <c r="X37" s="392"/>
      <c r="Y37" s="392"/>
      <c r="Z37" s="442">
        <f>IF('入力シート'!$Q20&gt;=10000000000,(RIGHT(ROUNDDOWN('入力シート'!$Q20/10000000000,0),3)),"")</f>
      </c>
      <c r="AA37" s="352"/>
      <c r="AB37" s="352"/>
      <c r="AC37" s="352"/>
      <c r="AD37" s="353"/>
      <c r="AE37" s="351">
        <f>IF('入力シート'!$Q20&gt;=1000000000,(RIGHT(ROUNDDOWN('入力シート'!$Q20/1000000000,0),1)),"")</f>
      </c>
      <c r="AF37" s="352"/>
      <c r="AG37" s="352"/>
      <c r="AH37" s="352"/>
      <c r="AI37" s="353"/>
      <c r="AJ37" s="351">
        <f>IF('入力シート'!$Q20&gt;=100000000,(RIGHT(ROUNDDOWN('入力シート'!$Q20/100000000,0),1)),"")</f>
      </c>
      <c r="AK37" s="352"/>
      <c r="AL37" s="352"/>
      <c r="AM37" s="352"/>
      <c r="AN37" s="353"/>
      <c r="AO37" s="351">
        <f>IF('入力シート'!$Q20&gt;=10000000,(RIGHT(ROUNDDOWN('入力シート'!$Q20/10000000,0),1)),"")</f>
      </c>
      <c r="AP37" s="352"/>
      <c r="AQ37" s="352"/>
      <c r="AR37" s="352"/>
      <c r="AS37" s="353"/>
      <c r="AT37" s="351">
        <f>IF('入力シート'!$Q20&gt;=1000000,(RIGHT(ROUNDDOWN('入力シート'!$Q20/1000000,0),1)),"")</f>
      </c>
      <c r="AU37" s="352"/>
      <c r="AV37" s="352"/>
      <c r="AW37" s="352"/>
      <c r="AX37" s="353"/>
      <c r="AY37" s="351">
        <f>IF('入力シート'!$Q20&gt;=100000,(RIGHT(ROUNDDOWN('入力シート'!$Q20/100000,0),1)),"")</f>
      </c>
      <c r="AZ37" s="352"/>
      <c r="BA37" s="352"/>
      <c r="BB37" s="352"/>
      <c r="BC37" s="353"/>
      <c r="BD37" s="351">
        <f>IF('入力シート'!$Q20&gt;=10000,(RIGHT(ROUNDDOWN('入力シート'!$Q20/10000,0),1)),"")</f>
      </c>
      <c r="BE37" s="352"/>
      <c r="BF37" s="352"/>
      <c r="BG37" s="352"/>
      <c r="BH37" s="353"/>
      <c r="BI37" s="358">
        <f>IF('入力シート'!$Q20&gt;=1000,(RIGHT(ROUNDDOWN('入力シート'!$Q20/1000,0),1)),"")</f>
      </c>
      <c r="BJ37" s="352"/>
      <c r="BK37" s="352"/>
      <c r="BL37" s="352"/>
      <c r="BM37" s="353"/>
      <c r="BN37" s="352">
        <f>IF('入力シート'!$Q20&gt;=100,(RIGHT(ROUNDDOWN('入力シート'!$Q20/100,0),1)),"")</f>
      </c>
      <c r="BO37" s="352"/>
      <c r="BP37" s="352"/>
      <c r="BQ37" s="352"/>
      <c r="BR37" s="353"/>
      <c r="BS37" s="351">
        <f>IF('入力シート'!$Q20&gt;=10,(RIGHT(ROUNDDOWN('入力シート'!$Q20/10,0),1)),"")</f>
      </c>
      <c r="BT37" s="352"/>
      <c r="BU37" s="352"/>
      <c r="BV37" s="352"/>
      <c r="BW37" s="353"/>
      <c r="BX37" s="351">
        <f>IF('入力シート'!$Q20&gt;0,(RIGHT(ROUNDDOWN('入力シート'!$Q20,0),1)),"")</f>
      </c>
      <c r="BY37" s="352"/>
      <c r="BZ37" s="352"/>
      <c r="CA37" s="352"/>
      <c r="CB37" s="354"/>
      <c r="CC37" s="53"/>
      <c r="CE37" s="385"/>
      <c r="CF37" s="386"/>
      <c r="CG37" s="386"/>
      <c r="CH37" s="387"/>
      <c r="CI37" s="409"/>
      <c r="CJ37" s="410"/>
      <c r="CK37" s="410"/>
      <c r="CL37" s="410"/>
      <c r="CM37" s="410"/>
      <c r="CN37" s="410"/>
      <c r="CO37" s="410"/>
      <c r="CP37" s="410"/>
      <c r="CQ37" s="410"/>
      <c r="CR37" s="410"/>
      <c r="CS37" s="410"/>
      <c r="CT37" s="410"/>
      <c r="CU37" s="410"/>
      <c r="CV37" s="410"/>
      <c r="CW37" s="410"/>
      <c r="CX37" s="411"/>
      <c r="CY37" s="391"/>
      <c r="CZ37" s="392"/>
      <c r="DA37" s="392"/>
      <c r="DB37" s="442">
        <f>Z37</f>
      </c>
      <c r="DC37" s="352"/>
      <c r="DD37" s="352"/>
      <c r="DE37" s="352"/>
      <c r="DF37" s="353"/>
      <c r="DG37" s="351">
        <f>AE37</f>
      </c>
      <c r="DH37" s="352"/>
      <c r="DI37" s="352"/>
      <c r="DJ37" s="352"/>
      <c r="DK37" s="353"/>
      <c r="DL37" s="351">
        <f>AJ37</f>
      </c>
      <c r="DM37" s="352"/>
      <c r="DN37" s="352"/>
      <c r="DO37" s="352"/>
      <c r="DP37" s="353"/>
      <c r="DQ37" s="351">
        <f>AO37</f>
      </c>
      <c r="DR37" s="352"/>
      <c r="DS37" s="352"/>
      <c r="DT37" s="352"/>
      <c r="DU37" s="353"/>
      <c r="DV37" s="351">
        <f>AT37</f>
      </c>
      <c r="DW37" s="352"/>
      <c r="DX37" s="352"/>
      <c r="DY37" s="352"/>
      <c r="DZ37" s="353"/>
      <c r="EA37" s="351">
        <f>AY37</f>
      </c>
      <c r="EB37" s="352"/>
      <c r="EC37" s="352"/>
      <c r="ED37" s="352"/>
      <c r="EE37" s="353"/>
      <c r="EF37" s="351">
        <f>BD37</f>
      </c>
      <c r="EG37" s="352"/>
      <c r="EH37" s="352"/>
      <c r="EI37" s="352"/>
      <c r="EJ37" s="353"/>
      <c r="EK37" s="351">
        <f>BI37</f>
      </c>
      <c r="EL37" s="352"/>
      <c r="EM37" s="352"/>
      <c r="EN37" s="352"/>
      <c r="EO37" s="353"/>
      <c r="EP37" s="351">
        <f>BN37</f>
      </c>
      <c r="EQ37" s="352"/>
      <c r="ER37" s="352"/>
      <c r="ES37" s="352"/>
      <c r="ET37" s="353"/>
      <c r="EU37" s="351">
        <f>BS37</f>
      </c>
      <c r="EV37" s="352"/>
      <c r="EW37" s="352"/>
      <c r="EX37" s="352"/>
      <c r="EY37" s="353"/>
      <c r="EZ37" s="351">
        <f>BX37</f>
      </c>
      <c r="FA37" s="352"/>
      <c r="FB37" s="352"/>
      <c r="FC37" s="352"/>
      <c r="FD37" s="354"/>
      <c r="FE37" s="53"/>
      <c r="FG37" s="385"/>
      <c r="FH37" s="386"/>
      <c r="FI37" s="386"/>
      <c r="FJ37" s="387"/>
      <c r="FK37" s="409"/>
      <c r="FL37" s="410"/>
      <c r="FM37" s="410"/>
      <c r="FN37" s="410"/>
      <c r="FO37" s="410"/>
      <c r="FP37" s="410"/>
      <c r="FQ37" s="410"/>
      <c r="FR37" s="410"/>
      <c r="FS37" s="410"/>
      <c r="FT37" s="410"/>
      <c r="FU37" s="410"/>
      <c r="FV37" s="410"/>
      <c r="FW37" s="410"/>
      <c r="FX37" s="410"/>
      <c r="FY37" s="410"/>
      <c r="FZ37" s="411"/>
      <c r="GA37" s="391"/>
      <c r="GB37" s="392"/>
      <c r="GC37" s="392"/>
      <c r="GD37" s="442">
        <f>Z37</f>
      </c>
      <c r="GE37" s="352"/>
      <c r="GF37" s="352"/>
      <c r="GG37" s="352"/>
      <c r="GH37" s="353"/>
      <c r="GI37" s="351">
        <f>AE37</f>
      </c>
      <c r="GJ37" s="352"/>
      <c r="GK37" s="352"/>
      <c r="GL37" s="352"/>
      <c r="GM37" s="353"/>
      <c r="GN37" s="351">
        <f>AJ37</f>
      </c>
      <c r="GO37" s="352"/>
      <c r="GP37" s="352"/>
      <c r="GQ37" s="352"/>
      <c r="GR37" s="353"/>
      <c r="GS37" s="351">
        <f>AO37</f>
      </c>
      <c r="GT37" s="352"/>
      <c r="GU37" s="352"/>
      <c r="GV37" s="352"/>
      <c r="GW37" s="353"/>
      <c r="GX37" s="351">
        <f>AT37</f>
      </c>
      <c r="GY37" s="352"/>
      <c r="GZ37" s="352"/>
      <c r="HA37" s="352"/>
      <c r="HB37" s="353"/>
      <c r="HC37" s="351">
        <f>AY37</f>
      </c>
      <c r="HD37" s="352"/>
      <c r="HE37" s="352"/>
      <c r="HF37" s="352"/>
      <c r="HG37" s="353"/>
      <c r="HH37" s="351">
        <f>BD37</f>
      </c>
      <c r="HI37" s="352"/>
      <c r="HJ37" s="352"/>
      <c r="HK37" s="352"/>
      <c r="HL37" s="353"/>
      <c r="HM37" s="351">
        <f>BI37</f>
      </c>
      <c r="HN37" s="352"/>
      <c r="HO37" s="352"/>
      <c r="HP37" s="352"/>
      <c r="HQ37" s="353"/>
      <c r="HR37" s="351">
        <f>BN37</f>
      </c>
      <c r="HS37" s="352"/>
      <c r="HT37" s="352"/>
      <c r="HU37" s="352"/>
      <c r="HV37" s="353"/>
      <c r="HW37" s="351">
        <f>BS37</f>
      </c>
      <c r="HX37" s="352"/>
      <c r="HY37" s="352"/>
      <c r="HZ37" s="352"/>
      <c r="IA37" s="353"/>
      <c r="IB37" s="351">
        <f>BX37</f>
      </c>
      <c r="IC37" s="352"/>
      <c r="ID37" s="352"/>
      <c r="IE37" s="352"/>
      <c r="IF37" s="354"/>
      <c r="IG37" s="53"/>
      <c r="II37" s="312"/>
      <c r="IJ37" s="313"/>
      <c r="IK37" s="313"/>
      <c r="IL37" s="313"/>
      <c r="IM37" s="313"/>
      <c r="IN37" s="314"/>
    </row>
    <row r="38" spans="2:248" ht="4.5" customHeight="1">
      <c r="B38" s="61"/>
      <c r="C38" s="379" t="str">
        <f>IF('入力シート'!D30="地方法人特別税額","法人事業税・地方法人特別税","法人事業税・特別法人事業税")</f>
        <v>法人事業税・地方法人特別税</v>
      </c>
      <c r="D38" s="380"/>
      <c r="E38" s="380"/>
      <c r="F38" s="380"/>
      <c r="G38" s="406" t="s">
        <v>65</v>
      </c>
      <c r="H38" s="407"/>
      <c r="I38" s="407"/>
      <c r="J38" s="407"/>
      <c r="K38" s="407"/>
      <c r="L38" s="407"/>
      <c r="M38" s="407"/>
      <c r="N38" s="407"/>
      <c r="O38" s="407"/>
      <c r="P38" s="407"/>
      <c r="Q38" s="407"/>
      <c r="R38" s="407"/>
      <c r="S38" s="407"/>
      <c r="T38" s="407"/>
      <c r="U38" s="407"/>
      <c r="V38" s="408"/>
      <c r="W38" s="416" t="s">
        <v>26</v>
      </c>
      <c r="X38" s="417"/>
      <c r="Y38" s="417"/>
      <c r="Z38" s="355"/>
      <c r="AA38" s="356"/>
      <c r="AB38" s="356"/>
      <c r="AC38" s="356"/>
      <c r="AD38" s="357"/>
      <c r="AE38" s="355"/>
      <c r="AF38" s="356"/>
      <c r="AG38" s="356"/>
      <c r="AH38" s="356"/>
      <c r="AI38" s="357"/>
      <c r="AJ38" s="355"/>
      <c r="AK38" s="356"/>
      <c r="AL38" s="356"/>
      <c r="AM38" s="356"/>
      <c r="AN38" s="357"/>
      <c r="AO38" s="355"/>
      <c r="AP38" s="356"/>
      <c r="AQ38" s="356"/>
      <c r="AR38" s="356"/>
      <c r="AS38" s="357"/>
      <c r="AT38" s="355"/>
      <c r="AU38" s="356"/>
      <c r="AV38" s="356"/>
      <c r="AW38" s="356"/>
      <c r="AX38" s="357"/>
      <c r="AY38" s="355"/>
      <c r="AZ38" s="356"/>
      <c r="BA38" s="356"/>
      <c r="BB38" s="356"/>
      <c r="BC38" s="357"/>
      <c r="BD38" s="355"/>
      <c r="BE38" s="356"/>
      <c r="BF38" s="356"/>
      <c r="BG38" s="356"/>
      <c r="BH38" s="357"/>
      <c r="BI38" s="444"/>
      <c r="BJ38" s="356"/>
      <c r="BK38" s="356"/>
      <c r="BL38" s="356"/>
      <c r="BM38" s="357"/>
      <c r="BN38" s="356"/>
      <c r="BO38" s="356"/>
      <c r="BP38" s="356"/>
      <c r="BQ38" s="356"/>
      <c r="BR38" s="357"/>
      <c r="BS38" s="355"/>
      <c r="BT38" s="356"/>
      <c r="BU38" s="356"/>
      <c r="BV38" s="356"/>
      <c r="BW38" s="357"/>
      <c r="BX38" s="355"/>
      <c r="BY38" s="356"/>
      <c r="BZ38" s="356"/>
      <c r="CA38" s="356"/>
      <c r="CB38" s="357"/>
      <c r="CC38" s="53"/>
      <c r="CE38" s="379" t="str">
        <f>C38</f>
        <v>法人事業税・地方法人特別税</v>
      </c>
      <c r="CF38" s="380"/>
      <c r="CG38" s="380"/>
      <c r="CH38" s="380"/>
      <c r="CI38" s="406" t="s">
        <v>65</v>
      </c>
      <c r="CJ38" s="407"/>
      <c r="CK38" s="407"/>
      <c r="CL38" s="407"/>
      <c r="CM38" s="407"/>
      <c r="CN38" s="407"/>
      <c r="CO38" s="407"/>
      <c r="CP38" s="407"/>
      <c r="CQ38" s="407"/>
      <c r="CR38" s="407"/>
      <c r="CS38" s="407"/>
      <c r="CT38" s="407"/>
      <c r="CU38" s="407"/>
      <c r="CV38" s="407"/>
      <c r="CW38" s="407"/>
      <c r="CX38" s="408"/>
      <c r="CY38" s="416" t="s">
        <v>26</v>
      </c>
      <c r="CZ38" s="417"/>
      <c r="DA38" s="417"/>
      <c r="DB38" s="491"/>
      <c r="DC38" s="492"/>
      <c r="DD38" s="492"/>
      <c r="DE38" s="492"/>
      <c r="DF38" s="493"/>
      <c r="DG38" s="491"/>
      <c r="DH38" s="492"/>
      <c r="DI38" s="492"/>
      <c r="DJ38" s="492"/>
      <c r="DK38" s="493"/>
      <c r="DL38" s="491"/>
      <c r="DM38" s="492"/>
      <c r="DN38" s="492"/>
      <c r="DO38" s="492"/>
      <c r="DP38" s="493"/>
      <c r="DQ38" s="491"/>
      <c r="DR38" s="492"/>
      <c r="DS38" s="492"/>
      <c r="DT38" s="492"/>
      <c r="DU38" s="493"/>
      <c r="DV38" s="491"/>
      <c r="DW38" s="492"/>
      <c r="DX38" s="492"/>
      <c r="DY38" s="492"/>
      <c r="DZ38" s="493"/>
      <c r="EA38" s="491"/>
      <c r="EB38" s="492"/>
      <c r="EC38" s="492"/>
      <c r="ED38" s="492"/>
      <c r="EE38" s="493"/>
      <c r="EF38" s="491"/>
      <c r="EG38" s="492"/>
      <c r="EH38" s="492"/>
      <c r="EI38" s="492"/>
      <c r="EJ38" s="493"/>
      <c r="EK38" s="491"/>
      <c r="EL38" s="492"/>
      <c r="EM38" s="492"/>
      <c r="EN38" s="492"/>
      <c r="EO38" s="493"/>
      <c r="EP38" s="491"/>
      <c r="EQ38" s="492"/>
      <c r="ER38" s="492"/>
      <c r="ES38" s="492"/>
      <c r="ET38" s="493"/>
      <c r="EU38" s="491"/>
      <c r="EV38" s="492"/>
      <c r="EW38" s="492"/>
      <c r="EX38" s="492"/>
      <c r="EY38" s="493"/>
      <c r="EZ38" s="491"/>
      <c r="FA38" s="492"/>
      <c r="FB38" s="492"/>
      <c r="FC38" s="492"/>
      <c r="FD38" s="493"/>
      <c r="FE38" s="53"/>
      <c r="FG38" s="379" t="str">
        <f>C38</f>
        <v>法人事業税・地方法人特別税</v>
      </c>
      <c r="FH38" s="380"/>
      <c r="FI38" s="380"/>
      <c r="FJ38" s="380"/>
      <c r="FK38" s="406" t="s">
        <v>65</v>
      </c>
      <c r="FL38" s="407"/>
      <c r="FM38" s="407"/>
      <c r="FN38" s="407"/>
      <c r="FO38" s="407"/>
      <c r="FP38" s="407"/>
      <c r="FQ38" s="407"/>
      <c r="FR38" s="407"/>
      <c r="FS38" s="407"/>
      <c r="FT38" s="407"/>
      <c r="FU38" s="407"/>
      <c r="FV38" s="407"/>
      <c r="FW38" s="407"/>
      <c r="FX38" s="407"/>
      <c r="FY38" s="407"/>
      <c r="FZ38" s="408"/>
      <c r="GA38" s="416" t="s">
        <v>26</v>
      </c>
      <c r="GB38" s="417"/>
      <c r="GC38" s="417"/>
      <c r="GD38" s="514"/>
      <c r="GE38" s="515"/>
      <c r="GF38" s="515"/>
      <c r="GG38" s="515"/>
      <c r="GH38" s="516"/>
      <c r="GI38" s="514"/>
      <c r="GJ38" s="515"/>
      <c r="GK38" s="515"/>
      <c r="GL38" s="515"/>
      <c r="GM38" s="516"/>
      <c r="GN38" s="514"/>
      <c r="GO38" s="515"/>
      <c r="GP38" s="515"/>
      <c r="GQ38" s="515"/>
      <c r="GR38" s="516"/>
      <c r="GS38" s="514"/>
      <c r="GT38" s="515"/>
      <c r="GU38" s="515"/>
      <c r="GV38" s="515"/>
      <c r="GW38" s="516"/>
      <c r="GX38" s="514"/>
      <c r="GY38" s="515"/>
      <c r="GZ38" s="515"/>
      <c r="HA38" s="515"/>
      <c r="HB38" s="516"/>
      <c r="HC38" s="514"/>
      <c r="HD38" s="515"/>
      <c r="HE38" s="515"/>
      <c r="HF38" s="515"/>
      <c r="HG38" s="516"/>
      <c r="HH38" s="514"/>
      <c r="HI38" s="515"/>
      <c r="HJ38" s="515"/>
      <c r="HK38" s="515"/>
      <c r="HL38" s="516"/>
      <c r="HM38" s="514"/>
      <c r="HN38" s="515"/>
      <c r="HO38" s="515"/>
      <c r="HP38" s="515"/>
      <c r="HQ38" s="516"/>
      <c r="HR38" s="514"/>
      <c r="HS38" s="515"/>
      <c r="HT38" s="515"/>
      <c r="HU38" s="515"/>
      <c r="HV38" s="516"/>
      <c r="HW38" s="514"/>
      <c r="HX38" s="515"/>
      <c r="HY38" s="515"/>
      <c r="HZ38" s="515"/>
      <c r="IA38" s="516"/>
      <c r="IB38" s="514"/>
      <c r="IC38" s="515"/>
      <c r="ID38" s="515"/>
      <c r="IE38" s="515"/>
      <c r="IF38" s="516"/>
      <c r="IG38" s="53"/>
      <c r="II38" s="312"/>
      <c r="IJ38" s="313"/>
      <c r="IK38" s="313"/>
      <c r="IL38" s="313"/>
      <c r="IM38" s="313"/>
      <c r="IN38" s="314"/>
    </row>
    <row r="39" spans="2:248" ht="10.5" customHeight="1">
      <c r="B39" s="61"/>
      <c r="C39" s="382"/>
      <c r="D39" s="383"/>
      <c r="E39" s="383"/>
      <c r="F39" s="383"/>
      <c r="G39" s="409"/>
      <c r="H39" s="410"/>
      <c r="I39" s="410"/>
      <c r="J39" s="410"/>
      <c r="K39" s="410"/>
      <c r="L39" s="410"/>
      <c r="M39" s="410"/>
      <c r="N39" s="410"/>
      <c r="O39" s="410"/>
      <c r="P39" s="410"/>
      <c r="Q39" s="410"/>
      <c r="R39" s="410"/>
      <c r="S39" s="410"/>
      <c r="T39" s="410"/>
      <c r="U39" s="410"/>
      <c r="V39" s="411"/>
      <c r="W39" s="417"/>
      <c r="X39" s="417"/>
      <c r="Y39" s="417"/>
      <c r="Z39" s="329">
        <f>IF('入力シート'!$Q22&gt;=10000000000,(RIGHT(ROUNDDOWN('入力シート'!$Q22/10000000000,0),3)),"")</f>
      </c>
      <c r="AA39" s="302"/>
      <c r="AB39" s="302"/>
      <c r="AC39" s="302"/>
      <c r="AD39" s="303"/>
      <c r="AE39" s="329">
        <f>IF('入力シート'!$Q22&gt;=1000000000,(RIGHT(ROUNDDOWN('入力シート'!$Q22/1000000000,0),1)),"")</f>
      </c>
      <c r="AF39" s="302"/>
      <c r="AG39" s="302"/>
      <c r="AH39" s="302"/>
      <c r="AI39" s="303"/>
      <c r="AJ39" s="329">
        <f>IF('入力シート'!$Q22&gt;=100000000,(RIGHT(ROUNDDOWN('入力シート'!$Q22/100000000,0),1)),"")</f>
      </c>
      <c r="AK39" s="302"/>
      <c r="AL39" s="302"/>
      <c r="AM39" s="302"/>
      <c r="AN39" s="303"/>
      <c r="AO39" s="329">
        <f>IF('入力シート'!$Q22&gt;=10000000,(RIGHT(ROUNDDOWN('入力シート'!$Q22/10000000,0),1)),"")</f>
      </c>
      <c r="AP39" s="302"/>
      <c r="AQ39" s="302"/>
      <c r="AR39" s="302"/>
      <c r="AS39" s="303"/>
      <c r="AT39" s="329">
        <f>IF('入力シート'!$Q22&gt;=1000000,(RIGHT(ROUNDDOWN('入力シート'!$Q22/1000000,0),1)),"")</f>
      </c>
      <c r="AU39" s="302"/>
      <c r="AV39" s="302"/>
      <c r="AW39" s="302"/>
      <c r="AX39" s="303"/>
      <c r="AY39" s="329">
        <f>IF('入力シート'!$Q22&gt;=100000,(RIGHT(ROUNDDOWN('入力シート'!$Q22/100000,0),1)),"")</f>
      </c>
      <c r="AZ39" s="302"/>
      <c r="BA39" s="302"/>
      <c r="BB39" s="302"/>
      <c r="BC39" s="303"/>
      <c r="BD39" s="329">
        <f>IF('入力シート'!$Q22&gt;=10000,(RIGHT(ROUNDDOWN('入力シート'!$Q22/10000,0),1)),"")</f>
      </c>
      <c r="BE39" s="302"/>
      <c r="BF39" s="302"/>
      <c r="BG39" s="302"/>
      <c r="BH39" s="303"/>
      <c r="BI39" s="301">
        <f>IF('入力シート'!$Q22&gt;=1000,(RIGHT(ROUNDDOWN('入力シート'!$Q22/1000,0),1)),"")</f>
      </c>
      <c r="BJ39" s="302"/>
      <c r="BK39" s="302"/>
      <c r="BL39" s="302"/>
      <c r="BM39" s="303"/>
      <c r="BN39" s="302">
        <f>IF('入力シート'!$Q22&gt;=100,(RIGHT(ROUNDDOWN('入力シート'!$Q22/100,0),1)),"")</f>
      </c>
      <c r="BO39" s="302"/>
      <c r="BP39" s="302"/>
      <c r="BQ39" s="302"/>
      <c r="BR39" s="303"/>
      <c r="BS39" s="329">
        <f>IF('入力シート'!$Q22&gt;=10,(RIGHT(ROUNDDOWN('入力シート'!$Q22/10,0),1)),"")</f>
      </c>
      <c r="BT39" s="302"/>
      <c r="BU39" s="302"/>
      <c r="BV39" s="302"/>
      <c r="BW39" s="303"/>
      <c r="BX39" s="329">
        <f>IF('入力シート'!$Q22&gt;0,(RIGHT(ROUNDDOWN('入力シート'!$Q22,0),1)),"")</f>
      </c>
      <c r="BY39" s="302"/>
      <c r="BZ39" s="302"/>
      <c r="CA39" s="302"/>
      <c r="CB39" s="303"/>
      <c r="CC39" s="53"/>
      <c r="CE39" s="382"/>
      <c r="CF39" s="383"/>
      <c r="CG39" s="383"/>
      <c r="CH39" s="383"/>
      <c r="CI39" s="409"/>
      <c r="CJ39" s="410"/>
      <c r="CK39" s="410"/>
      <c r="CL39" s="410"/>
      <c r="CM39" s="410"/>
      <c r="CN39" s="410"/>
      <c r="CO39" s="410"/>
      <c r="CP39" s="410"/>
      <c r="CQ39" s="410"/>
      <c r="CR39" s="410"/>
      <c r="CS39" s="410"/>
      <c r="CT39" s="410"/>
      <c r="CU39" s="410"/>
      <c r="CV39" s="410"/>
      <c r="CW39" s="410"/>
      <c r="CX39" s="411"/>
      <c r="CY39" s="417"/>
      <c r="CZ39" s="417"/>
      <c r="DA39" s="417"/>
      <c r="DB39" s="480">
        <f>Z39</f>
      </c>
      <c r="DC39" s="481"/>
      <c r="DD39" s="481"/>
      <c r="DE39" s="481"/>
      <c r="DF39" s="482"/>
      <c r="DG39" s="480">
        <f>AE39</f>
      </c>
      <c r="DH39" s="481"/>
      <c r="DI39" s="481"/>
      <c r="DJ39" s="481"/>
      <c r="DK39" s="482"/>
      <c r="DL39" s="480">
        <f>AJ39</f>
      </c>
      <c r="DM39" s="481"/>
      <c r="DN39" s="481"/>
      <c r="DO39" s="481"/>
      <c r="DP39" s="482"/>
      <c r="DQ39" s="480">
        <f>AO39</f>
      </c>
      <c r="DR39" s="481"/>
      <c r="DS39" s="481"/>
      <c r="DT39" s="481"/>
      <c r="DU39" s="482"/>
      <c r="DV39" s="480">
        <f>AT39</f>
      </c>
      <c r="DW39" s="481"/>
      <c r="DX39" s="481"/>
      <c r="DY39" s="481"/>
      <c r="DZ39" s="482"/>
      <c r="EA39" s="480">
        <f>AY39</f>
      </c>
      <c r="EB39" s="481"/>
      <c r="EC39" s="481"/>
      <c r="ED39" s="481"/>
      <c r="EE39" s="482"/>
      <c r="EF39" s="480">
        <f>BD39</f>
      </c>
      <c r="EG39" s="481"/>
      <c r="EH39" s="481"/>
      <c r="EI39" s="481"/>
      <c r="EJ39" s="482"/>
      <c r="EK39" s="480">
        <f>BI39</f>
      </c>
      <c r="EL39" s="481"/>
      <c r="EM39" s="481"/>
      <c r="EN39" s="481"/>
      <c r="EO39" s="482"/>
      <c r="EP39" s="480">
        <f>BN39</f>
      </c>
      <c r="EQ39" s="481"/>
      <c r="ER39" s="481"/>
      <c r="ES39" s="481"/>
      <c r="ET39" s="482"/>
      <c r="EU39" s="480">
        <f>BS39</f>
      </c>
      <c r="EV39" s="481"/>
      <c r="EW39" s="481"/>
      <c r="EX39" s="481"/>
      <c r="EY39" s="482"/>
      <c r="EZ39" s="480">
        <f>BX39</f>
      </c>
      <c r="FA39" s="481"/>
      <c r="FB39" s="481"/>
      <c r="FC39" s="481"/>
      <c r="FD39" s="482"/>
      <c r="FE39" s="53"/>
      <c r="FG39" s="382"/>
      <c r="FH39" s="383"/>
      <c r="FI39" s="383"/>
      <c r="FJ39" s="383"/>
      <c r="FK39" s="409"/>
      <c r="FL39" s="410"/>
      <c r="FM39" s="410"/>
      <c r="FN39" s="410"/>
      <c r="FO39" s="410"/>
      <c r="FP39" s="410"/>
      <c r="FQ39" s="410"/>
      <c r="FR39" s="410"/>
      <c r="FS39" s="410"/>
      <c r="FT39" s="410"/>
      <c r="FU39" s="410"/>
      <c r="FV39" s="410"/>
      <c r="FW39" s="410"/>
      <c r="FX39" s="410"/>
      <c r="FY39" s="410"/>
      <c r="FZ39" s="411"/>
      <c r="GA39" s="417"/>
      <c r="GB39" s="417"/>
      <c r="GC39" s="417"/>
      <c r="GD39" s="413">
        <f>Z39</f>
      </c>
      <c r="GE39" s="414"/>
      <c r="GF39" s="414"/>
      <c r="GG39" s="414"/>
      <c r="GH39" s="415"/>
      <c r="GI39" s="413">
        <f>AE39</f>
      </c>
      <c r="GJ39" s="414"/>
      <c r="GK39" s="414"/>
      <c r="GL39" s="414"/>
      <c r="GM39" s="415"/>
      <c r="GN39" s="413">
        <f>AJ39</f>
      </c>
      <c r="GO39" s="414"/>
      <c r="GP39" s="414"/>
      <c r="GQ39" s="414"/>
      <c r="GR39" s="415"/>
      <c r="GS39" s="413">
        <f>AO39</f>
      </c>
      <c r="GT39" s="414"/>
      <c r="GU39" s="414"/>
      <c r="GV39" s="414"/>
      <c r="GW39" s="415"/>
      <c r="GX39" s="413">
        <f>AT39</f>
      </c>
      <c r="GY39" s="414"/>
      <c r="GZ39" s="414"/>
      <c r="HA39" s="414"/>
      <c r="HB39" s="415"/>
      <c r="HC39" s="413">
        <f>AY39</f>
      </c>
      <c r="HD39" s="414"/>
      <c r="HE39" s="414"/>
      <c r="HF39" s="414"/>
      <c r="HG39" s="415"/>
      <c r="HH39" s="413">
        <f>BD39</f>
      </c>
      <c r="HI39" s="414"/>
      <c r="HJ39" s="414"/>
      <c r="HK39" s="414"/>
      <c r="HL39" s="415"/>
      <c r="HM39" s="413">
        <f>BI39</f>
      </c>
      <c r="HN39" s="414"/>
      <c r="HO39" s="414"/>
      <c r="HP39" s="414"/>
      <c r="HQ39" s="415"/>
      <c r="HR39" s="413">
        <f>BN39</f>
      </c>
      <c r="HS39" s="414"/>
      <c r="HT39" s="414"/>
      <c r="HU39" s="414"/>
      <c r="HV39" s="415"/>
      <c r="HW39" s="413">
        <f>BS39</f>
      </c>
      <c r="HX39" s="414"/>
      <c r="HY39" s="414"/>
      <c r="HZ39" s="414"/>
      <c r="IA39" s="415"/>
      <c r="IB39" s="413">
        <f>BX39</f>
      </c>
      <c r="IC39" s="414"/>
      <c r="ID39" s="414"/>
      <c r="IE39" s="414"/>
      <c r="IF39" s="415"/>
      <c r="IG39" s="53"/>
      <c r="II39" s="312"/>
      <c r="IJ39" s="313"/>
      <c r="IK39" s="313"/>
      <c r="IL39" s="313"/>
      <c r="IM39" s="313"/>
      <c r="IN39" s="314"/>
    </row>
    <row r="40" spans="2:248" ht="4.5" customHeight="1">
      <c r="B40" s="61"/>
      <c r="C40" s="382"/>
      <c r="D40" s="383"/>
      <c r="E40" s="383"/>
      <c r="F40" s="383"/>
      <c r="G40" s="400" t="s">
        <v>66</v>
      </c>
      <c r="H40" s="401"/>
      <c r="I40" s="401"/>
      <c r="J40" s="401"/>
      <c r="K40" s="401"/>
      <c r="L40" s="401"/>
      <c r="M40" s="401"/>
      <c r="N40" s="401"/>
      <c r="O40" s="401"/>
      <c r="P40" s="401"/>
      <c r="Q40" s="401"/>
      <c r="R40" s="401"/>
      <c r="S40" s="401"/>
      <c r="T40" s="401"/>
      <c r="U40" s="401"/>
      <c r="V40" s="402"/>
      <c r="W40" s="416" t="s">
        <v>27</v>
      </c>
      <c r="X40" s="417"/>
      <c r="Y40" s="417"/>
      <c r="Z40" s="318"/>
      <c r="AA40" s="319"/>
      <c r="AB40" s="319"/>
      <c r="AC40" s="319"/>
      <c r="AD40" s="320"/>
      <c r="AE40" s="318"/>
      <c r="AF40" s="319"/>
      <c r="AG40" s="319"/>
      <c r="AH40" s="319"/>
      <c r="AI40" s="320"/>
      <c r="AJ40" s="318"/>
      <c r="AK40" s="319"/>
      <c r="AL40" s="319"/>
      <c r="AM40" s="319"/>
      <c r="AN40" s="320"/>
      <c r="AO40" s="318"/>
      <c r="AP40" s="319"/>
      <c r="AQ40" s="319"/>
      <c r="AR40" s="319"/>
      <c r="AS40" s="320"/>
      <c r="AT40" s="318"/>
      <c r="AU40" s="319"/>
      <c r="AV40" s="319"/>
      <c r="AW40" s="319"/>
      <c r="AX40" s="320"/>
      <c r="AY40" s="318"/>
      <c r="AZ40" s="319"/>
      <c r="BA40" s="319"/>
      <c r="BB40" s="319"/>
      <c r="BC40" s="320"/>
      <c r="BD40" s="318"/>
      <c r="BE40" s="319"/>
      <c r="BF40" s="319"/>
      <c r="BG40" s="319"/>
      <c r="BH40" s="320"/>
      <c r="BI40" s="330"/>
      <c r="BJ40" s="319"/>
      <c r="BK40" s="319"/>
      <c r="BL40" s="319"/>
      <c r="BM40" s="320"/>
      <c r="BN40" s="319"/>
      <c r="BO40" s="319"/>
      <c r="BP40" s="319"/>
      <c r="BQ40" s="319"/>
      <c r="BR40" s="320"/>
      <c r="BS40" s="318"/>
      <c r="BT40" s="319"/>
      <c r="BU40" s="319"/>
      <c r="BV40" s="319"/>
      <c r="BW40" s="320"/>
      <c r="BX40" s="318"/>
      <c r="BY40" s="319"/>
      <c r="BZ40" s="319"/>
      <c r="CA40" s="319"/>
      <c r="CB40" s="320"/>
      <c r="CC40" s="53"/>
      <c r="CE40" s="382"/>
      <c r="CF40" s="383"/>
      <c r="CG40" s="383"/>
      <c r="CH40" s="383"/>
      <c r="CI40" s="400" t="s">
        <v>66</v>
      </c>
      <c r="CJ40" s="401"/>
      <c r="CK40" s="401"/>
      <c r="CL40" s="401"/>
      <c r="CM40" s="401"/>
      <c r="CN40" s="401"/>
      <c r="CO40" s="401"/>
      <c r="CP40" s="401"/>
      <c r="CQ40" s="401"/>
      <c r="CR40" s="401"/>
      <c r="CS40" s="401"/>
      <c r="CT40" s="401"/>
      <c r="CU40" s="401"/>
      <c r="CV40" s="401"/>
      <c r="CW40" s="401"/>
      <c r="CX40" s="402"/>
      <c r="CY40" s="416" t="s">
        <v>27</v>
      </c>
      <c r="CZ40" s="417"/>
      <c r="DA40" s="417"/>
      <c r="DB40" s="487"/>
      <c r="DC40" s="488"/>
      <c r="DD40" s="488"/>
      <c r="DE40" s="488"/>
      <c r="DF40" s="489"/>
      <c r="DG40" s="487"/>
      <c r="DH40" s="488"/>
      <c r="DI40" s="488"/>
      <c r="DJ40" s="488"/>
      <c r="DK40" s="489"/>
      <c r="DL40" s="487"/>
      <c r="DM40" s="488"/>
      <c r="DN40" s="488"/>
      <c r="DO40" s="488"/>
      <c r="DP40" s="489"/>
      <c r="DQ40" s="487"/>
      <c r="DR40" s="488"/>
      <c r="DS40" s="488"/>
      <c r="DT40" s="488"/>
      <c r="DU40" s="489"/>
      <c r="DV40" s="487"/>
      <c r="DW40" s="488"/>
      <c r="DX40" s="488"/>
      <c r="DY40" s="488"/>
      <c r="DZ40" s="489"/>
      <c r="EA40" s="487"/>
      <c r="EB40" s="488"/>
      <c r="EC40" s="488"/>
      <c r="ED40" s="488"/>
      <c r="EE40" s="489"/>
      <c r="EF40" s="487"/>
      <c r="EG40" s="488"/>
      <c r="EH40" s="488"/>
      <c r="EI40" s="488"/>
      <c r="EJ40" s="489"/>
      <c r="EK40" s="487"/>
      <c r="EL40" s="488"/>
      <c r="EM40" s="488"/>
      <c r="EN40" s="488"/>
      <c r="EO40" s="489"/>
      <c r="EP40" s="487"/>
      <c r="EQ40" s="488"/>
      <c r="ER40" s="488"/>
      <c r="ES40" s="488"/>
      <c r="ET40" s="489"/>
      <c r="EU40" s="487"/>
      <c r="EV40" s="488"/>
      <c r="EW40" s="488"/>
      <c r="EX40" s="488"/>
      <c r="EY40" s="489"/>
      <c r="EZ40" s="487"/>
      <c r="FA40" s="488"/>
      <c r="FB40" s="488"/>
      <c r="FC40" s="488"/>
      <c r="FD40" s="489"/>
      <c r="FE40" s="53"/>
      <c r="FG40" s="382"/>
      <c r="FH40" s="383"/>
      <c r="FI40" s="383"/>
      <c r="FJ40" s="383"/>
      <c r="FK40" s="400" t="s">
        <v>66</v>
      </c>
      <c r="FL40" s="401"/>
      <c r="FM40" s="401"/>
      <c r="FN40" s="401"/>
      <c r="FO40" s="401"/>
      <c r="FP40" s="401"/>
      <c r="FQ40" s="401"/>
      <c r="FR40" s="401"/>
      <c r="FS40" s="401"/>
      <c r="FT40" s="401"/>
      <c r="FU40" s="401"/>
      <c r="FV40" s="401"/>
      <c r="FW40" s="401"/>
      <c r="FX40" s="401"/>
      <c r="FY40" s="401"/>
      <c r="FZ40" s="402"/>
      <c r="GA40" s="416" t="s">
        <v>27</v>
      </c>
      <c r="GB40" s="417"/>
      <c r="GC40" s="417"/>
      <c r="GD40" s="501"/>
      <c r="GE40" s="502"/>
      <c r="GF40" s="502"/>
      <c r="GG40" s="502"/>
      <c r="GH40" s="503"/>
      <c r="GI40" s="501"/>
      <c r="GJ40" s="502"/>
      <c r="GK40" s="502"/>
      <c r="GL40" s="502"/>
      <c r="GM40" s="503"/>
      <c r="GN40" s="501"/>
      <c r="GO40" s="502"/>
      <c r="GP40" s="502"/>
      <c r="GQ40" s="502"/>
      <c r="GR40" s="503"/>
      <c r="GS40" s="501"/>
      <c r="GT40" s="502"/>
      <c r="GU40" s="502"/>
      <c r="GV40" s="502"/>
      <c r="GW40" s="503"/>
      <c r="GX40" s="501"/>
      <c r="GY40" s="502"/>
      <c r="GZ40" s="502"/>
      <c r="HA40" s="502"/>
      <c r="HB40" s="503"/>
      <c r="HC40" s="501"/>
      <c r="HD40" s="502"/>
      <c r="HE40" s="502"/>
      <c r="HF40" s="502"/>
      <c r="HG40" s="503"/>
      <c r="HH40" s="501"/>
      <c r="HI40" s="502"/>
      <c r="HJ40" s="502"/>
      <c r="HK40" s="502"/>
      <c r="HL40" s="503"/>
      <c r="HM40" s="501"/>
      <c r="HN40" s="502"/>
      <c r="HO40" s="502"/>
      <c r="HP40" s="502"/>
      <c r="HQ40" s="503"/>
      <c r="HR40" s="501"/>
      <c r="HS40" s="502"/>
      <c r="HT40" s="502"/>
      <c r="HU40" s="502"/>
      <c r="HV40" s="503"/>
      <c r="HW40" s="501"/>
      <c r="HX40" s="502"/>
      <c r="HY40" s="502"/>
      <c r="HZ40" s="502"/>
      <c r="IA40" s="503"/>
      <c r="IB40" s="501"/>
      <c r="IC40" s="502"/>
      <c r="ID40" s="502"/>
      <c r="IE40" s="502"/>
      <c r="IF40" s="503"/>
      <c r="IG40" s="53"/>
      <c r="II40" s="312"/>
      <c r="IJ40" s="313"/>
      <c r="IK40" s="313"/>
      <c r="IL40" s="313"/>
      <c r="IM40" s="313"/>
      <c r="IN40" s="314"/>
    </row>
    <row r="41" spans="2:248" ht="10.5" customHeight="1">
      <c r="B41" s="61"/>
      <c r="C41" s="382"/>
      <c r="D41" s="383"/>
      <c r="E41" s="383"/>
      <c r="F41" s="383"/>
      <c r="G41" s="403"/>
      <c r="H41" s="404"/>
      <c r="I41" s="404"/>
      <c r="J41" s="404"/>
      <c r="K41" s="404"/>
      <c r="L41" s="404"/>
      <c r="M41" s="404"/>
      <c r="N41" s="404"/>
      <c r="O41" s="404"/>
      <c r="P41" s="404"/>
      <c r="Q41" s="404"/>
      <c r="R41" s="404"/>
      <c r="S41" s="404"/>
      <c r="T41" s="404"/>
      <c r="U41" s="404"/>
      <c r="V41" s="405"/>
      <c r="W41" s="417"/>
      <c r="X41" s="417"/>
      <c r="Y41" s="417"/>
      <c r="Z41" s="329">
        <f>IF('入力シート'!$Q24&gt;=10000000000,(RIGHT(ROUNDDOWN('入力シート'!$Q24/10000000000,0),3)),"")</f>
      </c>
      <c r="AA41" s="302"/>
      <c r="AB41" s="302"/>
      <c r="AC41" s="302"/>
      <c r="AD41" s="303"/>
      <c r="AE41" s="329">
        <f>IF('入力シート'!$Q24&gt;=1000000000,(RIGHT(ROUNDDOWN('入力シート'!$Q24/1000000000,0),1)),"")</f>
      </c>
      <c r="AF41" s="302"/>
      <c r="AG41" s="302"/>
      <c r="AH41" s="302"/>
      <c r="AI41" s="303"/>
      <c r="AJ41" s="329">
        <f>IF('入力シート'!$Q24&gt;=100000000,(RIGHT(ROUNDDOWN('入力シート'!$Q24/100000000,0),1)),"")</f>
      </c>
      <c r="AK41" s="302"/>
      <c r="AL41" s="302"/>
      <c r="AM41" s="302"/>
      <c r="AN41" s="303"/>
      <c r="AO41" s="329">
        <f>IF('入力シート'!$Q24&gt;=10000000,(RIGHT(ROUNDDOWN('入力シート'!$Q24/10000000,0),1)),"")</f>
      </c>
      <c r="AP41" s="302"/>
      <c r="AQ41" s="302"/>
      <c r="AR41" s="302"/>
      <c r="AS41" s="303"/>
      <c r="AT41" s="329">
        <f>IF('入力シート'!$Q24&gt;=1000000,(RIGHT(ROUNDDOWN('入力シート'!$Q24/1000000,0),1)),"")</f>
      </c>
      <c r="AU41" s="302"/>
      <c r="AV41" s="302"/>
      <c r="AW41" s="302"/>
      <c r="AX41" s="303"/>
      <c r="AY41" s="329">
        <f>IF('入力シート'!$Q24&gt;=100000,(RIGHT(ROUNDDOWN('入力シート'!$Q24/100000,0),1)),"")</f>
      </c>
      <c r="AZ41" s="302"/>
      <c r="BA41" s="302"/>
      <c r="BB41" s="302"/>
      <c r="BC41" s="303"/>
      <c r="BD41" s="329">
        <f>IF('入力シート'!$Q24&gt;=10000,(RIGHT(ROUNDDOWN('入力シート'!$Q24/10000,0),1)),"")</f>
      </c>
      <c r="BE41" s="302"/>
      <c r="BF41" s="302"/>
      <c r="BG41" s="302"/>
      <c r="BH41" s="303"/>
      <c r="BI41" s="301">
        <f>IF('入力シート'!$Q24&gt;=1000,(RIGHT(ROUNDDOWN('入力シート'!$Q24/1000,0),1)),"")</f>
      </c>
      <c r="BJ41" s="302"/>
      <c r="BK41" s="302"/>
      <c r="BL41" s="302"/>
      <c r="BM41" s="303"/>
      <c r="BN41" s="302">
        <f>IF('入力シート'!$Q24&gt;=100,(RIGHT(ROUNDDOWN('入力シート'!$Q24/100,0),1)),"")</f>
      </c>
      <c r="BO41" s="302"/>
      <c r="BP41" s="302"/>
      <c r="BQ41" s="302"/>
      <c r="BR41" s="303"/>
      <c r="BS41" s="329">
        <f>IF('入力シート'!$Q24&gt;=10,(RIGHT(ROUNDDOWN('入力シート'!$Q24/10,0),1)),"")</f>
      </c>
      <c r="BT41" s="302"/>
      <c r="BU41" s="302"/>
      <c r="BV41" s="302"/>
      <c r="BW41" s="303"/>
      <c r="BX41" s="329">
        <f>IF('入力シート'!$Q24&gt;0,(RIGHT(ROUNDDOWN('入力シート'!$Q24,0),1)),"")</f>
      </c>
      <c r="BY41" s="302"/>
      <c r="BZ41" s="302"/>
      <c r="CA41" s="302"/>
      <c r="CB41" s="303"/>
      <c r="CC41" s="53"/>
      <c r="CE41" s="382"/>
      <c r="CF41" s="383"/>
      <c r="CG41" s="383"/>
      <c r="CH41" s="383"/>
      <c r="CI41" s="403"/>
      <c r="CJ41" s="404"/>
      <c r="CK41" s="404"/>
      <c r="CL41" s="404"/>
      <c r="CM41" s="404"/>
      <c r="CN41" s="404"/>
      <c r="CO41" s="404"/>
      <c r="CP41" s="404"/>
      <c r="CQ41" s="404"/>
      <c r="CR41" s="404"/>
      <c r="CS41" s="404"/>
      <c r="CT41" s="404"/>
      <c r="CU41" s="404"/>
      <c r="CV41" s="404"/>
      <c r="CW41" s="404"/>
      <c r="CX41" s="405"/>
      <c r="CY41" s="417"/>
      <c r="CZ41" s="417"/>
      <c r="DA41" s="417"/>
      <c r="DB41" s="480">
        <f>Z41</f>
      </c>
      <c r="DC41" s="481"/>
      <c r="DD41" s="481"/>
      <c r="DE41" s="481"/>
      <c r="DF41" s="482"/>
      <c r="DG41" s="480">
        <f>AE41</f>
      </c>
      <c r="DH41" s="481"/>
      <c r="DI41" s="481"/>
      <c r="DJ41" s="481"/>
      <c r="DK41" s="482"/>
      <c r="DL41" s="480">
        <f>AJ41</f>
      </c>
      <c r="DM41" s="481"/>
      <c r="DN41" s="481"/>
      <c r="DO41" s="481"/>
      <c r="DP41" s="482"/>
      <c r="DQ41" s="480">
        <f>AO41</f>
      </c>
      <c r="DR41" s="481"/>
      <c r="DS41" s="481"/>
      <c r="DT41" s="481"/>
      <c r="DU41" s="482"/>
      <c r="DV41" s="480">
        <f>AT41</f>
      </c>
      <c r="DW41" s="481"/>
      <c r="DX41" s="481"/>
      <c r="DY41" s="481"/>
      <c r="DZ41" s="482"/>
      <c r="EA41" s="480">
        <f>AY41</f>
      </c>
      <c r="EB41" s="481"/>
      <c r="EC41" s="481"/>
      <c r="ED41" s="481"/>
      <c r="EE41" s="482"/>
      <c r="EF41" s="480">
        <f>BD41</f>
      </c>
      <c r="EG41" s="481"/>
      <c r="EH41" s="481"/>
      <c r="EI41" s="481"/>
      <c r="EJ41" s="482"/>
      <c r="EK41" s="480">
        <f>BI41</f>
      </c>
      <c r="EL41" s="481"/>
      <c r="EM41" s="481"/>
      <c r="EN41" s="481"/>
      <c r="EO41" s="482"/>
      <c r="EP41" s="480">
        <f>BN41</f>
      </c>
      <c r="EQ41" s="481"/>
      <c r="ER41" s="481"/>
      <c r="ES41" s="481"/>
      <c r="ET41" s="482"/>
      <c r="EU41" s="480">
        <f>BS41</f>
      </c>
      <c r="EV41" s="481"/>
      <c r="EW41" s="481"/>
      <c r="EX41" s="481"/>
      <c r="EY41" s="482"/>
      <c r="EZ41" s="480">
        <f>BX41</f>
      </c>
      <c r="FA41" s="481"/>
      <c r="FB41" s="481"/>
      <c r="FC41" s="481"/>
      <c r="FD41" s="482"/>
      <c r="FE41" s="53"/>
      <c r="FG41" s="382"/>
      <c r="FH41" s="383"/>
      <c r="FI41" s="383"/>
      <c r="FJ41" s="383"/>
      <c r="FK41" s="403"/>
      <c r="FL41" s="404"/>
      <c r="FM41" s="404"/>
      <c r="FN41" s="404"/>
      <c r="FO41" s="404"/>
      <c r="FP41" s="404"/>
      <c r="FQ41" s="404"/>
      <c r="FR41" s="404"/>
      <c r="FS41" s="404"/>
      <c r="FT41" s="404"/>
      <c r="FU41" s="404"/>
      <c r="FV41" s="404"/>
      <c r="FW41" s="404"/>
      <c r="FX41" s="404"/>
      <c r="FY41" s="404"/>
      <c r="FZ41" s="405"/>
      <c r="GA41" s="417"/>
      <c r="GB41" s="417"/>
      <c r="GC41" s="417"/>
      <c r="GD41" s="413">
        <f>Z41</f>
      </c>
      <c r="GE41" s="414"/>
      <c r="GF41" s="414"/>
      <c r="GG41" s="414"/>
      <c r="GH41" s="415"/>
      <c r="GI41" s="413">
        <f>AE41</f>
      </c>
      <c r="GJ41" s="414"/>
      <c r="GK41" s="414"/>
      <c r="GL41" s="414"/>
      <c r="GM41" s="415"/>
      <c r="GN41" s="413">
        <f>AJ41</f>
      </c>
      <c r="GO41" s="414"/>
      <c r="GP41" s="414"/>
      <c r="GQ41" s="414"/>
      <c r="GR41" s="415"/>
      <c r="GS41" s="413">
        <f>AO41</f>
      </c>
      <c r="GT41" s="414"/>
      <c r="GU41" s="414"/>
      <c r="GV41" s="414"/>
      <c r="GW41" s="415"/>
      <c r="GX41" s="413">
        <f>AT41</f>
      </c>
      <c r="GY41" s="414"/>
      <c r="GZ41" s="414"/>
      <c r="HA41" s="414"/>
      <c r="HB41" s="415"/>
      <c r="HC41" s="413">
        <f>AY41</f>
      </c>
      <c r="HD41" s="414"/>
      <c r="HE41" s="414"/>
      <c r="HF41" s="414"/>
      <c r="HG41" s="415"/>
      <c r="HH41" s="413">
        <f>BD41</f>
      </c>
      <c r="HI41" s="414"/>
      <c r="HJ41" s="414"/>
      <c r="HK41" s="414"/>
      <c r="HL41" s="415"/>
      <c r="HM41" s="413">
        <f>BI41</f>
      </c>
      <c r="HN41" s="414"/>
      <c r="HO41" s="414"/>
      <c r="HP41" s="414"/>
      <c r="HQ41" s="415"/>
      <c r="HR41" s="413">
        <f>BN41</f>
      </c>
      <c r="HS41" s="414"/>
      <c r="HT41" s="414"/>
      <c r="HU41" s="414"/>
      <c r="HV41" s="415"/>
      <c r="HW41" s="413">
        <f>BS41</f>
      </c>
      <c r="HX41" s="414"/>
      <c r="HY41" s="414"/>
      <c r="HZ41" s="414"/>
      <c r="IA41" s="415"/>
      <c r="IB41" s="413">
        <f>BX41</f>
      </c>
      <c r="IC41" s="414"/>
      <c r="ID41" s="414"/>
      <c r="IE41" s="414"/>
      <c r="IF41" s="415"/>
      <c r="IG41" s="53"/>
      <c r="II41" s="312"/>
      <c r="IJ41" s="313"/>
      <c r="IK41" s="313"/>
      <c r="IL41" s="313"/>
      <c r="IM41" s="313"/>
      <c r="IN41" s="314"/>
    </row>
    <row r="42" spans="2:248" ht="4.5" customHeight="1">
      <c r="B42" s="61"/>
      <c r="C42" s="382"/>
      <c r="D42" s="383"/>
      <c r="E42" s="383"/>
      <c r="F42" s="383"/>
      <c r="G42" s="406" t="s">
        <v>67</v>
      </c>
      <c r="H42" s="407"/>
      <c r="I42" s="407"/>
      <c r="J42" s="407"/>
      <c r="K42" s="407"/>
      <c r="L42" s="407"/>
      <c r="M42" s="407"/>
      <c r="N42" s="407"/>
      <c r="O42" s="407"/>
      <c r="P42" s="407"/>
      <c r="Q42" s="407"/>
      <c r="R42" s="407"/>
      <c r="S42" s="407"/>
      <c r="T42" s="407"/>
      <c r="U42" s="407"/>
      <c r="V42" s="408"/>
      <c r="W42" s="416" t="s">
        <v>28</v>
      </c>
      <c r="X42" s="417"/>
      <c r="Y42" s="417"/>
      <c r="Z42" s="318"/>
      <c r="AA42" s="319"/>
      <c r="AB42" s="319"/>
      <c r="AC42" s="319"/>
      <c r="AD42" s="320"/>
      <c r="AE42" s="318"/>
      <c r="AF42" s="319"/>
      <c r="AG42" s="319"/>
      <c r="AH42" s="319"/>
      <c r="AI42" s="320"/>
      <c r="AJ42" s="318"/>
      <c r="AK42" s="319"/>
      <c r="AL42" s="319"/>
      <c r="AM42" s="319"/>
      <c r="AN42" s="320"/>
      <c r="AO42" s="318"/>
      <c r="AP42" s="319"/>
      <c r="AQ42" s="319"/>
      <c r="AR42" s="319"/>
      <c r="AS42" s="320"/>
      <c r="AT42" s="318"/>
      <c r="AU42" s="319"/>
      <c r="AV42" s="319"/>
      <c r="AW42" s="319"/>
      <c r="AX42" s="320"/>
      <c r="AY42" s="318"/>
      <c r="AZ42" s="319"/>
      <c r="BA42" s="319"/>
      <c r="BB42" s="319"/>
      <c r="BC42" s="320"/>
      <c r="BD42" s="318"/>
      <c r="BE42" s="319"/>
      <c r="BF42" s="319"/>
      <c r="BG42" s="319"/>
      <c r="BH42" s="320"/>
      <c r="BI42" s="330"/>
      <c r="BJ42" s="319"/>
      <c r="BK42" s="319"/>
      <c r="BL42" s="319"/>
      <c r="BM42" s="320"/>
      <c r="BN42" s="319"/>
      <c r="BO42" s="319"/>
      <c r="BP42" s="319"/>
      <c r="BQ42" s="319"/>
      <c r="BR42" s="320"/>
      <c r="BS42" s="318"/>
      <c r="BT42" s="319"/>
      <c r="BU42" s="319"/>
      <c r="BV42" s="319"/>
      <c r="BW42" s="320"/>
      <c r="BX42" s="318"/>
      <c r="BY42" s="319"/>
      <c r="BZ42" s="319"/>
      <c r="CA42" s="319"/>
      <c r="CB42" s="320"/>
      <c r="CC42" s="53"/>
      <c r="CE42" s="382"/>
      <c r="CF42" s="383"/>
      <c r="CG42" s="383"/>
      <c r="CH42" s="383"/>
      <c r="CI42" s="406" t="s">
        <v>67</v>
      </c>
      <c r="CJ42" s="407"/>
      <c r="CK42" s="407"/>
      <c r="CL42" s="407"/>
      <c r="CM42" s="407"/>
      <c r="CN42" s="407"/>
      <c r="CO42" s="407"/>
      <c r="CP42" s="407"/>
      <c r="CQ42" s="407"/>
      <c r="CR42" s="407"/>
      <c r="CS42" s="407"/>
      <c r="CT42" s="407"/>
      <c r="CU42" s="407"/>
      <c r="CV42" s="407"/>
      <c r="CW42" s="407"/>
      <c r="CX42" s="408"/>
      <c r="CY42" s="416" t="s">
        <v>28</v>
      </c>
      <c r="CZ42" s="417"/>
      <c r="DA42" s="417"/>
      <c r="DB42" s="487"/>
      <c r="DC42" s="488"/>
      <c r="DD42" s="488"/>
      <c r="DE42" s="488"/>
      <c r="DF42" s="489"/>
      <c r="DG42" s="487"/>
      <c r="DH42" s="488"/>
      <c r="DI42" s="488"/>
      <c r="DJ42" s="488"/>
      <c r="DK42" s="489"/>
      <c r="DL42" s="487"/>
      <c r="DM42" s="488"/>
      <c r="DN42" s="488"/>
      <c r="DO42" s="488"/>
      <c r="DP42" s="489"/>
      <c r="DQ42" s="487"/>
      <c r="DR42" s="488"/>
      <c r="DS42" s="488"/>
      <c r="DT42" s="488"/>
      <c r="DU42" s="489"/>
      <c r="DV42" s="487"/>
      <c r="DW42" s="488"/>
      <c r="DX42" s="488"/>
      <c r="DY42" s="488"/>
      <c r="DZ42" s="489"/>
      <c r="EA42" s="487"/>
      <c r="EB42" s="488"/>
      <c r="EC42" s="488"/>
      <c r="ED42" s="488"/>
      <c r="EE42" s="489"/>
      <c r="EF42" s="487"/>
      <c r="EG42" s="488"/>
      <c r="EH42" s="488"/>
      <c r="EI42" s="488"/>
      <c r="EJ42" s="489"/>
      <c r="EK42" s="487"/>
      <c r="EL42" s="488"/>
      <c r="EM42" s="488"/>
      <c r="EN42" s="488"/>
      <c r="EO42" s="489"/>
      <c r="EP42" s="487"/>
      <c r="EQ42" s="488"/>
      <c r="ER42" s="488"/>
      <c r="ES42" s="488"/>
      <c r="ET42" s="489"/>
      <c r="EU42" s="487"/>
      <c r="EV42" s="488"/>
      <c r="EW42" s="488"/>
      <c r="EX42" s="488"/>
      <c r="EY42" s="489"/>
      <c r="EZ42" s="487"/>
      <c r="FA42" s="488"/>
      <c r="FB42" s="488"/>
      <c r="FC42" s="488"/>
      <c r="FD42" s="489"/>
      <c r="FE42" s="53"/>
      <c r="FG42" s="382"/>
      <c r="FH42" s="383"/>
      <c r="FI42" s="383"/>
      <c r="FJ42" s="383"/>
      <c r="FK42" s="406" t="s">
        <v>67</v>
      </c>
      <c r="FL42" s="407"/>
      <c r="FM42" s="407"/>
      <c r="FN42" s="407"/>
      <c r="FO42" s="407"/>
      <c r="FP42" s="407"/>
      <c r="FQ42" s="407"/>
      <c r="FR42" s="407"/>
      <c r="FS42" s="407"/>
      <c r="FT42" s="407"/>
      <c r="FU42" s="407"/>
      <c r="FV42" s="407"/>
      <c r="FW42" s="407"/>
      <c r="FX42" s="407"/>
      <c r="FY42" s="407"/>
      <c r="FZ42" s="408"/>
      <c r="GA42" s="416" t="s">
        <v>28</v>
      </c>
      <c r="GB42" s="417"/>
      <c r="GC42" s="417"/>
      <c r="GD42" s="501"/>
      <c r="GE42" s="502"/>
      <c r="GF42" s="502"/>
      <c r="GG42" s="502"/>
      <c r="GH42" s="503"/>
      <c r="GI42" s="501"/>
      <c r="GJ42" s="502"/>
      <c r="GK42" s="502"/>
      <c r="GL42" s="502"/>
      <c r="GM42" s="503"/>
      <c r="GN42" s="501"/>
      <c r="GO42" s="502"/>
      <c r="GP42" s="502"/>
      <c r="GQ42" s="502"/>
      <c r="GR42" s="503"/>
      <c r="GS42" s="501"/>
      <c r="GT42" s="502"/>
      <c r="GU42" s="502"/>
      <c r="GV42" s="502"/>
      <c r="GW42" s="503"/>
      <c r="GX42" s="501"/>
      <c r="GY42" s="502"/>
      <c r="GZ42" s="502"/>
      <c r="HA42" s="502"/>
      <c r="HB42" s="503"/>
      <c r="HC42" s="501"/>
      <c r="HD42" s="502"/>
      <c r="HE42" s="502"/>
      <c r="HF42" s="502"/>
      <c r="HG42" s="503"/>
      <c r="HH42" s="501"/>
      <c r="HI42" s="502"/>
      <c r="HJ42" s="502"/>
      <c r="HK42" s="502"/>
      <c r="HL42" s="503"/>
      <c r="HM42" s="501"/>
      <c r="HN42" s="502"/>
      <c r="HO42" s="502"/>
      <c r="HP42" s="502"/>
      <c r="HQ42" s="503"/>
      <c r="HR42" s="501"/>
      <c r="HS42" s="502"/>
      <c r="HT42" s="502"/>
      <c r="HU42" s="502"/>
      <c r="HV42" s="503"/>
      <c r="HW42" s="501"/>
      <c r="HX42" s="502"/>
      <c r="HY42" s="502"/>
      <c r="HZ42" s="502"/>
      <c r="IA42" s="503"/>
      <c r="IB42" s="501"/>
      <c r="IC42" s="502"/>
      <c r="ID42" s="502"/>
      <c r="IE42" s="502"/>
      <c r="IF42" s="503"/>
      <c r="IG42" s="53"/>
      <c r="II42" s="312"/>
      <c r="IJ42" s="313"/>
      <c r="IK42" s="313"/>
      <c r="IL42" s="313"/>
      <c r="IM42" s="313"/>
      <c r="IN42" s="314"/>
    </row>
    <row r="43" spans="2:248" ht="10.5" customHeight="1">
      <c r="B43" s="61"/>
      <c r="C43" s="382"/>
      <c r="D43" s="383"/>
      <c r="E43" s="383"/>
      <c r="F43" s="383"/>
      <c r="G43" s="409"/>
      <c r="H43" s="410"/>
      <c r="I43" s="410"/>
      <c r="J43" s="410"/>
      <c r="K43" s="410"/>
      <c r="L43" s="410"/>
      <c r="M43" s="410"/>
      <c r="N43" s="410"/>
      <c r="O43" s="410"/>
      <c r="P43" s="410"/>
      <c r="Q43" s="410"/>
      <c r="R43" s="410"/>
      <c r="S43" s="410"/>
      <c r="T43" s="410"/>
      <c r="U43" s="410"/>
      <c r="V43" s="411"/>
      <c r="W43" s="417"/>
      <c r="X43" s="417"/>
      <c r="Y43" s="417"/>
      <c r="Z43" s="329">
        <f>IF('入力シート'!$Q26&gt;=10000000000,(RIGHT(ROUNDDOWN('入力シート'!$Q26/10000000000,0),3)),"")</f>
      </c>
      <c r="AA43" s="302"/>
      <c r="AB43" s="302"/>
      <c r="AC43" s="302"/>
      <c r="AD43" s="303"/>
      <c r="AE43" s="329">
        <f>IF('入力シート'!$Q26&gt;=1000000000,(RIGHT(ROUNDDOWN('入力シート'!$Q26/1000000000,0),1)),"")</f>
      </c>
      <c r="AF43" s="302"/>
      <c r="AG43" s="302"/>
      <c r="AH43" s="302"/>
      <c r="AI43" s="303"/>
      <c r="AJ43" s="329">
        <f>IF('入力シート'!$Q26&gt;=100000000,(RIGHT(ROUNDDOWN('入力シート'!$Q26/100000000,0),1)),"")</f>
      </c>
      <c r="AK43" s="302"/>
      <c r="AL43" s="302"/>
      <c r="AM43" s="302"/>
      <c r="AN43" s="303"/>
      <c r="AO43" s="329">
        <f>IF('入力シート'!$Q26&gt;=10000000,(RIGHT(ROUNDDOWN('入力シート'!$Q26/10000000,0),1)),"")</f>
      </c>
      <c r="AP43" s="302"/>
      <c r="AQ43" s="302"/>
      <c r="AR43" s="302"/>
      <c r="AS43" s="303"/>
      <c r="AT43" s="329">
        <f>IF('入力シート'!$Q26&gt;=1000000,(RIGHT(ROUNDDOWN('入力シート'!$Q26/1000000,0),1)),"")</f>
      </c>
      <c r="AU43" s="302"/>
      <c r="AV43" s="302"/>
      <c r="AW43" s="302"/>
      <c r="AX43" s="303"/>
      <c r="AY43" s="329">
        <f>IF('入力シート'!$Q26&gt;=100000,(RIGHT(ROUNDDOWN('入力シート'!$Q26/100000,0),1)),"")</f>
      </c>
      <c r="AZ43" s="302"/>
      <c r="BA43" s="302"/>
      <c r="BB43" s="302"/>
      <c r="BC43" s="303"/>
      <c r="BD43" s="329">
        <f>IF('入力シート'!$Q26&gt;=10000,(RIGHT(ROUNDDOWN('入力シート'!$Q26/10000,0),1)),"")</f>
      </c>
      <c r="BE43" s="302"/>
      <c r="BF43" s="302"/>
      <c r="BG43" s="302"/>
      <c r="BH43" s="303"/>
      <c r="BI43" s="301">
        <f>IF('入力シート'!$Q26&gt;=1000,(RIGHT(ROUNDDOWN('入力シート'!$Q26/1000,0),1)),"")</f>
      </c>
      <c r="BJ43" s="302"/>
      <c r="BK43" s="302"/>
      <c r="BL43" s="302"/>
      <c r="BM43" s="303"/>
      <c r="BN43" s="302">
        <f>IF('入力シート'!$Q26&gt;=100,(RIGHT(ROUNDDOWN('入力シート'!$Q26/100,0),1)),"")</f>
      </c>
      <c r="BO43" s="302"/>
      <c r="BP43" s="302"/>
      <c r="BQ43" s="302"/>
      <c r="BR43" s="303"/>
      <c r="BS43" s="329">
        <f>IF('入力シート'!$Q26&gt;=10,(RIGHT(ROUNDDOWN('入力シート'!$Q26/10,0),1)),"")</f>
      </c>
      <c r="BT43" s="302"/>
      <c r="BU43" s="302"/>
      <c r="BV43" s="302"/>
      <c r="BW43" s="303"/>
      <c r="BX43" s="329">
        <f>IF('入力シート'!$Q26&gt;0,(RIGHT(ROUNDDOWN('入力シート'!$Q26,0),1)),"")</f>
      </c>
      <c r="BY43" s="302"/>
      <c r="BZ43" s="302"/>
      <c r="CA43" s="302"/>
      <c r="CB43" s="303"/>
      <c r="CC43" s="53"/>
      <c r="CE43" s="382"/>
      <c r="CF43" s="383"/>
      <c r="CG43" s="383"/>
      <c r="CH43" s="383"/>
      <c r="CI43" s="409"/>
      <c r="CJ43" s="410"/>
      <c r="CK43" s="410"/>
      <c r="CL43" s="410"/>
      <c r="CM43" s="410"/>
      <c r="CN43" s="410"/>
      <c r="CO43" s="410"/>
      <c r="CP43" s="410"/>
      <c r="CQ43" s="410"/>
      <c r="CR43" s="410"/>
      <c r="CS43" s="410"/>
      <c r="CT43" s="410"/>
      <c r="CU43" s="410"/>
      <c r="CV43" s="410"/>
      <c r="CW43" s="410"/>
      <c r="CX43" s="411"/>
      <c r="CY43" s="417"/>
      <c r="CZ43" s="417"/>
      <c r="DA43" s="417"/>
      <c r="DB43" s="480">
        <f>Z43</f>
      </c>
      <c r="DC43" s="481"/>
      <c r="DD43" s="481"/>
      <c r="DE43" s="481"/>
      <c r="DF43" s="482"/>
      <c r="DG43" s="480">
        <f>AE43</f>
      </c>
      <c r="DH43" s="481"/>
      <c r="DI43" s="481"/>
      <c r="DJ43" s="481"/>
      <c r="DK43" s="482"/>
      <c r="DL43" s="480">
        <f>AJ43</f>
      </c>
      <c r="DM43" s="481"/>
      <c r="DN43" s="481"/>
      <c r="DO43" s="481"/>
      <c r="DP43" s="482"/>
      <c r="DQ43" s="480">
        <f>AO43</f>
      </c>
      <c r="DR43" s="481"/>
      <c r="DS43" s="481"/>
      <c r="DT43" s="481"/>
      <c r="DU43" s="482"/>
      <c r="DV43" s="480">
        <f>AT43</f>
      </c>
      <c r="DW43" s="481"/>
      <c r="DX43" s="481"/>
      <c r="DY43" s="481"/>
      <c r="DZ43" s="482"/>
      <c r="EA43" s="480">
        <f>AY43</f>
      </c>
      <c r="EB43" s="481"/>
      <c r="EC43" s="481"/>
      <c r="ED43" s="481"/>
      <c r="EE43" s="482"/>
      <c r="EF43" s="480">
        <f>BD43</f>
      </c>
      <c r="EG43" s="481"/>
      <c r="EH43" s="481"/>
      <c r="EI43" s="481"/>
      <c r="EJ43" s="482"/>
      <c r="EK43" s="480">
        <f>BI43</f>
      </c>
      <c r="EL43" s="481"/>
      <c r="EM43" s="481"/>
      <c r="EN43" s="481"/>
      <c r="EO43" s="482"/>
      <c r="EP43" s="480">
        <f>BN43</f>
      </c>
      <c r="EQ43" s="481"/>
      <c r="ER43" s="481"/>
      <c r="ES43" s="481"/>
      <c r="ET43" s="482"/>
      <c r="EU43" s="480">
        <f>BS43</f>
      </c>
      <c r="EV43" s="481"/>
      <c r="EW43" s="481"/>
      <c r="EX43" s="481"/>
      <c r="EY43" s="482"/>
      <c r="EZ43" s="480">
        <f>BX43</f>
      </c>
      <c r="FA43" s="481"/>
      <c r="FB43" s="481"/>
      <c r="FC43" s="481"/>
      <c r="FD43" s="482"/>
      <c r="FE43" s="53"/>
      <c r="FG43" s="382"/>
      <c r="FH43" s="383"/>
      <c r="FI43" s="383"/>
      <c r="FJ43" s="383"/>
      <c r="FK43" s="409"/>
      <c r="FL43" s="410"/>
      <c r="FM43" s="410"/>
      <c r="FN43" s="410"/>
      <c r="FO43" s="410"/>
      <c r="FP43" s="410"/>
      <c r="FQ43" s="410"/>
      <c r="FR43" s="410"/>
      <c r="FS43" s="410"/>
      <c r="FT43" s="410"/>
      <c r="FU43" s="410"/>
      <c r="FV43" s="410"/>
      <c r="FW43" s="410"/>
      <c r="FX43" s="410"/>
      <c r="FY43" s="410"/>
      <c r="FZ43" s="411"/>
      <c r="GA43" s="417"/>
      <c r="GB43" s="417"/>
      <c r="GC43" s="417"/>
      <c r="GD43" s="413">
        <f>Z43</f>
      </c>
      <c r="GE43" s="414"/>
      <c r="GF43" s="414"/>
      <c r="GG43" s="414"/>
      <c r="GH43" s="415"/>
      <c r="GI43" s="413">
        <f>AE43</f>
      </c>
      <c r="GJ43" s="414"/>
      <c r="GK43" s="414"/>
      <c r="GL43" s="414"/>
      <c r="GM43" s="415"/>
      <c r="GN43" s="413">
        <f>AJ43</f>
      </c>
      <c r="GO43" s="414"/>
      <c r="GP43" s="414"/>
      <c r="GQ43" s="414"/>
      <c r="GR43" s="415"/>
      <c r="GS43" s="413">
        <f>AO43</f>
      </c>
      <c r="GT43" s="414"/>
      <c r="GU43" s="414"/>
      <c r="GV43" s="414"/>
      <c r="GW43" s="415"/>
      <c r="GX43" s="413">
        <f>AT43</f>
      </c>
      <c r="GY43" s="414"/>
      <c r="GZ43" s="414"/>
      <c r="HA43" s="414"/>
      <c r="HB43" s="415"/>
      <c r="HC43" s="413">
        <f>AY43</f>
      </c>
      <c r="HD43" s="414"/>
      <c r="HE43" s="414"/>
      <c r="HF43" s="414"/>
      <c r="HG43" s="415"/>
      <c r="HH43" s="413">
        <f>BD43</f>
      </c>
      <c r="HI43" s="414"/>
      <c r="HJ43" s="414"/>
      <c r="HK43" s="414"/>
      <c r="HL43" s="415"/>
      <c r="HM43" s="413">
        <f>BI43</f>
      </c>
      <c r="HN43" s="414"/>
      <c r="HO43" s="414"/>
      <c r="HP43" s="414"/>
      <c r="HQ43" s="415"/>
      <c r="HR43" s="413">
        <f>BN43</f>
      </c>
      <c r="HS43" s="414"/>
      <c r="HT43" s="414"/>
      <c r="HU43" s="414"/>
      <c r="HV43" s="415"/>
      <c r="HW43" s="413">
        <f>BS43</f>
      </c>
      <c r="HX43" s="414"/>
      <c r="HY43" s="414"/>
      <c r="HZ43" s="414"/>
      <c r="IA43" s="415"/>
      <c r="IB43" s="413">
        <f>BX43</f>
      </c>
      <c r="IC43" s="414"/>
      <c r="ID43" s="414"/>
      <c r="IE43" s="414"/>
      <c r="IF43" s="415"/>
      <c r="IG43" s="53"/>
      <c r="II43" s="312"/>
      <c r="IJ43" s="313"/>
      <c r="IK43" s="313"/>
      <c r="IL43" s="313"/>
      <c r="IM43" s="313"/>
      <c r="IN43" s="314"/>
    </row>
    <row r="44" spans="2:248" ht="4.5" customHeight="1">
      <c r="B44" s="61"/>
      <c r="C44" s="382"/>
      <c r="D44" s="383"/>
      <c r="E44" s="383"/>
      <c r="F44" s="383"/>
      <c r="G44" s="406" t="s">
        <v>68</v>
      </c>
      <c r="H44" s="407"/>
      <c r="I44" s="407"/>
      <c r="J44" s="407"/>
      <c r="K44" s="407"/>
      <c r="L44" s="407"/>
      <c r="M44" s="407"/>
      <c r="N44" s="407"/>
      <c r="O44" s="407"/>
      <c r="P44" s="407"/>
      <c r="Q44" s="407"/>
      <c r="R44" s="407"/>
      <c r="S44" s="407"/>
      <c r="T44" s="407"/>
      <c r="U44" s="407"/>
      <c r="V44" s="408"/>
      <c r="W44" s="416" t="s">
        <v>29</v>
      </c>
      <c r="X44" s="417"/>
      <c r="Y44" s="417"/>
      <c r="Z44" s="318"/>
      <c r="AA44" s="319"/>
      <c r="AB44" s="319"/>
      <c r="AC44" s="319"/>
      <c r="AD44" s="320"/>
      <c r="AE44" s="318"/>
      <c r="AF44" s="319"/>
      <c r="AG44" s="319"/>
      <c r="AH44" s="319"/>
      <c r="AI44" s="320"/>
      <c r="AJ44" s="318"/>
      <c r="AK44" s="319"/>
      <c r="AL44" s="319"/>
      <c r="AM44" s="319"/>
      <c r="AN44" s="320"/>
      <c r="AO44" s="318"/>
      <c r="AP44" s="319"/>
      <c r="AQ44" s="319"/>
      <c r="AR44" s="319"/>
      <c r="AS44" s="320"/>
      <c r="AT44" s="318"/>
      <c r="AU44" s="319"/>
      <c r="AV44" s="319"/>
      <c r="AW44" s="319"/>
      <c r="AX44" s="320"/>
      <c r="AY44" s="318"/>
      <c r="AZ44" s="319"/>
      <c r="BA44" s="319"/>
      <c r="BB44" s="319"/>
      <c r="BC44" s="320"/>
      <c r="BD44" s="318"/>
      <c r="BE44" s="319"/>
      <c r="BF44" s="319"/>
      <c r="BG44" s="319"/>
      <c r="BH44" s="320"/>
      <c r="BI44" s="330"/>
      <c r="BJ44" s="319"/>
      <c r="BK44" s="319"/>
      <c r="BL44" s="319"/>
      <c r="BM44" s="320"/>
      <c r="BN44" s="319"/>
      <c r="BO44" s="319"/>
      <c r="BP44" s="319"/>
      <c r="BQ44" s="319"/>
      <c r="BR44" s="320"/>
      <c r="BS44" s="318"/>
      <c r="BT44" s="319"/>
      <c r="BU44" s="319"/>
      <c r="BV44" s="319"/>
      <c r="BW44" s="320"/>
      <c r="BX44" s="318"/>
      <c r="BY44" s="319"/>
      <c r="BZ44" s="319"/>
      <c r="CA44" s="319"/>
      <c r="CB44" s="320"/>
      <c r="CC44" s="53"/>
      <c r="CE44" s="382"/>
      <c r="CF44" s="383"/>
      <c r="CG44" s="383"/>
      <c r="CH44" s="383"/>
      <c r="CI44" s="406" t="s">
        <v>68</v>
      </c>
      <c r="CJ44" s="407"/>
      <c r="CK44" s="407"/>
      <c r="CL44" s="407"/>
      <c r="CM44" s="407"/>
      <c r="CN44" s="407"/>
      <c r="CO44" s="407"/>
      <c r="CP44" s="407"/>
      <c r="CQ44" s="407"/>
      <c r="CR44" s="407"/>
      <c r="CS44" s="407"/>
      <c r="CT44" s="407"/>
      <c r="CU44" s="407"/>
      <c r="CV44" s="407"/>
      <c r="CW44" s="407"/>
      <c r="CX44" s="408"/>
      <c r="CY44" s="416" t="s">
        <v>29</v>
      </c>
      <c r="CZ44" s="417"/>
      <c r="DA44" s="417"/>
      <c r="DB44" s="487"/>
      <c r="DC44" s="488"/>
      <c r="DD44" s="488"/>
      <c r="DE44" s="488"/>
      <c r="DF44" s="489"/>
      <c r="DG44" s="487"/>
      <c r="DH44" s="488"/>
      <c r="DI44" s="488"/>
      <c r="DJ44" s="488"/>
      <c r="DK44" s="489"/>
      <c r="DL44" s="487"/>
      <c r="DM44" s="488"/>
      <c r="DN44" s="488"/>
      <c r="DO44" s="488"/>
      <c r="DP44" s="489"/>
      <c r="DQ44" s="487"/>
      <c r="DR44" s="488"/>
      <c r="DS44" s="488"/>
      <c r="DT44" s="488"/>
      <c r="DU44" s="489"/>
      <c r="DV44" s="487"/>
      <c r="DW44" s="488"/>
      <c r="DX44" s="488"/>
      <c r="DY44" s="488"/>
      <c r="DZ44" s="489"/>
      <c r="EA44" s="487"/>
      <c r="EB44" s="488"/>
      <c r="EC44" s="488"/>
      <c r="ED44" s="488"/>
      <c r="EE44" s="489"/>
      <c r="EF44" s="487"/>
      <c r="EG44" s="488"/>
      <c r="EH44" s="488"/>
      <c r="EI44" s="488"/>
      <c r="EJ44" s="489"/>
      <c r="EK44" s="487"/>
      <c r="EL44" s="488"/>
      <c r="EM44" s="488"/>
      <c r="EN44" s="488"/>
      <c r="EO44" s="489"/>
      <c r="EP44" s="487"/>
      <c r="EQ44" s="488"/>
      <c r="ER44" s="488"/>
      <c r="ES44" s="488"/>
      <c r="ET44" s="489"/>
      <c r="EU44" s="487"/>
      <c r="EV44" s="488"/>
      <c r="EW44" s="488"/>
      <c r="EX44" s="488"/>
      <c r="EY44" s="489"/>
      <c r="EZ44" s="487"/>
      <c r="FA44" s="488"/>
      <c r="FB44" s="488"/>
      <c r="FC44" s="488"/>
      <c r="FD44" s="489"/>
      <c r="FE44" s="53"/>
      <c r="FG44" s="382"/>
      <c r="FH44" s="383"/>
      <c r="FI44" s="383"/>
      <c r="FJ44" s="383"/>
      <c r="FK44" s="406" t="s">
        <v>68</v>
      </c>
      <c r="FL44" s="407"/>
      <c r="FM44" s="407"/>
      <c r="FN44" s="407"/>
      <c r="FO44" s="407"/>
      <c r="FP44" s="407"/>
      <c r="FQ44" s="407"/>
      <c r="FR44" s="407"/>
      <c r="FS44" s="407"/>
      <c r="FT44" s="407"/>
      <c r="FU44" s="407"/>
      <c r="FV44" s="407"/>
      <c r="FW44" s="407"/>
      <c r="FX44" s="407"/>
      <c r="FY44" s="407"/>
      <c r="FZ44" s="408"/>
      <c r="GA44" s="416" t="s">
        <v>29</v>
      </c>
      <c r="GB44" s="417"/>
      <c r="GC44" s="417"/>
      <c r="GD44" s="501"/>
      <c r="GE44" s="502"/>
      <c r="GF44" s="502"/>
      <c r="GG44" s="502"/>
      <c r="GH44" s="503"/>
      <c r="GI44" s="501"/>
      <c r="GJ44" s="502"/>
      <c r="GK44" s="502"/>
      <c r="GL44" s="502"/>
      <c r="GM44" s="503"/>
      <c r="GN44" s="501"/>
      <c r="GO44" s="502"/>
      <c r="GP44" s="502"/>
      <c r="GQ44" s="502"/>
      <c r="GR44" s="503"/>
      <c r="GS44" s="501"/>
      <c r="GT44" s="502"/>
      <c r="GU44" s="502"/>
      <c r="GV44" s="502"/>
      <c r="GW44" s="503"/>
      <c r="GX44" s="501"/>
      <c r="GY44" s="502"/>
      <c r="GZ44" s="502"/>
      <c r="HA44" s="502"/>
      <c r="HB44" s="503"/>
      <c r="HC44" s="501"/>
      <c r="HD44" s="502"/>
      <c r="HE44" s="502"/>
      <c r="HF44" s="502"/>
      <c r="HG44" s="503"/>
      <c r="HH44" s="501"/>
      <c r="HI44" s="502"/>
      <c r="HJ44" s="502"/>
      <c r="HK44" s="502"/>
      <c r="HL44" s="503"/>
      <c r="HM44" s="501"/>
      <c r="HN44" s="502"/>
      <c r="HO44" s="502"/>
      <c r="HP44" s="502"/>
      <c r="HQ44" s="503"/>
      <c r="HR44" s="501"/>
      <c r="HS44" s="502"/>
      <c r="HT44" s="502"/>
      <c r="HU44" s="502"/>
      <c r="HV44" s="503"/>
      <c r="HW44" s="501"/>
      <c r="HX44" s="502"/>
      <c r="HY44" s="502"/>
      <c r="HZ44" s="502"/>
      <c r="IA44" s="503"/>
      <c r="IB44" s="501"/>
      <c r="IC44" s="502"/>
      <c r="ID44" s="502"/>
      <c r="IE44" s="502"/>
      <c r="IF44" s="503"/>
      <c r="IG44" s="53"/>
      <c r="II44" s="312"/>
      <c r="IJ44" s="313"/>
      <c r="IK44" s="313"/>
      <c r="IL44" s="313"/>
      <c r="IM44" s="313"/>
      <c r="IN44" s="314"/>
    </row>
    <row r="45" spans="2:248" ht="10.5" customHeight="1">
      <c r="B45" s="61"/>
      <c r="C45" s="382"/>
      <c r="D45" s="383"/>
      <c r="E45" s="383"/>
      <c r="F45" s="383"/>
      <c r="G45" s="409"/>
      <c r="H45" s="410"/>
      <c r="I45" s="410"/>
      <c r="J45" s="410"/>
      <c r="K45" s="410"/>
      <c r="L45" s="410"/>
      <c r="M45" s="410"/>
      <c r="N45" s="410"/>
      <c r="O45" s="410"/>
      <c r="P45" s="410"/>
      <c r="Q45" s="410"/>
      <c r="R45" s="410"/>
      <c r="S45" s="410"/>
      <c r="T45" s="410"/>
      <c r="U45" s="410"/>
      <c r="V45" s="411"/>
      <c r="W45" s="417"/>
      <c r="X45" s="417"/>
      <c r="Y45" s="417"/>
      <c r="Z45" s="329">
        <f>IF('入力シート'!$Q28&gt;=10000000000,(RIGHT(ROUNDDOWN('入力シート'!$Q28/10000000000,0),3)),"")</f>
      </c>
      <c r="AA45" s="302"/>
      <c r="AB45" s="302"/>
      <c r="AC45" s="302"/>
      <c r="AD45" s="303"/>
      <c r="AE45" s="329">
        <f>IF('入力シート'!$Q28&gt;=1000000000,(RIGHT(ROUNDDOWN('入力シート'!$Q28/1000000000,0),1)),"")</f>
      </c>
      <c r="AF45" s="302"/>
      <c r="AG45" s="302"/>
      <c r="AH45" s="302"/>
      <c r="AI45" s="303"/>
      <c r="AJ45" s="329">
        <f>IF('入力シート'!$Q28&gt;=100000000,(RIGHT(ROUNDDOWN('入力シート'!$Q28/100000000,0),1)),"")</f>
      </c>
      <c r="AK45" s="302"/>
      <c r="AL45" s="302"/>
      <c r="AM45" s="302"/>
      <c r="AN45" s="303"/>
      <c r="AO45" s="329">
        <f>IF('入力シート'!$Q28&gt;=10000000,(RIGHT(ROUNDDOWN('入力シート'!$Q28/10000000,0),1)),"")</f>
      </c>
      <c r="AP45" s="302"/>
      <c r="AQ45" s="302"/>
      <c r="AR45" s="302"/>
      <c r="AS45" s="303"/>
      <c r="AT45" s="329">
        <f>IF('入力シート'!$Q28&gt;=1000000,(RIGHT(ROUNDDOWN('入力シート'!$Q28/1000000,0),1)),"")</f>
      </c>
      <c r="AU45" s="302"/>
      <c r="AV45" s="302"/>
      <c r="AW45" s="302"/>
      <c r="AX45" s="303"/>
      <c r="AY45" s="329">
        <f>IF('入力シート'!$Q28&gt;=100000,(RIGHT(ROUNDDOWN('入力シート'!$Q28/100000,0),1)),"")</f>
      </c>
      <c r="AZ45" s="302"/>
      <c r="BA45" s="302"/>
      <c r="BB45" s="302"/>
      <c r="BC45" s="303"/>
      <c r="BD45" s="329">
        <f>IF('入力シート'!$Q28&gt;=10000,(RIGHT(ROUNDDOWN('入力シート'!$Q28/10000,0),1)),"")</f>
      </c>
      <c r="BE45" s="302"/>
      <c r="BF45" s="302"/>
      <c r="BG45" s="302"/>
      <c r="BH45" s="303"/>
      <c r="BI45" s="301">
        <f>IF('入力シート'!$Q28&gt;=1000,(RIGHT(ROUNDDOWN('入力シート'!$Q28/1000,0),1)),"")</f>
      </c>
      <c r="BJ45" s="302"/>
      <c r="BK45" s="302"/>
      <c r="BL45" s="302"/>
      <c r="BM45" s="303"/>
      <c r="BN45" s="302">
        <f>IF('入力シート'!$Q28&gt;=100,(RIGHT(ROUNDDOWN('入力シート'!$Q28/100,0),1)),"")</f>
      </c>
      <c r="BO45" s="302"/>
      <c r="BP45" s="302"/>
      <c r="BQ45" s="302"/>
      <c r="BR45" s="303"/>
      <c r="BS45" s="329">
        <f>IF('入力シート'!$Q28&gt;=10,(RIGHT(ROUNDDOWN('入力シート'!$Q28/10,0),1)),"")</f>
      </c>
      <c r="BT45" s="302"/>
      <c r="BU45" s="302"/>
      <c r="BV45" s="302"/>
      <c r="BW45" s="303"/>
      <c r="BX45" s="329">
        <f>IF('入力シート'!$Q28&gt;0,(RIGHT(ROUNDDOWN('入力シート'!$Q28,0),1)),"")</f>
      </c>
      <c r="BY45" s="302"/>
      <c r="BZ45" s="302"/>
      <c r="CA45" s="302"/>
      <c r="CB45" s="303"/>
      <c r="CC45" s="53"/>
      <c r="CE45" s="382"/>
      <c r="CF45" s="383"/>
      <c r="CG45" s="383"/>
      <c r="CH45" s="383"/>
      <c r="CI45" s="409"/>
      <c r="CJ45" s="410"/>
      <c r="CK45" s="410"/>
      <c r="CL45" s="410"/>
      <c r="CM45" s="410"/>
      <c r="CN45" s="410"/>
      <c r="CO45" s="410"/>
      <c r="CP45" s="410"/>
      <c r="CQ45" s="410"/>
      <c r="CR45" s="410"/>
      <c r="CS45" s="410"/>
      <c r="CT45" s="410"/>
      <c r="CU45" s="410"/>
      <c r="CV45" s="410"/>
      <c r="CW45" s="410"/>
      <c r="CX45" s="411"/>
      <c r="CY45" s="417"/>
      <c r="CZ45" s="417"/>
      <c r="DA45" s="417"/>
      <c r="DB45" s="480">
        <f>Z45</f>
      </c>
      <c r="DC45" s="481"/>
      <c r="DD45" s="481"/>
      <c r="DE45" s="481"/>
      <c r="DF45" s="482"/>
      <c r="DG45" s="480">
        <f>AE45</f>
      </c>
      <c r="DH45" s="481"/>
      <c r="DI45" s="481"/>
      <c r="DJ45" s="481"/>
      <c r="DK45" s="482"/>
      <c r="DL45" s="480">
        <f>AJ45</f>
      </c>
      <c r="DM45" s="481"/>
      <c r="DN45" s="481"/>
      <c r="DO45" s="481"/>
      <c r="DP45" s="482"/>
      <c r="DQ45" s="480">
        <f>AO45</f>
      </c>
      <c r="DR45" s="481"/>
      <c r="DS45" s="481"/>
      <c r="DT45" s="481"/>
      <c r="DU45" s="482"/>
      <c r="DV45" s="480">
        <f>AT45</f>
      </c>
      <c r="DW45" s="481"/>
      <c r="DX45" s="481"/>
      <c r="DY45" s="481"/>
      <c r="DZ45" s="482"/>
      <c r="EA45" s="480">
        <f>AY45</f>
      </c>
      <c r="EB45" s="481"/>
      <c r="EC45" s="481"/>
      <c r="ED45" s="481"/>
      <c r="EE45" s="482"/>
      <c r="EF45" s="480">
        <f>BD45</f>
      </c>
      <c r="EG45" s="481"/>
      <c r="EH45" s="481"/>
      <c r="EI45" s="481"/>
      <c r="EJ45" s="482"/>
      <c r="EK45" s="480">
        <f>BI45</f>
      </c>
      <c r="EL45" s="481"/>
      <c r="EM45" s="481"/>
      <c r="EN45" s="481"/>
      <c r="EO45" s="482"/>
      <c r="EP45" s="480">
        <f>BN45</f>
      </c>
      <c r="EQ45" s="481"/>
      <c r="ER45" s="481"/>
      <c r="ES45" s="481"/>
      <c r="ET45" s="482"/>
      <c r="EU45" s="480">
        <f>BS45</f>
      </c>
      <c r="EV45" s="481"/>
      <c r="EW45" s="481"/>
      <c r="EX45" s="481"/>
      <c r="EY45" s="482"/>
      <c r="EZ45" s="480">
        <f>BX45</f>
      </c>
      <c r="FA45" s="481"/>
      <c r="FB45" s="481"/>
      <c r="FC45" s="481"/>
      <c r="FD45" s="482"/>
      <c r="FE45" s="53"/>
      <c r="FG45" s="382"/>
      <c r="FH45" s="383"/>
      <c r="FI45" s="383"/>
      <c r="FJ45" s="383"/>
      <c r="FK45" s="409"/>
      <c r="FL45" s="410"/>
      <c r="FM45" s="410"/>
      <c r="FN45" s="410"/>
      <c r="FO45" s="410"/>
      <c r="FP45" s="410"/>
      <c r="FQ45" s="410"/>
      <c r="FR45" s="410"/>
      <c r="FS45" s="410"/>
      <c r="FT45" s="410"/>
      <c r="FU45" s="410"/>
      <c r="FV45" s="410"/>
      <c r="FW45" s="410"/>
      <c r="FX45" s="410"/>
      <c r="FY45" s="410"/>
      <c r="FZ45" s="411"/>
      <c r="GA45" s="417"/>
      <c r="GB45" s="417"/>
      <c r="GC45" s="417"/>
      <c r="GD45" s="413">
        <f>Z45</f>
      </c>
      <c r="GE45" s="414"/>
      <c r="GF45" s="414"/>
      <c r="GG45" s="414"/>
      <c r="GH45" s="415"/>
      <c r="GI45" s="413">
        <f>AE45</f>
      </c>
      <c r="GJ45" s="414"/>
      <c r="GK45" s="414"/>
      <c r="GL45" s="414"/>
      <c r="GM45" s="415"/>
      <c r="GN45" s="413">
        <f>AJ45</f>
      </c>
      <c r="GO45" s="414"/>
      <c r="GP45" s="414"/>
      <c r="GQ45" s="414"/>
      <c r="GR45" s="415"/>
      <c r="GS45" s="413">
        <f>AO45</f>
      </c>
      <c r="GT45" s="414"/>
      <c r="GU45" s="414"/>
      <c r="GV45" s="414"/>
      <c r="GW45" s="415"/>
      <c r="GX45" s="413">
        <f>AT45</f>
      </c>
      <c r="GY45" s="414"/>
      <c r="GZ45" s="414"/>
      <c r="HA45" s="414"/>
      <c r="HB45" s="415"/>
      <c r="HC45" s="413">
        <f>AY45</f>
      </c>
      <c r="HD45" s="414"/>
      <c r="HE45" s="414"/>
      <c r="HF45" s="414"/>
      <c r="HG45" s="415"/>
      <c r="HH45" s="413">
        <f>BD45</f>
      </c>
      <c r="HI45" s="414"/>
      <c r="HJ45" s="414"/>
      <c r="HK45" s="414"/>
      <c r="HL45" s="415"/>
      <c r="HM45" s="413">
        <f>BI45</f>
      </c>
      <c r="HN45" s="414"/>
      <c r="HO45" s="414"/>
      <c r="HP45" s="414"/>
      <c r="HQ45" s="415"/>
      <c r="HR45" s="413">
        <f>BN45</f>
      </c>
      <c r="HS45" s="414"/>
      <c r="HT45" s="414"/>
      <c r="HU45" s="414"/>
      <c r="HV45" s="415"/>
      <c r="HW45" s="413">
        <f>BS45</f>
      </c>
      <c r="HX45" s="414"/>
      <c r="HY45" s="414"/>
      <c r="HZ45" s="414"/>
      <c r="IA45" s="415"/>
      <c r="IB45" s="413">
        <f>BX45</f>
      </c>
      <c r="IC45" s="414"/>
      <c r="ID45" s="414"/>
      <c r="IE45" s="414"/>
      <c r="IF45" s="415"/>
      <c r="IG45" s="53"/>
      <c r="II45" s="312"/>
      <c r="IJ45" s="313"/>
      <c r="IK45" s="313"/>
      <c r="IL45" s="313"/>
      <c r="IM45" s="313"/>
      <c r="IN45" s="314"/>
    </row>
    <row r="46" spans="2:248" ht="4.5" customHeight="1">
      <c r="B46" s="61"/>
      <c r="C46" s="382"/>
      <c r="D46" s="383"/>
      <c r="E46" s="383"/>
      <c r="F46" s="383"/>
      <c r="G46" s="420" t="str">
        <f>'入力シート'!D30</f>
        <v>地方法人特別税額</v>
      </c>
      <c r="H46" s="421"/>
      <c r="I46" s="421"/>
      <c r="J46" s="421"/>
      <c r="K46" s="421"/>
      <c r="L46" s="421"/>
      <c r="M46" s="421"/>
      <c r="N46" s="421"/>
      <c r="O46" s="421"/>
      <c r="P46" s="421"/>
      <c r="Q46" s="421"/>
      <c r="R46" s="421"/>
      <c r="S46" s="421"/>
      <c r="T46" s="421"/>
      <c r="U46" s="421"/>
      <c r="V46" s="422"/>
      <c r="W46" s="416" t="s">
        <v>30</v>
      </c>
      <c r="X46" s="417"/>
      <c r="Y46" s="417"/>
      <c r="Z46" s="318"/>
      <c r="AA46" s="319"/>
      <c r="AB46" s="319"/>
      <c r="AC46" s="319"/>
      <c r="AD46" s="320"/>
      <c r="AE46" s="318"/>
      <c r="AF46" s="319"/>
      <c r="AG46" s="319"/>
      <c r="AH46" s="319"/>
      <c r="AI46" s="320"/>
      <c r="AJ46" s="318"/>
      <c r="AK46" s="319"/>
      <c r="AL46" s="319"/>
      <c r="AM46" s="319"/>
      <c r="AN46" s="320"/>
      <c r="AO46" s="318"/>
      <c r="AP46" s="319"/>
      <c r="AQ46" s="319"/>
      <c r="AR46" s="319"/>
      <c r="AS46" s="320"/>
      <c r="AT46" s="318"/>
      <c r="AU46" s="319"/>
      <c r="AV46" s="319"/>
      <c r="AW46" s="319"/>
      <c r="AX46" s="320"/>
      <c r="AY46" s="318"/>
      <c r="AZ46" s="319"/>
      <c r="BA46" s="319"/>
      <c r="BB46" s="319"/>
      <c r="BC46" s="320"/>
      <c r="BD46" s="318"/>
      <c r="BE46" s="319"/>
      <c r="BF46" s="319"/>
      <c r="BG46" s="319"/>
      <c r="BH46" s="320"/>
      <c r="BI46" s="330"/>
      <c r="BJ46" s="319"/>
      <c r="BK46" s="319"/>
      <c r="BL46" s="319"/>
      <c r="BM46" s="320"/>
      <c r="BN46" s="319"/>
      <c r="BO46" s="319"/>
      <c r="BP46" s="319"/>
      <c r="BQ46" s="319"/>
      <c r="BR46" s="320"/>
      <c r="BS46" s="318"/>
      <c r="BT46" s="319"/>
      <c r="BU46" s="319"/>
      <c r="BV46" s="319"/>
      <c r="BW46" s="320"/>
      <c r="BX46" s="318"/>
      <c r="BY46" s="319"/>
      <c r="BZ46" s="319"/>
      <c r="CA46" s="319"/>
      <c r="CB46" s="320"/>
      <c r="CC46" s="53"/>
      <c r="CE46" s="382"/>
      <c r="CF46" s="383"/>
      <c r="CG46" s="383"/>
      <c r="CH46" s="383"/>
      <c r="CI46" s="420" t="str">
        <f>G46</f>
        <v>地方法人特別税額</v>
      </c>
      <c r="CJ46" s="421"/>
      <c r="CK46" s="421"/>
      <c r="CL46" s="421"/>
      <c r="CM46" s="421"/>
      <c r="CN46" s="421"/>
      <c r="CO46" s="421"/>
      <c r="CP46" s="421"/>
      <c r="CQ46" s="421"/>
      <c r="CR46" s="421"/>
      <c r="CS46" s="421"/>
      <c r="CT46" s="421"/>
      <c r="CU46" s="421"/>
      <c r="CV46" s="421"/>
      <c r="CW46" s="421"/>
      <c r="CX46" s="422"/>
      <c r="CY46" s="416" t="s">
        <v>30</v>
      </c>
      <c r="CZ46" s="417"/>
      <c r="DA46" s="417"/>
      <c r="DB46" s="487"/>
      <c r="DC46" s="488"/>
      <c r="DD46" s="488"/>
      <c r="DE46" s="488"/>
      <c r="DF46" s="489"/>
      <c r="DG46" s="487"/>
      <c r="DH46" s="488"/>
      <c r="DI46" s="488"/>
      <c r="DJ46" s="488"/>
      <c r="DK46" s="489"/>
      <c r="DL46" s="487"/>
      <c r="DM46" s="488"/>
      <c r="DN46" s="488"/>
      <c r="DO46" s="488"/>
      <c r="DP46" s="489"/>
      <c r="DQ46" s="487"/>
      <c r="DR46" s="488"/>
      <c r="DS46" s="488"/>
      <c r="DT46" s="488"/>
      <c r="DU46" s="489"/>
      <c r="DV46" s="487"/>
      <c r="DW46" s="488"/>
      <c r="DX46" s="488"/>
      <c r="DY46" s="488"/>
      <c r="DZ46" s="489"/>
      <c r="EA46" s="487"/>
      <c r="EB46" s="488"/>
      <c r="EC46" s="488"/>
      <c r="ED46" s="488"/>
      <c r="EE46" s="489"/>
      <c r="EF46" s="487"/>
      <c r="EG46" s="488"/>
      <c r="EH46" s="488"/>
      <c r="EI46" s="488"/>
      <c r="EJ46" s="489"/>
      <c r="EK46" s="487"/>
      <c r="EL46" s="488"/>
      <c r="EM46" s="488"/>
      <c r="EN46" s="488"/>
      <c r="EO46" s="489"/>
      <c r="EP46" s="487"/>
      <c r="EQ46" s="488"/>
      <c r="ER46" s="488"/>
      <c r="ES46" s="488"/>
      <c r="ET46" s="489"/>
      <c r="EU46" s="487"/>
      <c r="EV46" s="488"/>
      <c r="EW46" s="488"/>
      <c r="EX46" s="488"/>
      <c r="EY46" s="489"/>
      <c r="EZ46" s="487"/>
      <c r="FA46" s="488"/>
      <c r="FB46" s="488"/>
      <c r="FC46" s="488"/>
      <c r="FD46" s="489"/>
      <c r="FE46" s="53"/>
      <c r="FG46" s="382"/>
      <c r="FH46" s="383"/>
      <c r="FI46" s="383"/>
      <c r="FJ46" s="383"/>
      <c r="FK46" s="420" t="str">
        <f>G46</f>
        <v>地方法人特別税額</v>
      </c>
      <c r="FL46" s="421"/>
      <c r="FM46" s="421"/>
      <c r="FN46" s="421"/>
      <c r="FO46" s="421"/>
      <c r="FP46" s="421"/>
      <c r="FQ46" s="421"/>
      <c r="FR46" s="421"/>
      <c r="FS46" s="421"/>
      <c r="FT46" s="421"/>
      <c r="FU46" s="421"/>
      <c r="FV46" s="421"/>
      <c r="FW46" s="421"/>
      <c r="FX46" s="421"/>
      <c r="FY46" s="421"/>
      <c r="FZ46" s="422"/>
      <c r="GA46" s="416" t="s">
        <v>30</v>
      </c>
      <c r="GB46" s="417"/>
      <c r="GC46" s="417"/>
      <c r="GD46" s="501"/>
      <c r="GE46" s="502"/>
      <c r="GF46" s="502"/>
      <c r="GG46" s="502"/>
      <c r="GH46" s="503"/>
      <c r="GI46" s="501"/>
      <c r="GJ46" s="502"/>
      <c r="GK46" s="502"/>
      <c r="GL46" s="502"/>
      <c r="GM46" s="503"/>
      <c r="GN46" s="501"/>
      <c r="GO46" s="502"/>
      <c r="GP46" s="502"/>
      <c r="GQ46" s="502"/>
      <c r="GR46" s="503"/>
      <c r="GS46" s="501"/>
      <c r="GT46" s="502"/>
      <c r="GU46" s="502"/>
      <c r="GV46" s="502"/>
      <c r="GW46" s="503"/>
      <c r="GX46" s="501"/>
      <c r="GY46" s="502"/>
      <c r="GZ46" s="502"/>
      <c r="HA46" s="502"/>
      <c r="HB46" s="503"/>
      <c r="HC46" s="501"/>
      <c r="HD46" s="502"/>
      <c r="HE46" s="502"/>
      <c r="HF46" s="502"/>
      <c r="HG46" s="503"/>
      <c r="HH46" s="501"/>
      <c r="HI46" s="502"/>
      <c r="HJ46" s="502"/>
      <c r="HK46" s="502"/>
      <c r="HL46" s="503"/>
      <c r="HM46" s="501"/>
      <c r="HN46" s="502"/>
      <c r="HO46" s="502"/>
      <c r="HP46" s="502"/>
      <c r="HQ46" s="503"/>
      <c r="HR46" s="501"/>
      <c r="HS46" s="502"/>
      <c r="HT46" s="502"/>
      <c r="HU46" s="502"/>
      <c r="HV46" s="503"/>
      <c r="HW46" s="501"/>
      <c r="HX46" s="502"/>
      <c r="HY46" s="502"/>
      <c r="HZ46" s="502"/>
      <c r="IA46" s="503"/>
      <c r="IB46" s="501"/>
      <c r="IC46" s="502"/>
      <c r="ID46" s="502"/>
      <c r="IE46" s="502"/>
      <c r="IF46" s="503"/>
      <c r="IG46" s="53"/>
      <c r="II46" s="312"/>
      <c r="IJ46" s="313"/>
      <c r="IK46" s="313"/>
      <c r="IL46" s="313"/>
      <c r="IM46" s="313"/>
      <c r="IN46" s="314"/>
    </row>
    <row r="47" spans="2:248" ht="10.5" customHeight="1">
      <c r="B47" s="61"/>
      <c r="C47" s="382"/>
      <c r="D47" s="383"/>
      <c r="E47" s="383"/>
      <c r="F47" s="383"/>
      <c r="G47" s="423"/>
      <c r="H47" s="424"/>
      <c r="I47" s="424"/>
      <c r="J47" s="424"/>
      <c r="K47" s="424"/>
      <c r="L47" s="424"/>
      <c r="M47" s="424"/>
      <c r="N47" s="424"/>
      <c r="O47" s="424"/>
      <c r="P47" s="424"/>
      <c r="Q47" s="424"/>
      <c r="R47" s="424"/>
      <c r="S47" s="424"/>
      <c r="T47" s="424"/>
      <c r="U47" s="424"/>
      <c r="V47" s="425"/>
      <c r="W47" s="417"/>
      <c r="X47" s="417"/>
      <c r="Y47" s="417"/>
      <c r="Z47" s="329">
        <f>IF('入力シート'!$Q30&gt;=10000000000,(RIGHT(ROUNDDOWN('入力シート'!$Q30/10000000000,0),3)),"")</f>
      </c>
      <c r="AA47" s="302"/>
      <c r="AB47" s="302"/>
      <c r="AC47" s="302"/>
      <c r="AD47" s="303"/>
      <c r="AE47" s="329">
        <f>IF('入力シート'!$Q30&gt;=1000000000,(RIGHT(ROUNDDOWN('入力シート'!$Q30/1000000000,0),1)),"")</f>
      </c>
      <c r="AF47" s="302"/>
      <c r="AG47" s="302"/>
      <c r="AH47" s="302"/>
      <c r="AI47" s="303"/>
      <c r="AJ47" s="329">
        <f>IF('入力シート'!$Q30&gt;=100000000,(RIGHT(ROUNDDOWN('入力シート'!$Q30/100000000,0),1)),"")</f>
      </c>
      <c r="AK47" s="302"/>
      <c r="AL47" s="302"/>
      <c r="AM47" s="302"/>
      <c r="AN47" s="303"/>
      <c r="AO47" s="329">
        <f>IF('入力シート'!$Q30&gt;=10000000,(RIGHT(ROUNDDOWN('入力シート'!$Q30/10000000,0),1)),"")</f>
      </c>
      <c r="AP47" s="302"/>
      <c r="AQ47" s="302"/>
      <c r="AR47" s="302"/>
      <c r="AS47" s="303"/>
      <c r="AT47" s="329">
        <f>IF('入力シート'!$Q30&gt;=1000000,(RIGHT(ROUNDDOWN('入力シート'!$Q30/1000000,0),1)),"")</f>
      </c>
      <c r="AU47" s="302"/>
      <c r="AV47" s="302"/>
      <c r="AW47" s="302"/>
      <c r="AX47" s="303"/>
      <c r="AY47" s="329">
        <f>IF('入力シート'!$Q30&gt;=100000,(RIGHT(ROUNDDOWN('入力シート'!$Q30/100000,0),1)),"")</f>
      </c>
      <c r="AZ47" s="302"/>
      <c r="BA47" s="302"/>
      <c r="BB47" s="302"/>
      <c r="BC47" s="303"/>
      <c r="BD47" s="329">
        <f>IF('入力シート'!$Q30&gt;=10000,(RIGHT(ROUNDDOWN('入力シート'!$Q30/10000,0),1)),"")</f>
      </c>
      <c r="BE47" s="302"/>
      <c r="BF47" s="302"/>
      <c r="BG47" s="302"/>
      <c r="BH47" s="303"/>
      <c r="BI47" s="301">
        <f>IF('入力シート'!$Q30&gt;=1000,(RIGHT(ROUNDDOWN('入力シート'!$Q30/1000,0),1)),"")</f>
      </c>
      <c r="BJ47" s="302"/>
      <c r="BK47" s="302"/>
      <c r="BL47" s="302"/>
      <c r="BM47" s="303"/>
      <c r="BN47" s="302">
        <f>IF('入力シート'!$Q30&gt;=100,(RIGHT(ROUNDDOWN('入力シート'!$Q30/100,0),1)),"")</f>
      </c>
      <c r="BO47" s="302"/>
      <c r="BP47" s="302"/>
      <c r="BQ47" s="302"/>
      <c r="BR47" s="303"/>
      <c r="BS47" s="329">
        <f>IF('入力シート'!$Q30&gt;=10,(RIGHT(ROUNDDOWN('入力シート'!$Q30/10,0),1)),"")</f>
      </c>
      <c r="BT47" s="302"/>
      <c r="BU47" s="302"/>
      <c r="BV47" s="302"/>
      <c r="BW47" s="303"/>
      <c r="BX47" s="329">
        <f>IF('入力シート'!$Q30&gt;0,(RIGHT(ROUNDDOWN('入力シート'!$Q30,0),1)),"")</f>
      </c>
      <c r="BY47" s="302"/>
      <c r="BZ47" s="302"/>
      <c r="CA47" s="302"/>
      <c r="CB47" s="303"/>
      <c r="CC47" s="53"/>
      <c r="CE47" s="382"/>
      <c r="CF47" s="383"/>
      <c r="CG47" s="383"/>
      <c r="CH47" s="383"/>
      <c r="CI47" s="423"/>
      <c r="CJ47" s="424"/>
      <c r="CK47" s="424"/>
      <c r="CL47" s="424"/>
      <c r="CM47" s="424"/>
      <c r="CN47" s="424"/>
      <c r="CO47" s="424"/>
      <c r="CP47" s="424"/>
      <c r="CQ47" s="424"/>
      <c r="CR47" s="424"/>
      <c r="CS47" s="424"/>
      <c r="CT47" s="424"/>
      <c r="CU47" s="424"/>
      <c r="CV47" s="424"/>
      <c r="CW47" s="424"/>
      <c r="CX47" s="425"/>
      <c r="CY47" s="417"/>
      <c r="CZ47" s="417"/>
      <c r="DA47" s="417"/>
      <c r="DB47" s="480">
        <f>Z47</f>
      </c>
      <c r="DC47" s="481"/>
      <c r="DD47" s="481"/>
      <c r="DE47" s="481"/>
      <c r="DF47" s="482"/>
      <c r="DG47" s="480">
        <f>AE47</f>
      </c>
      <c r="DH47" s="481"/>
      <c r="DI47" s="481"/>
      <c r="DJ47" s="481"/>
      <c r="DK47" s="482"/>
      <c r="DL47" s="480">
        <f>AJ47</f>
      </c>
      <c r="DM47" s="481"/>
      <c r="DN47" s="481"/>
      <c r="DO47" s="481"/>
      <c r="DP47" s="482"/>
      <c r="DQ47" s="480">
        <f>AO47</f>
      </c>
      <c r="DR47" s="481"/>
      <c r="DS47" s="481"/>
      <c r="DT47" s="481"/>
      <c r="DU47" s="482"/>
      <c r="DV47" s="480">
        <f>AT47</f>
      </c>
      <c r="DW47" s="481"/>
      <c r="DX47" s="481"/>
      <c r="DY47" s="481"/>
      <c r="DZ47" s="482"/>
      <c r="EA47" s="480">
        <f>AY47</f>
      </c>
      <c r="EB47" s="481"/>
      <c r="EC47" s="481"/>
      <c r="ED47" s="481"/>
      <c r="EE47" s="482"/>
      <c r="EF47" s="480">
        <f>BD47</f>
      </c>
      <c r="EG47" s="481"/>
      <c r="EH47" s="481"/>
      <c r="EI47" s="481"/>
      <c r="EJ47" s="482"/>
      <c r="EK47" s="480">
        <f>BI47</f>
      </c>
      <c r="EL47" s="481"/>
      <c r="EM47" s="481"/>
      <c r="EN47" s="481"/>
      <c r="EO47" s="482"/>
      <c r="EP47" s="480">
        <f>BN47</f>
      </c>
      <c r="EQ47" s="481"/>
      <c r="ER47" s="481"/>
      <c r="ES47" s="481"/>
      <c r="ET47" s="482"/>
      <c r="EU47" s="480">
        <f>BS47</f>
      </c>
      <c r="EV47" s="481"/>
      <c r="EW47" s="481"/>
      <c r="EX47" s="481"/>
      <c r="EY47" s="482"/>
      <c r="EZ47" s="480">
        <f>BX47</f>
      </c>
      <c r="FA47" s="481"/>
      <c r="FB47" s="481"/>
      <c r="FC47" s="481"/>
      <c r="FD47" s="482"/>
      <c r="FE47" s="53"/>
      <c r="FG47" s="382"/>
      <c r="FH47" s="383"/>
      <c r="FI47" s="383"/>
      <c r="FJ47" s="383"/>
      <c r="FK47" s="423"/>
      <c r="FL47" s="424"/>
      <c r="FM47" s="424"/>
      <c r="FN47" s="424"/>
      <c r="FO47" s="424"/>
      <c r="FP47" s="424"/>
      <c r="FQ47" s="424"/>
      <c r="FR47" s="424"/>
      <c r="FS47" s="424"/>
      <c r="FT47" s="424"/>
      <c r="FU47" s="424"/>
      <c r="FV47" s="424"/>
      <c r="FW47" s="424"/>
      <c r="FX47" s="424"/>
      <c r="FY47" s="424"/>
      <c r="FZ47" s="425"/>
      <c r="GA47" s="417"/>
      <c r="GB47" s="417"/>
      <c r="GC47" s="417"/>
      <c r="GD47" s="413">
        <f>Z47</f>
      </c>
      <c r="GE47" s="414"/>
      <c r="GF47" s="414"/>
      <c r="GG47" s="414"/>
      <c r="GH47" s="415"/>
      <c r="GI47" s="413">
        <f>AE47</f>
      </c>
      <c r="GJ47" s="414"/>
      <c r="GK47" s="414"/>
      <c r="GL47" s="414"/>
      <c r="GM47" s="415"/>
      <c r="GN47" s="413">
        <f>AJ47</f>
      </c>
      <c r="GO47" s="414"/>
      <c r="GP47" s="414"/>
      <c r="GQ47" s="414"/>
      <c r="GR47" s="415"/>
      <c r="GS47" s="413">
        <f>AO47</f>
      </c>
      <c r="GT47" s="414"/>
      <c r="GU47" s="414"/>
      <c r="GV47" s="414"/>
      <c r="GW47" s="415"/>
      <c r="GX47" s="413">
        <f>AT47</f>
      </c>
      <c r="GY47" s="414"/>
      <c r="GZ47" s="414"/>
      <c r="HA47" s="414"/>
      <c r="HB47" s="415"/>
      <c r="HC47" s="413">
        <f>AY47</f>
      </c>
      <c r="HD47" s="414"/>
      <c r="HE47" s="414"/>
      <c r="HF47" s="414"/>
      <c r="HG47" s="415"/>
      <c r="HH47" s="413">
        <f>BD47</f>
      </c>
      <c r="HI47" s="414"/>
      <c r="HJ47" s="414"/>
      <c r="HK47" s="414"/>
      <c r="HL47" s="415"/>
      <c r="HM47" s="413">
        <f>BI47</f>
      </c>
      <c r="HN47" s="414"/>
      <c r="HO47" s="414"/>
      <c r="HP47" s="414"/>
      <c r="HQ47" s="415"/>
      <c r="HR47" s="413">
        <f>BN47</f>
      </c>
      <c r="HS47" s="414"/>
      <c r="HT47" s="414"/>
      <c r="HU47" s="414"/>
      <c r="HV47" s="415"/>
      <c r="HW47" s="413">
        <f>BS47</f>
      </c>
      <c r="HX47" s="414"/>
      <c r="HY47" s="414"/>
      <c r="HZ47" s="414"/>
      <c r="IA47" s="415"/>
      <c r="IB47" s="413">
        <f>BX47</f>
      </c>
      <c r="IC47" s="414"/>
      <c r="ID47" s="414"/>
      <c r="IE47" s="414"/>
      <c r="IF47" s="415"/>
      <c r="IG47" s="53"/>
      <c r="II47" s="312"/>
      <c r="IJ47" s="313"/>
      <c r="IK47" s="313"/>
      <c r="IL47" s="313"/>
      <c r="IM47" s="313"/>
      <c r="IN47" s="314"/>
    </row>
    <row r="48" spans="2:248" ht="4.5" customHeight="1" thickBot="1">
      <c r="B48" s="61"/>
      <c r="C48" s="382"/>
      <c r="D48" s="383"/>
      <c r="E48" s="383"/>
      <c r="F48" s="383"/>
      <c r="G48" s="345" t="s">
        <v>69</v>
      </c>
      <c r="H48" s="346"/>
      <c r="I48" s="346"/>
      <c r="J48" s="346"/>
      <c r="K48" s="346"/>
      <c r="L48" s="346"/>
      <c r="M48" s="346"/>
      <c r="N48" s="346"/>
      <c r="O48" s="346"/>
      <c r="P48" s="346"/>
      <c r="Q48" s="346"/>
      <c r="R48" s="346"/>
      <c r="S48" s="346"/>
      <c r="T48" s="346"/>
      <c r="U48" s="346"/>
      <c r="V48" s="347"/>
      <c r="W48" s="416" t="s">
        <v>31</v>
      </c>
      <c r="X48" s="417"/>
      <c r="Y48" s="447"/>
      <c r="Z48" s="443">
        <v>51</v>
      </c>
      <c r="AA48" s="434"/>
      <c r="AB48" s="434"/>
      <c r="AC48" s="434"/>
      <c r="AD48" s="435"/>
      <c r="AE48" s="326"/>
      <c r="AF48" s="327"/>
      <c r="AG48" s="327"/>
      <c r="AH48" s="327"/>
      <c r="AI48" s="328"/>
      <c r="AJ48" s="326"/>
      <c r="AK48" s="327"/>
      <c r="AL48" s="327"/>
      <c r="AM48" s="327"/>
      <c r="AN48" s="328"/>
      <c r="AO48" s="326"/>
      <c r="AP48" s="327"/>
      <c r="AQ48" s="327"/>
      <c r="AR48" s="327"/>
      <c r="AS48" s="328"/>
      <c r="AT48" s="326"/>
      <c r="AU48" s="327"/>
      <c r="AV48" s="327"/>
      <c r="AW48" s="327"/>
      <c r="AX48" s="328"/>
      <c r="AY48" s="326"/>
      <c r="AZ48" s="327"/>
      <c r="BA48" s="327"/>
      <c r="BB48" s="327"/>
      <c r="BC48" s="328"/>
      <c r="BD48" s="326"/>
      <c r="BE48" s="327"/>
      <c r="BF48" s="327"/>
      <c r="BG48" s="327"/>
      <c r="BH48" s="328"/>
      <c r="BI48" s="445"/>
      <c r="BJ48" s="327"/>
      <c r="BK48" s="327"/>
      <c r="BL48" s="327"/>
      <c r="BM48" s="328"/>
      <c r="BN48" s="327"/>
      <c r="BO48" s="327"/>
      <c r="BP48" s="327"/>
      <c r="BQ48" s="327"/>
      <c r="BR48" s="328"/>
      <c r="BS48" s="326"/>
      <c r="BT48" s="327"/>
      <c r="BU48" s="327"/>
      <c r="BV48" s="327"/>
      <c r="BW48" s="328"/>
      <c r="BX48" s="326">
        <v>61</v>
      </c>
      <c r="BY48" s="327"/>
      <c r="BZ48" s="327"/>
      <c r="CA48" s="327"/>
      <c r="CB48" s="335"/>
      <c r="CC48" s="53"/>
      <c r="CE48" s="382"/>
      <c r="CF48" s="383"/>
      <c r="CG48" s="383"/>
      <c r="CH48" s="383"/>
      <c r="CI48" s="345" t="s">
        <v>69</v>
      </c>
      <c r="CJ48" s="346"/>
      <c r="CK48" s="346"/>
      <c r="CL48" s="346"/>
      <c r="CM48" s="346"/>
      <c r="CN48" s="346"/>
      <c r="CO48" s="346"/>
      <c r="CP48" s="346"/>
      <c r="CQ48" s="346"/>
      <c r="CR48" s="346"/>
      <c r="CS48" s="346"/>
      <c r="CT48" s="346"/>
      <c r="CU48" s="346"/>
      <c r="CV48" s="346"/>
      <c r="CW48" s="346"/>
      <c r="CX48" s="347"/>
      <c r="CY48" s="416" t="s">
        <v>31</v>
      </c>
      <c r="CZ48" s="417"/>
      <c r="DA48" s="447"/>
      <c r="DB48" s="443">
        <v>51</v>
      </c>
      <c r="DC48" s="434"/>
      <c r="DD48" s="434"/>
      <c r="DE48" s="434"/>
      <c r="DF48" s="435"/>
      <c r="DG48" s="326"/>
      <c r="DH48" s="327"/>
      <c r="DI48" s="327"/>
      <c r="DJ48" s="327"/>
      <c r="DK48" s="328"/>
      <c r="DL48" s="326"/>
      <c r="DM48" s="327"/>
      <c r="DN48" s="327"/>
      <c r="DO48" s="327"/>
      <c r="DP48" s="328"/>
      <c r="DQ48" s="326"/>
      <c r="DR48" s="327"/>
      <c r="DS48" s="327"/>
      <c r="DT48" s="327"/>
      <c r="DU48" s="328"/>
      <c r="DV48" s="326"/>
      <c r="DW48" s="327"/>
      <c r="DX48" s="327"/>
      <c r="DY48" s="327"/>
      <c r="DZ48" s="328"/>
      <c r="EA48" s="326"/>
      <c r="EB48" s="327"/>
      <c r="EC48" s="327"/>
      <c r="ED48" s="327"/>
      <c r="EE48" s="328"/>
      <c r="EF48" s="326"/>
      <c r="EG48" s="327"/>
      <c r="EH48" s="327"/>
      <c r="EI48" s="327"/>
      <c r="EJ48" s="328"/>
      <c r="EK48" s="326"/>
      <c r="EL48" s="327"/>
      <c r="EM48" s="327"/>
      <c r="EN48" s="327"/>
      <c r="EO48" s="328"/>
      <c r="EP48" s="326"/>
      <c r="EQ48" s="327"/>
      <c r="ER48" s="327"/>
      <c r="ES48" s="327"/>
      <c r="ET48" s="328"/>
      <c r="EU48" s="326"/>
      <c r="EV48" s="327"/>
      <c r="EW48" s="327"/>
      <c r="EX48" s="327"/>
      <c r="EY48" s="328"/>
      <c r="EZ48" s="326">
        <v>61</v>
      </c>
      <c r="FA48" s="327"/>
      <c r="FB48" s="327"/>
      <c r="FC48" s="327"/>
      <c r="FD48" s="335"/>
      <c r="FE48" s="53"/>
      <c r="FG48" s="382"/>
      <c r="FH48" s="383"/>
      <c r="FI48" s="383"/>
      <c r="FJ48" s="383"/>
      <c r="FK48" s="345" t="s">
        <v>69</v>
      </c>
      <c r="FL48" s="346"/>
      <c r="FM48" s="346"/>
      <c r="FN48" s="346"/>
      <c r="FO48" s="346"/>
      <c r="FP48" s="346"/>
      <c r="FQ48" s="346"/>
      <c r="FR48" s="346"/>
      <c r="FS48" s="346"/>
      <c r="FT48" s="346"/>
      <c r="FU48" s="346"/>
      <c r="FV48" s="346"/>
      <c r="FW48" s="346"/>
      <c r="FX48" s="346"/>
      <c r="FY48" s="346"/>
      <c r="FZ48" s="347"/>
      <c r="GA48" s="416" t="s">
        <v>31</v>
      </c>
      <c r="GB48" s="417"/>
      <c r="GC48" s="447"/>
      <c r="GD48" s="513"/>
      <c r="GE48" s="510"/>
      <c r="GF48" s="510"/>
      <c r="GG48" s="510"/>
      <c r="GH48" s="512"/>
      <c r="GI48" s="509"/>
      <c r="GJ48" s="510"/>
      <c r="GK48" s="510"/>
      <c r="GL48" s="510"/>
      <c r="GM48" s="512"/>
      <c r="GN48" s="509"/>
      <c r="GO48" s="510"/>
      <c r="GP48" s="510"/>
      <c r="GQ48" s="510"/>
      <c r="GR48" s="512"/>
      <c r="GS48" s="509"/>
      <c r="GT48" s="510"/>
      <c r="GU48" s="510"/>
      <c r="GV48" s="510"/>
      <c r="GW48" s="512"/>
      <c r="GX48" s="509"/>
      <c r="GY48" s="510"/>
      <c r="GZ48" s="510"/>
      <c r="HA48" s="510"/>
      <c r="HB48" s="512"/>
      <c r="HC48" s="509"/>
      <c r="HD48" s="510"/>
      <c r="HE48" s="510"/>
      <c r="HF48" s="510"/>
      <c r="HG48" s="512"/>
      <c r="HH48" s="509"/>
      <c r="HI48" s="510"/>
      <c r="HJ48" s="510"/>
      <c r="HK48" s="510"/>
      <c r="HL48" s="512"/>
      <c r="HM48" s="509"/>
      <c r="HN48" s="510"/>
      <c r="HO48" s="510"/>
      <c r="HP48" s="510"/>
      <c r="HQ48" s="512"/>
      <c r="HR48" s="509"/>
      <c r="HS48" s="510"/>
      <c r="HT48" s="510"/>
      <c r="HU48" s="510"/>
      <c r="HV48" s="512"/>
      <c r="HW48" s="509"/>
      <c r="HX48" s="510"/>
      <c r="HY48" s="510"/>
      <c r="HZ48" s="510"/>
      <c r="IA48" s="512"/>
      <c r="IB48" s="509"/>
      <c r="IC48" s="510"/>
      <c r="ID48" s="510"/>
      <c r="IE48" s="510"/>
      <c r="IF48" s="511"/>
      <c r="IG48" s="53"/>
      <c r="II48" s="112"/>
      <c r="IJ48" s="113"/>
      <c r="IK48" s="113"/>
      <c r="IL48" s="113"/>
      <c r="IM48" s="113"/>
      <c r="IN48" s="114"/>
    </row>
    <row r="49" spans="2:248" ht="10.5" customHeight="1">
      <c r="B49" s="61"/>
      <c r="C49" s="382"/>
      <c r="D49" s="383"/>
      <c r="E49" s="383"/>
      <c r="F49" s="383"/>
      <c r="G49" s="348"/>
      <c r="H49" s="349"/>
      <c r="I49" s="349"/>
      <c r="J49" s="349"/>
      <c r="K49" s="349"/>
      <c r="L49" s="349"/>
      <c r="M49" s="349"/>
      <c r="N49" s="349"/>
      <c r="O49" s="349"/>
      <c r="P49" s="349"/>
      <c r="Q49" s="349"/>
      <c r="R49" s="349"/>
      <c r="S49" s="349"/>
      <c r="T49" s="349"/>
      <c r="U49" s="349"/>
      <c r="V49" s="350"/>
      <c r="W49" s="417"/>
      <c r="X49" s="417"/>
      <c r="Y49" s="447"/>
      <c r="Z49" s="442">
        <f>IF('入力シート'!$Q32&gt;=10000000000,(RIGHT(ROUNDDOWN('入力シート'!$Q32/10000000000,0),3)),"")</f>
      </c>
      <c r="AA49" s="352"/>
      <c r="AB49" s="352"/>
      <c r="AC49" s="352"/>
      <c r="AD49" s="353"/>
      <c r="AE49" s="351">
        <f>IF('入力シート'!$Q32&gt;=1000000000,(RIGHT(ROUNDDOWN('入力シート'!$Q32/1000000000,0),1)),"")</f>
      </c>
      <c r="AF49" s="352"/>
      <c r="AG49" s="352"/>
      <c r="AH49" s="352"/>
      <c r="AI49" s="353"/>
      <c r="AJ49" s="351">
        <f>IF('入力シート'!$Q32&gt;=100000000,(RIGHT(ROUNDDOWN('入力シート'!$Q32/100000000,0),1)),"")</f>
      </c>
      <c r="AK49" s="352"/>
      <c r="AL49" s="352"/>
      <c r="AM49" s="352"/>
      <c r="AN49" s="353"/>
      <c r="AO49" s="351">
        <f>IF('入力シート'!$Q32&gt;=10000000,(RIGHT(ROUNDDOWN('入力シート'!$Q32/10000000,0),1)),"")</f>
      </c>
      <c r="AP49" s="352"/>
      <c r="AQ49" s="352"/>
      <c r="AR49" s="352"/>
      <c r="AS49" s="353"/>
      <c r="AT49" s="351">
        <f>IF('入力シート'!$Q32&gt;=1000000,(RIGHT(ROUNDDOWN('入力シート'!$Q32/1000000,0),1)),"")</f>
      </c>
      <c r="AU49" s="352"/>
      <c r="AV49" s="352"/>
      <c r="AW49" s="352"/>
      <c r="AX49" s="353"/>
      <c r="AY49" s="351">
        <f>IF('入力シート'!$Q32&gt;=100000,(RIGHT(ROUNDDOWN('入力シート'!$Q32/100000,0),1)),"")</f>
      </c>
      <c r="AZ49" s="352"/>
      <c r="BA49" s="352"/>
      <c r="BB49" s="352"/>
      <c r="BC49" s="353"/>
      <c r="BD49" s="351">
        <f>IF('入力シート'!$Q32&gt;=10000,(RIGHT(ROUNDDOWN('入力シート'!$Q32/10000,0),1)),"")</f>
      </c>
      <c r="BE49" s="352"/>
      <c r="BF49" s="352"/>
      <c r="BG49" s="352"/>
      <c r="BH49" s="353"/>
      <c r="BI49" s="358">
        <f>IF('入力シート'!$Q32&gt;=1000,(RIGHT(ROUNDDOWN('入力シート'!$Q32/1000,0),1)),"")</f>
      </c>
      <c r="BJ49" s="352"/>
      <c r="BK49" s="352"/>
      <c r="BL49" s="352"/>
      <c r="BM49" s="353"/>
      <c r="BN49" s="352">
        <f>IF('入力シート'!$Q32&gt;=100,(RIGHT(ROUNDDOWN('入力シート'!$Q32/100,0),1)),"")</f>
      </c>
      <c r="BO49" s="352"/>
      <c r="BP49" s="352"/>
      <c r="BQ49" s="352"/>
      <c r="BR49" s="353"/>
      <c r="BS49" s="351">
        <f>IF('入力シート'!$Q32&gt;=10,(RIGHT(ROUNDDOWN('入力シート'!$Q32/10,0),1)),"")</f>
      </c>
      <c r="BT49" s="352"/>
      <c r="BU49" s="352"/>
      <c r="BV49" s="352"/>
      <c r="BW49" s="353"/>
      <c r="BX49" s="351">
        <f>IF('入力シート'!$Q32&gt;0,(RIGHT(ROUNDDOWN('入力シート'!$Q32,0),1)),"")</f>
      </c>
      <c r="BY49" s="352"/>
      <c r="BZ49" s="352"/>
      <c r="CA49" s="352"/>
      <c r="CB49" s="354"/>
      <c r="CC49" s="53"/>
      <c r="CE49" s="382"/>
      <c r="CF49" s="383"/>
      <c r="CG49" s="383"/>
      <c r="CH49" s="383"/>
      <c r="CI49" s="348"/>
      <c r="CJ49" s="349"/>
      <c r="CK49" s="349"/>
      <c r="CL49" s="349"/>
      <c r="CM49" s="349"/>
      <c r="CN49" s="349"/>
      <c r="CO49" s="349"/>
      <c r="CP49" s="349"/>
      <c r="CQ49" s="349"/>
      <c r="CR49" s="349"/>
      <c r="CS49" s="349"/>
      <c r="CT49" s="349"/>
      <c r="CU49" s="349"/>
      <c r="CV49" s="349"/>
      <c r="CW49" s="349"/>
      <c r="CX49" s="350"/>
      <c r="CY49" s="417"/>
      <c r="CZ49" s="417"/>
      <c r="DA49" s="447"/>
      <c r="DB49" s="442">
        <f>Z49</f>
      </c>
      <c r="DC49" s="352"/>
      <c r="DD49" s="352"/>
      <c r="DE49" s="352"/>
      <c r="DF49" s="353"/>
      <c r="DG49" s="351">
        <f>AE49</f>
      </c>
      <c r="DH49" s="352"/>
      <c r="DI49" s="352"/>
      <c r="DJ49" s="352"/>
      <c r="DK49" s="353"/>
      <c r="DL49" s="351">
        <f>AJ49</f>
      </c>
      <c r="DM49" s="352"/>
      <c r="DN49" s="352"/>
      <c r="DO49" s="352"/>
      <c r="DP49" s="353"/>
      <c r="DQ49" s="351">
        <f>AO49</f>
      </c>
      <c r="DR49" s="352"/>
      <c r="DS49" s="352"/>
      <c r="DT49" s="352"/>
      <c r="DU49" s="353"/>
      <c r="DV49" s="351">
        <f>AT49</f>
      </c>
      <c r="DW49" s="352"/>
      <c r="DX49" s="352"/>
      <c r="DY49" s="352"/>
      <c r="DZ49" s="353"/>
      <c r="EA49" s="351">
        <f>AY49</f>
      </c>
      <c r="EB49" s="352"/>
      <c r="EC49" s="352"/>
      <c r="ED49" s="352"/>
      <c r="EE49" s="353"/>
      <c r="EF49" s="351">
        <f>BD49</f>
      </c>
      <c r="EG49" s="352"/>
      <c r="EH49" s="352"/>
      <c r="EI49" s="352"/>
      <c r="EJ49" s="353"/>
      <c r="EK49" s="351">
        <f>BI49</f>
      </c>
      <c r="EL49" s="352"/>
      <c r="EM49" s="352"/>
      <c r="EN49" s="352"/>
      <c r="EO49" s="353"/>
      <c r="EP49" s="351">
        <f>BN49</f>
      </c>
      <c r="EQ49" s="352"/>
      <c r="ER49" s="352"/>
      <c r="ES49" s="352"/>
      <c r="ET49" s="353"/>
      <c r="EU49" s="351">
        <f>BS49</f>
      </c>
      <c r="EV49" s="352"/>
      <c r="EW49" s="352"/>
      <c r="EX49" s="352"/>
      <c r="EY49" s="353"/>
      <c r="EZ49" s="351">
        <f>BX49</f>
      </c>
      <c r="FA49" s="352"/>
      <c r="FB49" s="352"/>
      <c r="FC49" s="352"/>
      <c r="FD49" s="354"/>
      <c r="FE49" s="53"/>
      <c r="FG49" s="382"/>
      <c r="FH49" s="383"/>
      <c r="FI49" s="383"/>
      <c r="FJ49" s="383"/>
      <c r="FK49" s="348"/>
      <c r="FL49" s="349"/>
      <c r="FM49" s="349"/>
      <c r="FN49" s="349"/>
      <c r="FO49" s="349"/>
      <c r="FP49" s="349"/>
      <c r="FQ49" s="349"/>
      <c r="FR49" s="349"/>
      <c r="FS49" s="349"/>
      <c r="FT49" s="349"/>
      <c r="FU49" s="349"/>
      <c r="FV49" s="349"/>
      <c r="FW49" s="349"/>
      <c r="FX49" s="349"/>
      <c r="FY49" s="349"/>
      <c r="FZ49" s="350"/>
      <c r="GA49" s="417"/>
      <c r="GB49" s="417"/>
      <c r="GC49" s="447"/>
      <c r="GD49" s="442">
        <f>Z49</f>
      </c>
      <c r="GE49" s="352"/>
      <c r="GF49" s="352"/>
      <c r="GG49" s="352"/>
      <c r="GH49" s="353"/>
      <c r="GI49" s="351">
        <f>AE49</f>
      </c>
      <c r="GJ49" s="352"/>
      <c r="GK49" s="352"/>
      <c r="GL49" s="352"/>
      <c r="GM49" s="353"/>
      <c r="GN49" s="351">
        <f>AJ49</f>
      </c>
      <c r="GO49" s="352"/>
      <c r="GP49" s="352"/>
      <c r="GQ49" s="352"/>
      <c r="GR49" s="353"/>
      <c r="GS49" s="351">
        <f>AO49</f>
      </c>
      <c r="GT49" s="352"/>
      <c r="GU49" s="352"/>
      <c r="GV49" s="352"/>
      <c r="GW49" s="353"/>
      <c r="GX49" s="351">
        <f>AT49</f>
      </c>
      <c r="GY49" s="352"/>
      <c r="GZ49" s="352"/>
      <c r="HA49" s="352"/>
      <c r="HB49" s="353"/>
      <c r="HC49" s="351">
        <f>AY49</f>
      </c>
      <c r="HD49" s="352"/>
      <c r="HE49" s="352"/>
      <c r="HF49" s="352"/>
      <c r="HG49" s="353"/>
      <c r="HH49" s="351">
        <f>BD49</f>
      </c>
      <c r="HI49" s="352"/>
      <c r="HJ49" s="352"/>
      <c r="HK49" s="352"/>
      <c r="HL49" s="353"/>
      <c r="HM49" s="351">
        <f>BI49</f>
      </c>
      <c r="HN49" s="352"/>
      <c r="HO49" s="352"/>
      <c r="HP49" s="352"/>
      <c r="HQ49" s="353"/>
      <c r="HR49" s="351">
        <f>BN49</f>
      </c>
      <c r="HS49" s="352"/>
      <c r="HT49" s="352"/>
      <c r="HU49" s="352"/>
      <c r="HV49" s="353"/>
      <c r="HW49" s="351">
        <f>BS49</f>
      </c>
      <c r="HX49" s="352"/>
      <c r="HY49" s="352"/>
      <c r="HZ49" s="352"/>
      <c r="IA49" s="353"/>
      <c r="IB49" s="351">
        <f>BX49</f>
      </c>
      <c r="IC49" s="352"/>
      <c r="ID49" s="352"/>
      <c r="IE49" s="352"/>
      <c r="IF49" s="354"/>
      <c r="IG49" s="53"/>
      <c r="II49" s="109"/>
      <c r="IJ49" s="109"/>
      <c r="IK49" s="109"/>
      <c r="IL49" s="109"/>
      <c r="IM49" s="109"/>
      <c r="IN49" s="109"/>
    </row>
    <row r="50" spans="2:248" ht="4.5" customHeight="1">
      <c r="B50" s="61"/>
      <c r="C50" s="382"/>
      <c r="D50" s="383"/>
      <c r="E50" s="383"/>
      <c r="F50" s="383"/>
      <c r="G50" s="406" t="s">
        <v>63</v>
      </c>
      <c r="H50" s="407"/>
      <c r="I50" s="407"/>
      <c r="J50" s="407"/>
      <c r="K50" s="407"/>
      <c r="L50" s="407"/>
      <c r="M50" s="407"/>
      <c r="N50" s="407"/>
      <c r="O50" s="407"/>
      <c r="P50" s="407"/>
      <c r="Q50" s="407"/>
      <c r="R50" s="407"/>
      <c r="S50" s="407"/>
      <c r="T50" s="407"/>
      <c r="U50" s="407"/>
      <c r="V50" s="408"/>
      <c r="W50" s="416" t="s">
        <v>32</v>
      </c>
      <c r="X50" s="417"/>
      <c r="Y50" s="417"/>
      <c r="Z50" s="433">
        <v>62</v>
      </c>
      <c r="AA50" s="434"/>
      <c r="AB50" s="434"/>
      <c r="AC50" s="434"/>
      <c r="AD50" s="435"/>
      <c r="AE50" s="446"/>
      <c r="AF50" s="440"/>
      <c r="AG50" s="440"/>
      <c r="AH50" s="440"/>
      <c r="AI50" s="441"/>
      <c r="AJ50" s="446"/>
      <c r="AK50" s="440"/>
      <c r="AL50" s="440"/>
      <c r="AM50" s="440"/>
      <c r="AN50" s="441"/>
      <c r="AO50" s="446"/>
      <c r="AP50" s="440"/>
      <c r="AQ50" s="440"/>
      <c r="AR50" s="440"/>
      <c r="AS50" s="441"/>
      <c r="AT50" s="446"/>
      <c r="AU50" s="440"/>
      <c r="AV50" s="440"/>
      <c r="AW50" s="440"/>
      <c r="AX50" s="441"/>
      <c r="AY50" s="446"/>
      <c r="AZ50" s="440"/>
      <c r="BA50" s="440"/>
      <c r="BB50" s="440"/>
      <c r="BC50" s="441"/>
      <c r="BD50" s="446"/>
      <c r="BE50" s="440"/>
      <c r="BF50" s="440"/>
      <c r="BG50" s="440"/>
      <c r="BH50" s="441"/>
      <c r="BI50" s="439"/>
      <c r="BJ50" s="440"/>
      <c r="BK50" s="440"/>
      <c r="BL50" s="440"/>
      <c r="BM50" s="441"/>
      <c r="BN50" s="440"/>
      <c r="BO50" s="440"/>
      <c r="BP50" s="440"/>
      <c r="BQ50" s="440"/>
      <c r="BR50" s="441"/>
      <c r="BS50" s="446"/>
      <c r="BT50" s="440"/>
      <c r="BU50" s="440"/>
      <c r="BV50" s="440"/>
      <c r="BW50" s="441"/>
      <c r="BX50" s="446">
        <v>72</v>
      </c>
      <c r="BY50" s="440"/>
      <c r="BZ50" s="440"/>
      <c r="CA50" s="440"/>
      <c r="CB50" s="441"/>
      <c r="CC50" s="53"/>
      <c r="CE50" s="382"/>
      <c r="CF50" s="383"/>
      <c r="CG50" s="383"/>
      <c r="CH50" s="383"/>
      <c r="CI50" s="406" t="s">
        <v>63</v>
      </c>
      <c r="CJ50" s="407"/>
      <c r="CK50" s="407"/>
      <c r="CL50" s="407"/>
      <c r="CM50" s="407"/>
      <c r="CN50" s="407"/>
      <c r="CO50" s="407"/>
      <c r="CP50" s="407"/>
      <c r="CQ50" s="407"/>
      <c r="CR50" s="407"/>
      <c r="CS50" s="407"/>
      <c r="CT50" s="407"/>
      <c r="CU50" s="407"/>
      <c r="CV50" s="407"/>
      <c r="CW50" s="407"/>
      <c r="CX50" s="408"/>
      <c r="CY50" s="416" t="s">
        <v>32</v>
      </c>
      <c r="CZ50" s="417"/>
      <c r="DA50" s="417"/>
      <c r="DB50" s="433">
        <v>62</v>
      </c>
      <c r="DC50" s="434"/>
      <c r="DD50" s="434"/>
      <c r="DE50" s="434"/>
      <c r="DF50" s="435"/>
      <c r="DG50" s="446"/>
      <c r="DH50" s="440"/>
      <c r="DI50" s="440"/>
      <c r="DJ50" s="440"/>
      <c r="DK50" s="441"/>
      <c r="DL50" s="446"/>
      <c r="DM50" s="440"/>
      <c r="DN50" s="440"/>
      <c r="DO50" s="440"/>
      <c r="DP50" s="441"/>
      <c r="DQ50" s="446"/>
      <c r="DR50" s="440"/>
      <c r="DS50" s="440"/>
      <c r="DT50" s="440"/>
      <c r="DU50" s="441"/>
      <c r="DV50" s="446"/>
      <c r="DW50" s="440"/>
      <c r="DX50" s="440"/>
      <c r="DY50" s="440"/>
      <c r="DZ50" s="441"/>
      <c r="EA50" s="446"/>
      <c r="EB50" s="440"/>
      <c r="EC50" s="440"/>
      <c r="ED50" s="440"/>
      <c r="EE50" s="441"/>
      <c r="EF50" s="446"/>
      <c r="EG50" s="440"/>
      <c r="EH50" s="440"/>
      <c r="EI50" s="440"/>
      <c r="EJ50" s="441"/>
      <c r="EK50" s="446"/>
      <c r="EL50" s="440"/>
      <c r="EM50" s="440"/>
      <c r="EN50" s="440"/>
      <c r="EO50" s="441"/>
      <c r="EP50" s="446"/>
      <c r="EQ50" s="440"/>
      <c r="ER50" s="440"/>
      <c r="ES50" s="440"/>
      <c r="ET50" s="441"/>
      <c r="EU50" s="446"/>
      <c r="EV50" s="440"/>
      <c r="EW50" s="440"/>
      <c r="EX50" s="440"/>
      <c r="EY50" s="441"/>
      <c r="EZ50" s="446">
        <v>72</v>
      </c>
      <c r="FA50" s="440"/>
      <c r="FB50" s="440"/>
      <c r="FC50" s="440"/>
      <c r="FD50" s="441"/>
      <c r="FE50" s="53"/>
      <c r="FG50" s="382"/>
      <c r="FH50" s="383"/>
      <c r="FI50" s="383"/>
      <c r="FJ50" s="383"/>
      <c r="FK50" s="406" t="s">
        <v>63</v>
      </c>
      <c r="FL50" s="407"/>
      <c r="FM50" s="407"/>
      <c r="FN50" s="407"/>
      <c r="FO50" s="407"/>
      <c r="FP50" s="407"/>
      <c r="FQ50" s="407"/>
      <c r="FR50" s="407"/>
      <c r="FS50" s="407"/>
      <c r="FT50" s="407"/>
      <c r="FU50" s="407"/>
      <c r="FV50" s="407"/>
      <c r="FW50" s="407"/>
      <c r="FX50" s="407"/>
      <c r="FY50" s="407"/>
      <c r="FZ50" s="408"/>
      <c r="GA50" s="416" t="s">
        <v>32</v>
      </c>
      <c r="GB50" s="417"/>
      <c r="GC50" s="417"/>
      <c r="GD50" s="514"/>
      <c r="GE50" s="515"/>
      <c r="GF50" s="515"/>
      <c r="GG50" s="515"/>
      <c r="GH50" s="516"/>
      <c r="GI50" s="514"/>
      <c r="GJ50" s="515"/>
      <c r="GK50" s="515"/>
      <c r="GL50" s="515"/>
      <c r="GM50" s="516"/>
      <c r="GN50" s="514"/>
      <c r="GO50" s="515"/>
      <c r="GP50" s="515"/>
      <c r="GQ50" s="515"/>
      <c r="GR50" s="516"/>
      <c r="GS50" s="514"/>
      <c r="GT50" s="515"/>
      <c r="GU50" s="515"/>
      <c r="GV50" s="515"/>
      <c r="GW50" s="516"/>
      <c r="GX50" s="514"/>
      <c r="GY50" s="515"/>
      <c r="GZ50" s="515"/>
      <c r="HA50" s="515"/>
      <c r="HB50" s="516"/>
      <c r="HC50" s="514"/>
      <c r="HD50" s="515"/>
      <c r="HE50" s="515"/>
      <c r="HF50" s="515"/>
      <c r="HG50" s="516"/>
      <c r="HH50" s="514"/>
      <c r="HI50" s="515"/>
      <c r="HJ50" s="515"/>
      <c r="HK50" s="515"/>
      <c r="HL50" s="516"/>
      <c r="HM50" s="514"/>
      <c r="HN50" s="515"/>
      <c r="HO50" s="515"/>
      <c r="HP50" s="515"/>
      <c r="HQ50" s="516"/>
      <c r="HR50" s="514"/>
      <c r="HS50" s="515"/>
      <c r="HT50" s="515"/>
      <c r="HU50" s="515"/>
      <c r="HV50" s="516"/>
      <c r="HW50" s="514"/>
      <c r="HX50" s="515"/>
      <c r="HY50" s="515"/>
      <c r="HZ50" s="515"/>
      <c r="IA50" s="516"/>
      <c r="IB50" s="514"/>
      <c r="IC50" s="515"/>
      <c r="ID50" s="515"/>
      <c r="IE50" s="515"/>
      <c r="IF50" s="516"/>
      <c r="IG50" s="53"/>
      <c r="II50" s="128"/>
      <c r="IJ50" s="128"/>
      <c r="IK50" s="128"/>
      <c r="IL50" s="128"/>
      <c r="IM50" s="128"/>
      <c r="IN50" s="128"/>
    </row>
    <row r="51" spans="2:248" ht="10.5" customHeight="1">
      <c r="B51" s="61"/>
      <c r="C51" s="382"/>
      <c r="D51" s="383"/>
      <c r="E51" s="383"/>
      <c r="F51" s="383"/>
      <c r="G51" s="409"/>
      <c r="H51" s="410"/>
      <c r="I51" s="410"/>
      <c r="J51" s="410"/>
      <c r="K51" s="410"/>
      <c r="L51" s="410"/>
      <c r="M51" s="410"/>
      <c r="N51" s="410"/>
      <c r="O51" s="410"/>
      <c r="P51" s="410"/>
      <c r="Q51" s="410"/>
      <c r="R51" s="410"/>
      <c r="S51" s="410"/>
      <c r="T51" s="410"/>
      <c r="U51" s="410"/>
      <c r="V51" s="411"/>
      <c r="W51" s="417"/>
      <c r="X51" s="417"/>
      <c r="Y51" s="417"/>
      <c r="Z51" s="413">
        <f>IF('入力シート'!$Q34&gt;=10000000000,(RIGHT(ROUNDDOWN('入力シート'!$Q34/10000000000,0),3)),"")</f>
      </c>
      <c r="AA51" s="414"/>
      <c r="AB51" s="414"/>
      <c r="AC51" s="414"/>
      <c r="AD51" s="415"/>
      <c r="AE51" s="413">
        <f>IF('入力シート'!$Q34&gt;=1000000000,(RIGHT(ROUNDDOWN('入力シート'!$Q34/1000000000,0),1)),"")</f>
      </c>
      <c r="AF51" s="414"/>
      <c r="AG51" s="414"/>
      <c r="AH51" s="414"/>
      <c r="AI51" s="415"/>
      <c r="AJ51" s="413">
        <f>IF('入力シート'!$Q34&gt;=100000000,(RIGHT(ROUNDDOWN('入力シート'!$Q34/100000000,0),1)),"")</f>
      </c>
      <c r="AK51" s="414"/>
      <c r="AL51" s="414"/>
      <c r="AM51" s="414"/>
      <c r="AN51" s="415"/>
      <c r="AO51" s="413">
        <f>IF('入力シート'!$Q34&gt;=10000000,(RIGHT(ROUNDDOWN('入力シート'!$Q34/10000000,0),1)),"")</f>
      </c>
      <c r="AP51" s="414"/>
      <c r="AQ51" s="414"/>
      <c r="AR51" s="414"/>
      <c r="AS51" s="415"/>
      <c r="AT51" s="413">
        <f>IF('入力シート'!$Q34&gt;=1000000,(RIGHT(ROUNDDOWN('入力シート'!$Q34/1000000,0),1)),"")</f>
      </c>
      <c r="AU51" s="414"/>
      <c r="AV51" s="414"/>
      <c r="AW51" s="414"/>
      <c r="AX51" s="415"/>
      <c r="AY51" s="413">
        <f>IF('入力シート'!$Q34&gt;=100000,(RIGHT(ROUNDDOWN('入力シート'!$Q34/100000,0),1)),"")</f>
      </c>
      <c r="AZ51" s="414"/>
      <c r="BA51" s="414"/>
      <c r="BB51" s="414"/>
      <c r="BC51" s="415"/>
      <c r="BD51" s="413">
        <f>IF('入力シート'!$Q34&gt;=10000,(RIGHT(ROUNDDOWN('入力シート'!$Q34/10000,0),1)),"")</f>
      </c>
      <c r="BE51" s="414"/>
      <c r="BF51" s="414"/>
      <c r="BG51" s="414"/>
      <c r="BH51" s="415"/>
      <c r="BI51" s="448">
        <f>IF('入力シート'!$Q34&gt;=1000,(RIGHT(ROUNDDOWN('入力シート'!$Q34/1000,0),1)),"")</f>
      </c>
      <c r="BJ51" s="414"/>
      <c r="BK51" s="414"/>
      <c r="BL51" s="414"/>
      <c r="BM51" s="415"/>
      <c r="BN51" s="414">
        <f>IF('入力シート'!$Q34&gt;=100,(RIGHT(ROUNDDOWN('入力シート'!$Q34/100,0),1)),"")</f>
      </c>
      <c r="BO51" s="414"/>
      <c r="BP51" s="414"/>
      <c r="BQ51" s="414"/>
      <c r="BR51" s="415"/>
      <c r="BS51" s="413">
        <f>IF('入力シート'!$Q34&gt;=10,(RIGHT(ROUNDDOWN('入力シート'!$Q34/10,0),1)),"")</f>
      </c>
      <c r="BT51" s="414"/>
      <c r="BU51" s="414"/>
      <c r="BV51" s="414"/>
      <c r="BW51" s="415"/>
      <c r="BX51" s="413">
        <f>IF('入力シート'!$Q34&gt;0,(RIGHT(ROUNDDOWN('入力シート'!$Q34,0),1)),"")</f>
      </c>
      <c r="BY51" s="414"/>
      <c r="BZ51" s="414"/>
      <c r="CA51" s="414"/>
      <c r="CB51" s="415"/>
      <c r="CC51" s="53"/>
      <c r="CE51" s="382"/>
      <c r="CF51" s="383"/>
      <c r="CG51" s="383"/>
      <c r="CH51" s="383"/>
      <c r="CI51" s="409"/>
      <c r="CJ51" s="410"/>
      <c r="CK51" s="410"/>
      <c r="CL51" s="410"/>
      <c r="CM51" s="410"/>
      <c r="CN51" s="410"/>
      <c r="CO51" s="410"/>
      <c r="CP51" s="410"/>
      <c r="CQ51" s="410"/>
      <c r="CR51" s="410"/>
      <c r="CS51" s="410"/>
      <c r="CT51" s="410"/>
      <c r="CU51" s="410"/>
      <c r="CV51" s="410"/>
      <c r="CW51" s="410"/>
      <c r="CX51" s="411"/>
      <c r="CY51" s="417"/>
      <c r="CZ51" s="417"/>
      <c r="DA51" s="417"/>
      <c r="DB51" s="413">
        <f>Z51</f>
      </c>
      <c r="DC51" s="414"/>
      <c r="DD51" s="414"/>
      <c r="DE51" s="414"/>
      <c r="DF51" s="415"/>
      <c r="DG51" s="413">
        <f>AE51</f>
      </c>
      <c r="DH51" s="414"/>
      <c r="DI51" s="414"/>
      <c r="DJ51" s="414"/>
      <c r="DK51" s="415"/>
      <c r="DL51" s="413">
        <f>AJ51</f>
      </c>
      <c r="DM51" s="414"/>
      <c r="DN51" s="414"/>
      <c r="DO51" s="414"/>
      <c r="DP51" s="415"/>
      <c r="DQ51" s="413">
        <f>AO51</f>
      </c>
      <c r="DR51" s="414"/>
      <c r="DS51" s="414"/>
      <c r="DT51" s="414"/>
      <c r="DU51" s="415"/>
      <c r="DV51" s="413">
        <f>AT51</f>
      </c>
      <c r="DW51" s="414"/>
      <c r="DX51" s="414"/>
      <c r="DY51" s="414"/>
      <c r="DZ51" s="415"/>
      <c r="EA51" s="413">
        <f>AY51</f>
      </c>
      <c r="EB51" s="414"/>
      <c r="EC51" s="414"/>
      <c r="ED51" s="414"/>
      <c r="EE51" s="415"/>
      <c r="EF51" s="413">
        <f>BD51</f>
      </c>
      <c r="EG51" s="414"/>
      <c r="EH51" s="414"/>
      <c r="EI51" s="414"/>
      <c r="EJ51" s="415"/>
      <c r="EK51" s="413">
        <f>BI51</f>
      </c>
      <c r="EL51" s="414"/>
      <c r="EM51" s="414"/>
      <c r="EN51" s="414"/>
      <c r="EO51" s="415"/>
      <c r="EP51" s="413">
        <f>BN51</f>
      </c>
      <c r="EQ51" s="414"/>
      <c r="ER51" s="414"/>
      <c r="ES51" s="414"/>
      <c r="ET51" s="415"/>
      <c r="EU51" s="413">
        <f>BS51</f>
      </c>
      <c r="EV51" s="414"/>
      <c r="EW51" s="414"/>
      <c r="EX51" s="414"/>
      <c r="EY51" s="415"/>
      <c r="EZ51" s="413">
        <f>BX51</f>
      </c>
      <c r="FA51" s="414"/>
      <c r="FB51" s="414"/>
      <c r="FC51" s="414"/>
      <c r="FD51" s="415"/>
      <c r="FE51" s="53"/>
      <c r="FG51" s="382"/>
      <c r="FH51" s="383"/>
      <c r="FI51" s="383"/>
      <c r="FJ51" s="383"/>
      <c r="FK51" s="409"/>
      <c r="FL51" s="410"/>
      <c r="FM51" s="410"/>
      <c r="FN51" s="410"/>
      <c r="FO51" s="410"/>
      <c r="FP51" s="410"/>
      <c r="FQ51" s="410"/>
      <c r="FR51" s="410"/>
      <c r="FS51" s="410"/>
      <c r="FT51" s="410"/>
      <c r="FU51" s="410"/>
      <c r="FV51" s="410"/>
      <c r="FW51" s="410"/>
      <c r="FX51" s="410"/>
      <c r="FY51" s="410"/>
      <c r="FZ51" s="411"/>
      <c r="GA51" s="417"/>
      <c r="GB51" s="417"/>
      <c r="GC51" s="417"/>
      <c r="GD51" s="413">
        <f>Z51</f>
      </c>
      <c r="GE51" s="414"/>
      <c r="GF51" s="414"/>
      <c r="GG51" s="414"/>
      <c r="GH51" s="415"/>
      <c r="GI51" s="413">
        <f>AE51</f>
      </c>
      <c r="GJ51" s="414"/>
      <c r="GK51" s="414"/>
      <c r="GL51" s="414"/>
      <c r="GM51" s="415"/>
      <c r="GN51" s="413">
        <f>AJ51</f>
      </c>
      <c r="GO51" s="414"/>
      <c r="GP51" s="414"/>
      <c r="GQ51" s="414"/>
      <c r="GR51" s="415"/>
      <c r="GS51" s="413">
        <f>AO51</f>
      </c>
      <c r="GT51" s="414"/>
      <c r="GU51" s="414"/>
      <c r="GV51" s="414"/>
      <c r="GW51" s="415"/>
      <c r="GX51" s="413">
        <f>AT51</f>
      </c>
      <c r="GY51" s="414"/>
      <c r="GZ51" s="414"/>
      <c r="HA51" s="414"/>
      <c r="HB51" s="415"/>
      <c r="HC51" s="413">
        <f>AY51</f>
      </c>
      <c r="HD51" s="414"/>
      <c r="HE51" s="414"/>
      <c r="HF51" s="414"/>
      <c r="HG51" s="415"/>
      <c r="HH51" s="413">
        <f>BD51</f>
      </c>
      <c r="HI51" s="414"/>
      <c r="HJ51" s="414"/>
      <c r="HK51" s="414"/>
      <c r="HL51" s="415"/>
      <c r="HM51" s="413">
        <f>BI51</f>
      </c>
      <c r="HN51" s="414"/>
      <c r="HO51" s="414"/>
      <c r="HP51" s="414"/>
      <c r="HQ51" s="415"/>
      <c r="HR51" s="413">
        <f>BN51</f>
      </c>
      <c r="HS51" s="414"/>
      <c r="HT51" s="414"/>
      <c r="HU51" s="414"/>
      <c r="HV51" s="415"/>
      <c r="HW51" s="413">
        <f>BS51</f>
      </c>
      <c r="HX51" s="414"/>
      <c r="HY51" s="414"/>
      <c r="HZ51" s="414"/>
      <c r="IA51" s="415"/>
      <c r="IB51" s="413">
        <f>BX51</f>
      </c>
      <c r="IC51" s="414"/>
      <c r="ID51" s="414"/>
      <c r="IE51" s="414"/>
      <c r="IF51" s="415"/>
      <c r="IG51" s="53"/>
      <c r="II51" s="317" t="s">
        <v>135</v>
      </c>
      <c r="IJ51" s="317"/>
      <c r="IK51" s="317"/>
      <c r="IL51" s="317"/>
      <c r="IM51" s="317"/>
      <c r="IN51" s="317"/>
    </row>
    <row r="52" spans="2:248" ht="4.5" customHeight="1">
      <c r="B52" s="61"/>
      <c r="C52" s="382"/>
      <c r="D52" s="383"/>
      <c r="E52" s="383"/>
      <c r="F52" s="383"/>
      <c r="G52" s="419" t="s">
        <v>142</v>
      </c>
      <c r="H52" s="401"/>
      <c r="I52" s="401"/>
      <c r="J52" s="401"/>
      <c r="K52" s="401"/>
      <c r="L52" s="401"/>
      <c r="M52" s="401"/>
      <c r="N52" s="401"/>
      <c r="O52" s="401"/>
      <c r="P52" s="401"/>
      <c r="Q52" s="401"/>
      <c r="R52" s="401"/>
      <c r="S52" s="401"/>
      <c r="T52" s="401"/>
      <c r="U52" s="401"/>
      <c r="V52" s="402"/>
      <c r="W52" s="416" t="s">
        <v>33</v>
      </c>
      <c r="X52" s="417"/>
      <c r="Y52" s="417"/>
      <c r="Z52" s="436">
        <v>73</v>
      </c>
      <c r="AA52" s="437"/>
      <c r="AB52" s="437"/>
      <c r="AC52" s="437"/>
      <c r="AD52" s="438"/>
      <c r="AE52" s="294"/>
      <c r="AF52" s="295"/>
      <c r="AG52" s="295"/>
      <c r="AH52" s="295"/>
      <c r="AI52" s="296"/>
      <c r="AJ52" s="294"/>
      <c r="AK52" s="295"/>
      <c r="AL52" s="295"/>
      <c r="AM52" s="295"/>
      <c r="AN52" s="296"/>
      <c r="AO52" s="294"/>
      <c r="AP52" s="295"/>
      <c r="AQ52" s="295"/>
      <c r="AR52" s="295"/>
      <c r="AS52" s="296"/>
      <c r="AT52" s="294"/>
      <c r="AU52" s="295"/>
      <c r="AV52" s="295"/>
      <c r="AW52" s="295"/>
      <c r="AX52" s="296"/>
      <c r="AY52" s="294"/>
      <c r="AZ52" s="295"/>
      <c r="BA52" s="295"/>
      <c r="BB52" s="295"/>
      <c r="BC52" s="296"/>
      <c r="BD52" s="294"/>
      <c r="BE52" s="295"/>
      <c r="BF52" s="295"/>
      <c r="BG52" s="295"/>
      <c r="BH52" s="296"/>
      <c r="BI52" s="297"/>
      <c r="BJ52" s="295"/>
      <c r="BK52" s="295"/>
      <c r="BL52" s="295"/>
      <c r="BM52" s="296"/>
      <c r="BN52" s="295"/>
      <c r="BO52" s="295"/>
      <c r="BP52" s="295"/>
      <c r="BQ52" s="295"/>
      <c r="BR52" s="296"/>
      <c r="BS52" s="294"/>
      <c r="BT52" s="295"/>
      <c r="BU52" s="295"/>
      <c r="BV52" s="295"/>
      <c r="BW52" s="296"/>
      <c r="BX52" s="294">
        <v>83</v>
      </c>
      <c r="BY52" s="295"/>
      <c r="BZ52" s="295"/>
      <c r="CA52" s="295"/>
      <c r="CB52" s="296"/>
      <c r="CC52" s="53"/>
      <c r="CE52" s="382"/>
      <c r="CF52" s="383"/>
      <c r="CG52" s="383"/>
      <c r="CH52" s="383"/>
      <c r="CI52" s="419" t="s">
        <v>142</v>
      </c>
      <c r="CJ52" s="401"/>
      <c r="CK52" s="401"/>
      <c r="CL52" s="401"/>
      <c r="CM52" s="401"/>
      <c r="CN52" s="401"/>
      <c r="CO52" s="401"/>
      <c r="CP52" s="401"/>
      <c r="CQ52" s="401"/>
      <c r="CR52" s="401"/>
      <c r="CS52" s="401"/>
      <c r="CT52" s="401"/>
      <c r="CU52" s="401"/>
      <c r="CV52" s="401"/>
      <c r="CW52" s="401"/>
      <c r="CX52" s="402"/>
      <c r="CY52" s="416" t="s">
        <v>33</v>
      </c>
      <c r="CZ52" s="417"/>
      <c r="DA52" s="417"/>
      <c r="DB52" s="436">
        <v>73</v>
      </c>
      <c r="DC52" s="437"/>
      <c r="DD52" s="437"/>
      <c r="DE52" s="437"/>
      <c r="DF52" s="438"/>
      <c r="DG52" s="294"/>
      <c r="DH52" s="295"/>
      <c r="DI52" s="295"/>
      <c r="DJ52" s="295"/>
      <c r="DK52" s="296"/>
      <c r="DL52" s="294"/>
      <c r="DM52" s="295"/>
      <c r="DN52" s="295"/>
      <c r="DO52" s="295"/>
      <c r="DP52" s="296"/>
      <c r="DQ52" s="294"/>
      <c r="DR52" s="295"/>
      <c r="DS52" s="295"/>
      <c r="DT52" s="295"/>
      <c r="DU52" s="296"/>
      <c r="DV52" s="294"/>
      <c r="DW52" s="295"/>
      <c r="DX52" s="295"/>
      <c r="DY52" s="295"/>
      <c r="DZ52" s="296"/>
      <c r="EA52" s="294"/>
      <c r="EB52" s="295"/>
      <c r="EC52" s="295"/>
      <c r="ED52" s="295"/>
      <c r="EE52" s="296"/>
      <c r="EF52" s="294"/>
      <c r="EG52" s="295"/>
      <c r="EH52" s="295"/>
      <c r="EI52" s="295"/>
      <c r="EJ52" s="296"/>
      <c r="EK52" s="294"/>
      <c r="EL52" s="295"/>
      <c r="EM52" s="295"/>
      <c r="EN52" s="295"/>
      <c r="EO52" s="296"/>
      <c r="EP52" s="294"/>
      <c r="EQ52" s="295"/>
      <c r="ER52" s="295"/>
      <c r="ES52" s="295"/>
      <c r="ET52" s="296"/>
      <c r="EU52" s="294"/>
      <c r="EV52" s="295"/>
      <c r="EW52" s="295"/>
      <c r="EX52" s="295"/>
      <c r="EY52" s="296"/>
      <c r="EZ52" s="294">
        <v>83</v>
      </c>
      <c r="FA52" s="295"/>
      <c r="FB52" s="295"/>
      <c r="FC52" s="295"/>
      <c r="FD52" s="296"/>
      <c r="FE52" s="53"/>
      <c r="FG52" s="382"/>
      <c r="FH52" s="383"/>
      <c r="FI52" s="383"/>
      <c r="FJ52" s="383"/>
      <c r="FK52" s="419" t="s">
        <v>142</v>
      </c>
      <c r="FL52" s="401"/>
      <c r="FM52" s="401"/>
      <c r="FN52" s="401"/>
      <c r="FO52" s="401"/>
      <c r="FP52" s="401"/>
      <c r="FQ52" s="401"/>
      <c r="FR52" s="401"/>
      <c r="FS52" s="401"/>
      <c r="FT52" s="401"/>
      <c r="FU52" s="401"/>
      <c r="FV52" s="401"/>
      <c r="FW52" s="401"/>
      <c r="FX52" s="401"/>
      <c r="FY52" s="401"/>
      <c r="FZ52" s="402"/>
      <c r="GA52" s="416" t="s">
        <v>33</v>
      </c>
      <c r="GB52" s="417"/>
      <c r="GC52" s="417"/>
      <c r="GD52" s="501"/>
      <c r="GE52" s="502"/>
      <c r="GF52" s="502"/>
      <c r="GG52" s="502"/>
      <c r="GH52" s="503"/>
      <c r="GI52" s="501"/>
      <c r="GJ52" s="502"/>
      <c r="GK52" s="502"/>
      <c r="GL52" s="502"/>
      <c r="GM52" s="503"/>
      <c r="GN52" s="501"/>
      <c r="GO52" s="502"/>
      <c r="GP52" s="502"/>
      <c r="GQ52" s="502"/>
      <c r="GR52" s="503"/>
      <c r="GS52" s="501"/>
      <c r="GT52" s="502"/>
      <c r="GU52" s="502"/>
      <c r="GV52" s="502"/>
      <c r="GW52" s="503"/>
      <c r="GX52" s="501"/>
      <c r="GY52" s="502"/>
      <c r="GZ52" s="502"/>
      <c r="HA52" s="502"/>
      <c r="HB52" s="503"/>
      <c r="HC52" s="501"/>
      <c r="HD52" s="502"/>
      <c r="HE52" s="502"/>
      <c r="HF52" s="502"/>
      <c r="HG52" s="503"/>
      <c r="HH52" s="501"/>
      <c r="HI52" s="502"/>
      <c r="HJ52" s="502"/>
      <c r="HK52" s="502"/>
      <c r="HL52" s="503"/>
      <c r="HM52" s="501"/>
      <c r="HN52" s="502"/>
      <c r="HO52" s="502"/>
      <c r="HP52" s="502"/>
      <c r="HQ52" s="503"/>
      <c r="HR52" s="501"/>
      <c r="HS52" s="502"/>
      <c r="HT52" s="502"/>
      <c r="HU52" s="502"/>
      <c r="HV52" s="503"/>
      <c r="HW52" s="501"/>
      <c r="HX52" s="502"/>
      <c r="HY52" s="502"/>
      <c r="HZ52" s="502"/>
      <c r="IA52" s="503"/>
      <c r="IB52" s="501"/>
      <c r="IC52" s="502"/>
      <c r="ID52" s="502"/>
      <c r="IE52" s="502"/>
      <c r="IF52" s="503"/>
      <c r="IG52" s="53"/>
      <c r="II52" s="317"/>
      <c r="IJ52" s="317"/>
      <c r="IK52" s="317"/>
      <c r="IL52" s="317"/>
      <c r="IM52" s="317"/>
      <c r="IN52" s="317"/>
    </row>
    <row r="53" spans="2:248" ht="10.5" customHeight="1">
      <c r="B53" s="61"/>
      <c r="C53" s="382"/>
      <c r="D53" s="383"/>
      <c r="E53" s="383"/>
      <c r="F53" s="383"/>
      <c r="G53" s="403"/>
      <c r="H53" s="404"/>
      <c r="I53" s="404"/>
      <c r="J53" s="404"/>
      <c r="K53" s="404"/>
      <c r="L53" s="404"/>
      <c r="M53" s="404"/>
      <c r="N53" s="404"/>
      <c r="O53" s="404"/>
      <c r="P53" s="404"/>
      <c r="Q53" s="404"/>
      <c r="R53" s="404"/>
      <c r="S53" s="404"/>
      <c r="T53" s="404"/>
      <c r="U53" s="404"/>
      <c r="V53" s="405"/>
      <c r="W53" s="417"/>
      <c r="X53" s="417"/>
      <c r="Y53" s="417"/>
      <c r="Z53" s="413">
        <f>IF('入力シート'!$Q36&gt;=10000000000,(RIGHT(ROUNDDOWN('入力シート'!$Q36/10000000000,0),3)),"")</f>
      </c>
      <c r="AA53" s="414"/>
      <c r="AB53" s="414"/>
      <c r="AC53" s="414"/>
      <c r="AD53" s="415"/>
      <c r="AE53" s="413">
        <f>IF('入力シート'!$Q36&gt;=1000000000,(RIGHT(ROUNDDOWN('入力シート'!$Q36/1000000000,0),1)),"")</f>
      </c>
      <c r="AF53" s="414"/>
      <c r="AG53" s="414"/>
      <c r="AH53" s="414"/>
      <c r="AI53" s="415"/>
      <c r="AJ53" s="413">
        <f>IF('入力シート'!$Q36&gt;=100000000,(RIGHT(ROUNDDOWN('入力シート'!$Q36/100000000,0),1)),"")</f>
      </c>
      <c r="AK53" s="414"/>
      <c r="AL53" s="414"/>
      <c r="AM53" s="414"/>
      <c r="AN53" s="415"/>
      <c r="AO53" s="413">
        <f>IF('入力シート'!$Q36&gt;=10000000,(RIGHT(ROUNDDOWN('入力シート'!$Q36/10000000,0),1)),"")</f>
      </c>
      <c r="AP53" s="414"/>
      <c r="AQ53" s="414"/>
      <c r="AR53" s="414"/>
      <c r="AS53" s="415"/>
      <c r="AT53" s="413">
        <f>IF('入力シート'!$Q36&gt;=1000000,(RIGHT(ROUNDDOWN('入力シート'!$Q36/1000000,0),1)),"")</f>
      </c>
      <c r="AU53" s="414"/>
      <c r="AV53" s="414"/>
      <c r="AW53" s="414"/>
      <c r="AX53" s="415"/>
      <c r="AY53" s="413">
        <f>IF('入力シート'!$Q36&gt;=100000,(RIGHT(ROUNDDOWN('入力シート'!$Q36/100000,0),1)),"")</f>
      </c>
      <c r="AZ53" s="414"/>
      <c r="BA53" s="414"/>
      <c r="BB53" s="414"/>
      <c r="BC53" s="415"/>
      <c r="BD53" s="413">
        <f>IF('入力シート'!$Q36&gt;=10000,(RIGHT(ROUNDDOWN('入力シート'!$Q36/10000,0),1)),"")</f>
      </c>
      <c r="BE53" s="414"/>
      <c r="BF53" s="414"/>
      <c r="BG53" s="414"/>
      <c r="BH53" s="415"/>
      <c r="BI53" s="448">
        <f>IF('入力シート'!$Q36&gt;=1000,(RIGHT(ROUNDDOWN('入力シート'!$Q36/1000,0),1)),"")</f>
      </c>
      <c r="BJ53" s="414"/>
      <c r="BK53" s="414"/>
      <c r="BL53" s="414"/>
      <c r="BM53" s="415"/>
      <c r="BN53" s="414">
        <f>IF('入力シート'!$Q36&gt;=100,(RIGHT(ROUNDDOWN('入力シート'!$Q36/100,0),1)),"")</f>
      </c>
      <c r="BO53" s="414"/>
      <c r="BP53" s="414"/>
      <c r="BQ53" s="414"/>
      <c r="BR53" s="415"/>
      <c r="BS53" s="413">
        <f>IF('入力シート'!$Q36&gt;=10,(RIGHT(ROUNDDOWN('入力シート'!$Q36/10,0),1)),"")</f>
      </c>
      <c r="BT53" s="414"/>
      <c r="BU53" s="414"/>
      <c r="BV53" s="414"/>
      <c r="BW53" s="415"/>
      <c r="BX53" s="413">
        <f>IF('入力シート'!$Q36&gt;0,(RIGHT(ROUNDDOWN('入力シート'!$Q36,0),1)),"")</f>
      </c>
      <c r="BY53" s="414"/>
      <c r="BZ53" s="414"/>
      <c r="CA53" s="414"/>
      <c r="CB53" s="415"/>
      <c r="CC53" s="53"/>
      <c r="CE53" s="382"/>
      <c r="CF53" s="383"/>
      <c r="CG53" s="383"/>
      <c r="CH53" s="383"/>
      <c r="CI53" s="403"/>
      <c r="CJ53" s="404"/>
      <c r="CK53" s="404"/>
      <c r="CL53" s="404"/>
      <c r="CM53" s="404"/>
      <c r="CN53" s="404"/>
      <c r="CO53" s="404"/>
      <c r="CP53" s="404"/>
      <c r="CQ53" s="404"/>
      <c r="CR53" s="404"/>
      <c r="CS53" s="404"/>
      <c r="CT53" s="404"/>
      <c r="CU53" s="404"/>
      <c r="CV53" s="404"/>
      <c r="CW53" s="404"/>
      <c r="CX53" s="405"/>
      <c r="CY53" s="417"/>
      <c r="CZ53" s="417"/>
      <c r="DA53" s="417"/>
      <c r="DB53" s="413">
        <f>Z53</f>
      </c>
      <c r="DC53" s="414"/>
      <c r="DD53" s="414"/>
      <c r="DE53" s="414"/>
      <c r="DF53" s="415"/>
      <c r="DG53" s="413">
        <f>AE53</f>
      </c>
      <c r="DH53" s="414"/>
      <c r="DI53" s="414"/>
      <c r="DJ53" s="414"/>
      <c r="DK53" s="415"/>
      <c r="DL53" s="413">
        <f>AJ53</f>
      </c>
      <c r="DM53" s="414"/>
      <c r="DN53" s="414"/>
      <c r="DO53" s="414"/>
      <c r="DP53" s="415"/>
      <c r="DQ53" s="413">
        <f>AO53</f>
      </c>
      <c r="DR53" s="414"/>
      <c r="DS53" s="414"/>
      <c r="DT53" s="414"/>
      <c r="DU53" s="415"/>
      <c r="DV53" s="413">
        <f>AT53</f>
      </c>
      <c r="DW53" s="414"/>
      <c r="DX53" s="414"/>
      <c r="DY53" s="414"/>
      <c r="DZ53" s="415"/>
      <c r="EA53" s="413">
        <f>AY53</f>
      </c>
      <c r="EB53" s="414"/>
      <c r="EC53" s="414"/>
      <c r="ED53" s="414"/>
      <c r="EE53" s="415"/>
      <c r="EF53" s="413">
        <f>BD53</f>
      </c>
      <c r="EG53" s="414"/>
      <c r="EH53" s="414"/>
      <c r="EI53" s="414"/>
      <c r="EJ53" s="415"/>
      <c r="EK53" s="413">
        <f>BI53</f>
      </c>
      <c r="EL53" s="414"/>
      <c r="EM53" s="414"/>
      <c r="EN53" s="414"/>
      <c r="EO53" s="415"/>
      <c r="EP53" s="413">
        <f>BN53</f>
      </c>
      <c r="EQ53" s="414"/>
      <c r="ER53" s="414"/>
      <c r="ES53" s="414"/>
      <c r="ET53" s="415"/>
      <c r="EU53" s="413">
        <f>BS53</f>
      </c>
      <c r="EV53" s="414"/>
      <c r="EW53" s="414"/>
      <c r="EX53" s="414"/>
      <c r="EY53" s="415"/>
      <c r="EZ53" s="413">
        <f>BX53</f>
      </c>
      <c r="FA53" s="414"/>
      <c r="FB53" s="414"/>
      <c r="FC53" s="414"/>
      <c r="FD53" s="415"/>
      <c r="FE53" s="53"/>
      <c r="FG53" s="382"/>
      <c r="FH53" s="383"/>
      <c r="FI53" s="383"/>
      <c r="FJ53" s="383"/>
      <c r="FK53" s="403"/>
      <c r="FL53" s="404"/>
      <c r="FM53" s="404"/>
      <c r="FN53" s="404"/>
      <c r="FO53" s="404"/>
      <c r="FP53" s="404"/>
      <c r="FQ53" s="404"/>
      <c r="FR53" s="404"/>
      <c r="FS53" s="404"/>
      <c r="FT53" s="404"/>
      <c r="FU53" s="404"/>
      <c r="FV53" s="404"/>
      <c r="FW53" s="404"/>
      <c r="FX53" s="404"/>
      <c r="FY53" s="404"/>
      <c r="FZ53" s="405"/>
      <c r="GA53" s="417"/>
      <c r="GB53" s="417"/>
      <c r="GC53" s="417"/>
      <c r="GD53" s="413">
        <f>Z53</f>
      </c>
      <c r="GE53" s="414"/>
      <c r="GF53" s="414"/>
      <c r="GG53" s="414"/>
      <c r="GH53" s="415"/>
      <c r="GI53" s="413">
        <f>AE53</f>
      </c>
      <c r="GJ53" s="414"/>
      <c r="GK53" s="414"/>
      <c r="GL53" s="414"/>
      <c r="GM53" s="415"/>
      <c r="GN53" s="413">
        <f>AJ53</f>
      </c>
      <c r="GO53" s="414"/>
      <c r="GP53" s="414"/>
      <c r="GQ53" s="414"/>
      <c r="GR53" s="415"/>
      <c r="GS53" s="413">
        <f>AO53</f>
      </c>
      <c r="GT53" s="414"/>
      <c r="GU53" s="414"/>
      <c r="GV53" s="414"/>
      <c r="GW53" s="415"/>
      <c r="GX53" s="413">
        <f>AT53</f>
      </c>
      <c r="GY53" s="414"/>
      <c r="GZ53" s="414"/>
      <c r="HA53" s="414"/>
      <c r="HB53" s="415"/>
      <c r="HC53" s="413">
        <f>AY53</f>
      </c>
      <c r="HD53" s="414"/>
      <c r="HE53" s="414"/>
      <c r="HF53" s="414"/>
      <c r="HG53" s="415"/>
      <c r="HH53" s="413">
        <f>BD53</f>
      </c>
      <c r="HI53" s="414"/>
      <c r="HJ53" s="414"/>
      <c r="HK53" s="414"/>
      <c r="HL53" s="415"/>
      <c r="HM53" s="413">
        <f>BI53</f>
      </c>
      <c r="HN53" s="414"/>
      <c r="HO53" s="414"/>
      <c r="HP53" s="414"/>
      <c r="HQ53" s="415"/>
      <c r="HR53" s="413">
        <f>BN53</f>
      </c>
      <c r="HS53" s="414"/>
      <c r="HT53" s="414"/>
      <c r="HU53" s="414"/>
      <c r="HV53" s="415"/>
      <c r="HW53" s="413">
        <f>BS53</f>
      </c>
      <c r="HX53" s="414"/>
      <c r="HY53" s="414"/>
      <c r="HZ53" s="414"/>
      <c r="IA53" s="415"/>
      <c r="IB53" s="413">
        <f>BX53</f>
      </c>
      <c r="IC53" s="414"/>
      <c r="ID53" s="414"/>
      <c r="IE53" s="414"/>
      <c r="IF53" s="415"/>
      <c r="IG53" s="53"/>
      <c r="II53" s="317"/>
      <c r="IJ53" s="317"/>
      <c r="IK53" s="317"/>
      <c r="IL53" s="317"/>
      <c r="IM53" s="317"/>
      <c r="IN53" s="317"/>
    </row>
    <row r="54" spans="2:248" ht="4.5" customHeight="1">
      <c r="B54" s="61"/>
      <c r="C54" s="382"/>
      <c r="D54" s="383"/>
      <c r="E54" s="383"/>
      <c r="F54" s="383"/>
      <c r="G54" s="400" t="s">
        <v>71</v>
      </c>
      <c r="H54" s="401"/>
      <c r="I54" s="401"/>
      <c r="J54" s="401"/>
      <c r="K54" s="401"/>
      <c r="L54" s="401"/>
      <c r="M54" s="401"/>
      <c r="N54" s="401"/>
      <c r="O54" s="401"/>
      <c r="P54" s="401"/>
      <c r="Q54" s="401"/>
      <c r="R54" s="401"/>
      <c r="S54" s="401"/>
      <c r="T54" s="401"/>
      <c r="U54" s="401"/>
      <c r="V54" s="402"/>
      <c r="W54" s="416" t="s">
        <v>34</v>
      </c>
      <c r="X54" s="417"/>
      <c r="Y54" s="417"/>
      <c r="Z54" s="436">
        <v>84</v>
      </c>
      <c r="AA54" s="437"/>
      <c r="AB54" s="437"/>
      <c r="AC54" s="437"/>
      <c r="AD54" s="438"/>
      <c r="AE54" s="294"/>
      <c r="AF54" s="295"/>
      <c r="AG54" s="295"/>
      <c r="AH54" s="295"/>
      <c r="AI54" s="296"/>
      <c r="AJ54" s="294"/>
      <c r="AK54" s="295"/>
      <c r="AL54" s="295"/>
      <c r="AM54" s="295"/>
      <c r="AN54" s="296"/>
      <c r="AO54" s="294"/>
      <c r="AP54" s="295"/>
      <c r="AQ54" s="295"/>
      <c r="AR54" s="295"/>
      <c r="AS54" s="296"/>
      <c r="AT54" s="294"/>
      <c r="AU54" s="295"/>
      <c r="AV54" s="295"/>
      <c r="AW54" s="295"/>
      <c r="AX54" s="296"/>
      <c r="AY54" s="294"/>
      <c r="AZ54" s="295"/>
      <c r="BA54" s="295"/>
      <c r="BB54" s="295"/>
      <c r="BC54" s="296"/>
      <c r="BD54" s="294"/>
      <c r="BE54" s="295"/>
      <c r="BF54" s="295"/>
      <c r="BG54" s="295"/>
      <c r="BH54" s="296"/>
      <c r="BI54" s="297"/>
      <c r="BJ54" s="295"/>
      <c r="BK54" s="295"/>
      <c r="BL54" s="295"/>
      <c r="BM54" s="296"/>
      <c r="BN54" s="295"/>
      <c r="BO54" s="295"/>
      <c r="BP54" s="295"/>
      <c r="BQ54" s="295"/>
      <c r="BR54" s="296"/>
      <c r="BS54" s="294"/>
      <c r="BT54" s="295"/>
      <c r="BU54" s="295"/>
      <c r="BV54" s="295"/>
      <c r="BW54" s="296"/>
      <c r="BX54" s="294">
        <v>94</v>
      </c>
      <c r="BY54" s="295"/>
      <c r="BZ54" s="295"/>
      <c r="CA54" s="295"/>
      <c r="CB54" s="296"/>
      <c r="CC54" s="53"/>
      <c r="CE54" s="382"/>
      <c r="CF54" s="383"/>
      <c r="CG54" s="383"/>
      <c r="CH54" s="383"/>
      <c r="CI54" s="400" t="s">
        <v>71</v>
      </c>
      <c r="CJ54" s="401"/>
      <c r="CK54" s="401"/>
      <c r="CL54" s="401"/>
      <c r="CM54" s="401"/>
      <c r="CN54" s="401"/>
      <c r="CO54" s="401"/>
      <c r="CP54" s="401"/>
      <c r="CQ54" s="401"/>
      <c r="CR54" s="401"/>
      <c r="CS54" s="401"/>
      <c r="CT54" s="401"/>
      <c r="CU54" s="401"/>
      <c r="CV54" s="401"/>
      <c r="CW54" s="401"/>
      <c r="CX54" s="402"/>
      <c r="CY54" s="416" t="s">
        <v>34</v>
      </c>
      <c r="CZ54" s="417"/>
      <c r="DA54" s="417"/>
      <c r="DB54" s="436">
        <v>84</v>
      </c>
      <c r="DC54" s="437"/>
      <c r="DD54" s="437"/>
      <c r="DE54" s="437"/>
      <c r="DF54" s="438"/>
      <c r="DG54" s="294"/>
      <c r="DH54" s="295"/>
      <c r="DI54" s="295"/>
      <c r="DJ54" s="295"/>
      <c r="DK54" s="296"/>
      <c r="DL54" s="294"/>
      <c r="DM54" s="295"/>
      <c r="DN54" s="295"/>
      <c r="DO54" s="295"/>
      <c r="DP54" s="296"/>
      <c r="DQ54" s="294"/>
      <c r="DR54" s="295"/>
      <c r="DS54" s="295"/>
      <c r="DT54" s="295"/>
      <c r="DU54" s="296"/>
      <c r="DV54" s="294"/>
      <c r="DW54" s="295"/>
      <c r="DX54" s="295"/>
      <c r="DY54" s="295"/>
      <c r="DZ54" s="296"/>
      <c r="EA54" s="294"/>
      <c r="EB54" s="295"/>
      <c r="EC54" s="295"/>
      <c r="ED54" s="295"/>
      <c r="EE54" s="296"/>
      <c r="EF54" s="294"/>
      <c r="EG54" s="295"/>
      <c r="EH54" s="295"/>
      <c r="EI54" s="295"/>
      <c r="EJ54" s="296"/>
      <c r="EK54" s="294"/>
      <c r="EL54" s="295"/>
      <c r="EM54" s="295"/>
      <c r="EN54" s="295"/>
      <c r="EO54" s="296"/>
      <c r="EP54" s="294"/>
      <c r="EQ54" s="295"/>
      <c r="ER54" s="295"/>
      <c r="ES54" s="295"/>
      <c r="ET54" s="296"/>
      <c r="EU54" s="294"/>
      <c r="EV54" s="295"/>
      <c r="EW54" s="295"/>
      <c r="EX54" s="295"/>
      <c r="EY54" s="296"/>
      <c r="EZ54" s="294">
        <v>94</v>
      </c>
      <c r="FA54" s="295"/>
      <c r="FB54" s="295"/>
      <c r="FC54" s="295"/>
      <c r="FD54" s="296"/>
      <c r="FE54" s="53"/>
      <c r="FG54" s="382"/>
      <c r="FH54" s="383"/>
      <c r="FI54" s="383"/>
      <c r="FJ54" s="383"/>
      <c r="FK54" s="400" t="s">
        <v>71</v>
      </c>
      <c r="FL54" s="401"/>
      <c r="FM54" s="401"/>
      <c r="FN54" s="401"/>
      <c r="FO54" s="401"/>
      <c r="FP54" s="401"/>
      <c r="FQ54" s="401"/>
      <c r="FR54" s="401"/>
      <c r="FS54" s="401"/>
      <c r="FT54" s="401"/>
      <c r="FU54" s="401"/>
      <c r="FV54" s="401"/>
      <c r="FW54" s="401"/>
      <c r="FX54" s="401"/>
      <c r="FY54" s="401"/>
      <c r="FZ54" s="402"/>
      <c r="GA54" s="416" t="s">
        <v>34</v>
      </c>
      <c r="GB54" s="417"/>
      <c r="GC54" s="417"/>
      <c r="GD54" s="501"/>
      <c r="GE54" s="502"/>
      <c r="GF54" s="502"/>
      <c r="GG54" s="502"/>
      <c r="GH54" s="503"/>
      <c r="GI54" s="501"/>
      <c r="GJ54" s="502"/>
      <c r="GK54" s="502"/>
      <c r="GL54" s="502"/>
      <c r="GM54" s="503"/>
      <c r="GN54" s="501"/>
      <c r="GO54" s="502"/>
      <c r="GP54" s="502"/>
      <c r="GQ54" s="502"/>
      <c r="GR54" s="503"/>
      <c r="GS54" s="501"/>
      <c r="GT54" s="502"/>
      <c r="GU54" s="502"/>
      <c r="GV54" s="502"/>
      <c r="GW54" s="503"/>
      <c r="GX54" s="501"/>
      <c r="GY54" s="502"/>
      <c r="GZ54" s="502"/>
      <c r="HA54" s="502"/>
      <c r="HB54" s="503"/>
      <c r="HC54" s="501"/>
      <c r="HD54" s="502"/>
      <c r="HE54" s="502"/>
      <c r="HF54" s="502"/>
      <c r="HG54" s="503"/>
      <c r="HH54" s="501"/>
      <c r="HI54" s="502"/>
      <c r="HJ54" s="502"/>
      <c r="HK54" s="502"/>
      <c r="HL54" s="503"/>
      <c r="HM54" s="501"/>
      <c r="HN54" s="502"/>
      <c r="HO54" s="502"/>
      <c r="HP54" s="502"/>
      <c r="HQ54" s="503"/>
      <c r="HR54" s="501"/>
      <c r="HS54" s="502"/>
      <c r="HT54" s="502"/>
      <c r="HU54" s="502"/>
      <c r="HV54" s="503"/>
      <c r="HW54" s="501"/>
      <c r="HX54" s="502"/>
      <c r="HY54" s="502"/>
      <c r="HZ54" s="502"/>
      <c r="IA54" s="503"/>
      <c r="IB54" s="501"/>
      <c r="IC54" s="502"/>
      <c r="ID54" s="502"/>
      <c r="IE54" s="502"/>
      <c r="IF54" s="503"/>
      <c r="IG54" s="53"/>
      <c r="II54" s="317"/>
      <c r="IJ54" s="317"/>
      <c r="IK54" s="317"/>
      <c r="IL54" s="317"/>
      <c r="IM54" s="317"/>
      <c r="IN54" s="317"/>
    </row>
    <row r="55" spans="2:248" ht="10.5" customHeight="1">
      <c r="B55" s="61"/>
      <c r="C55" s="382"/>
      <c r="D55" s="383"/>
      <c r="E55" s="383"/>
      <c r="F55" s="383"/>
      <c r="G55" s="403"/>
      <c r="H55" s="404"/>
      <c r="I55" s="404"/>
      <c r="J55" s="404"/>
      <c r="K55" s="404"/>
      <c r="L55" s="404"/>
      <c r="M55" s="404"/>
      <c r="N55" s="404"/>
      <c r="O55" s="404"/>
      <c r="P55" s="404"/>
      <c r="Q55" s="404"/>
      <c r="R55" s="404"/>
      <c r="S55" s="404"/>
      <c r="T55" s="404"/>
      <c r="U55" s="404"/>
      <c r="V55" s="405"/>
      <c r="W55" s="417"/>
      <c r="X55" s="417"/>
      <c r="Y55" s="417"/>
      <c r="Z55" s="413">
        <f>IF('入力シート'!$Q38&gt;=10000000000,(RIGHT(ROUNDDOWN('入力シート'!$Q38/10000000000,0),3)),"")</f>
      </c>
      <c r="AA55" s="414"/>
      <c r="AB55" s="414"/>
      <c r="AC55" s="414"/>
      <c r="AD55" s="415"/>
      <c r="AE55" s="413">
        <f>IF('入力シート'!$Q38&gt;=1000000000,(RIGHT(ROUNDDOWN('入力シート'!$Q38/1000000000,0),1)),"")</f>
      </c>
      <c r="AF55" s="414"/>
      <c r="AG55" s="414"/>
      <c r="AH55" s="414"/>
      <c r="AI55" s="415"/>
      <c r="AJ55" s="413">
        <f>IF('入力シート'!$Q38&gt;=100000000,(RIGHT(ROUNDDOWN('入力シート'!$Q38/100000000,0),1)),"")</f>
      </c>
      <c r="AK55" s="414"/>
      <c r="AL55" s="414"/>
      <c r="AM55" s="414"/>
      <c r="AN55" s="415"/>
      <c r="AO55" s="413">
        <f>IF('入力シート'!$Q38&gt;=10000000,(RIGHT(ROUNDDOWN('入力シート'!$Q38/10000000,0),1)),"")</f>
      </c>
      <c r="AP55" s="414"/>
      <c r="AQ55" s="414"/>
      <c r="AR55" s="414"/>
      <c r="AS55" s="415"/>
      <c r="AT55" s="413">
        <f>IF('入力シート'!$Q38&gt;=1000000,(RIGHT(ROUNDDOWN('入力シート'!$Q38/1000000,0),1)),"")</f>
      </c>
      <c r="AU55" s="414"/>
      <c r="AV55" s="414"/>
      <c r="AW55" s="414"/>
      <c r="AX55" s="415"/>
      <c r="AY55" s="413">
        <f>IF('入力シート'!$Q38&gt;=100000,(RIGHT(ROUNDDOWN('入力シート'!$Q38/100000,0),1)),"")</f>
      </c>
      <c r="AZ55" s="414"/>
      <c r="BA55" s="414"/>
      <c r="BB55" s="414"/>
      <c r="BC55" s="415"/>
      <c r="BD55" s="413">
        <f>IF('入力シート'!$Q38&gt;=10000,(RIGHT(ROUNDDOWN('入力シート'!$Q38/10000,0),1)),"")</f>
      </c>
      <c r="BE55" s="414"/>
      <c r="BF55" s="414"/>
      <c r="BG55" s="414"/>
      <c r="BH55" s="415"/>
      <c r="BI55" s="448">
        <f>IF('入力シート'!$Q38&gt;=1000,(RIGHT(ROUNDDOWN('入力シート'!$Q38/1000,0),1)),"")</f>
      </c>
      <c r="BJ55" s="414"/>
      <c r="BK55" s="414"/>
      <c r="BL55" s="414"/>
      <c r="BM55" s="415"/>
      <c r="BN55" s="414">
        <f>IF('入力シート'!$Q38&gt;=100,(RIGHT(ROUNDDOWN('入力シート'!$Q38/100,0),1)),"")</f>
      </c>
      <c r="BO55" s="414"/>
      <c r="BP55" s="414"/>
      <c r="BQ55" s="414"/>
      <c r="BR55" s="415"/>
      <c r="BS55" s="413">
        <f>IF('入力シート'!$Q38&gt;=10,(RIGHT(ROUNDDOWN('入力シート'!$Q38/10,0),1)),"")</f>
      </c>
      <c r="BT55" s="414"/>
      <c r="BU55" s="414"/>
      <c r="BV55" s="414"/>
      <c r="BW55" s="415"/>
      <c r="BX55" s="413">
        <f>IF('入力シート'!$Q38&gt;0,(RIGHT(ROUNDDOWN('入力シート'!$Q38,0),1)),"")</f>
      </c>
      <c r="BY55" s="414"/>
      <c r="BZ55" s="414"/>
      <c r="CA55" s="414"/>
      <c r="CB55" s="415"/>
      <c r="CC55" s="53"/>
      <c r="CE55" s="382"/>
      <c r="CF55" s="383"/>
      <c r="CG55" s="383"/>
      <c r="CH55" s="383"/>
      <c r="CI55" s="403"/>
      <c r="CJ55" s="404"/>
      <c r="CK55" s="404"/>
      <c r="CL55" s="404"/>
      <c r="CM55" s="404"/>
      <c r="CN55" s="404"/>
      <c r="CO55" s="404"/>
      <c r="CP55" s="404"/>
      <c r="CQ55" s="404"/>
      <c r="CR55" s="404"/>
      <c r="CS55" s="404"/>
      <c r="CT55" s="404"/>
      <c r="CU55" s="404"/>
      <c r="CV55" s="404"/>
      <c r="CW55" s="404"/>
      <c r="CX55" s="405"/>
      <c r="CY55" s="417"/>
      <c r="CZ55" s="417"/>
      <c r="DA55" s="417"/>
      <c r="DB55" s="413">
        <f>Z55</f>
      </c>
      <c r="DC55" s="414"/>
      <c r="DD55" s="414"/>
      <c r="DE55" s="414"/>
      <c r="DF55" s="415"/>
      <c r="DG55" s="413">
        <f>AE55</f>
      </c>
      <c r="DH55" s="414"/>
      <c r="DI55" s="414"/>
      <c r="DJ55" s="414"/>
      <c r="DK55" s="415"/>
      <c r="DL55" s="413">
        <f>AJ55</f>
      </c>
      <c r="DM55" s="414"/>
      <c r="DN55" s="414"/>
      <c r="DO55" s="414"/>
      <c r="DP55" s="415"/>
      <c r="DQ55" s="413">
        <f>AO55</f>
      </c>
      <c r="DR55" s="414"/>
      <c r="DS55" s="414"/>
      <c r="DT55" s="414"/>
      <c r="DU55" s="415"/>
      <c r="DV55" s="413">
        <f>AT55</f>
      </c>
      <c r="DW55" s="414"/>
      <c r="DX55" s="414"/>
      <c r="DY55" s="414"/>
      <c r="DZ55" s="415"/>
      <c r="EA55" s="413">
        <f>AY55</f>
      </c>
      <c r="EB55" s="414"/>
      <c r="EC55" s="414"/>
      <c r="ED55" s="414"/>
      <c r="EE55" s="415"/>
      <c r="EF55" s="413">
        <f>BD55</f>
      </c>
      <c r="EG55" s="414"/>
      <c r="EH55" s="414"/>
      <c r="EI55" s="414"/>
      <c r="EJ55" s="415"/>
      <c r="EK55" s="413">
        <f>BI55</f>
      </c>
      <c r="EL55" s="414"/>
      <c r="EM55" s="414"/>
      <c r="EN55" s="414"/>
      <c r="EO55" s="415"/>
      <c r="EP55" s="413">
        <f>BN55</f>
      </c>
      <c r="EQ55" s="414"/>
      <c r="ER55" s="414"/>
      <c r="ES55" s="414"/>
      <c r="ET55" s="415"/>
      <c r="EU55" s="413">
        <f>BS55</f>
      </c>
      <c r="EV55" s="414"/>
      <c r="EW55" s="414"/>
      <c r="EX55" s="414"/>
      <c r="EY55" s="415"/>
      <c r="EZ55" s="413">
        <f>BX55</f>
      </c>
      <c r="FA55" s="414"/>
      <c r="FB55" s="414"/>
      <c r="FC55" s="414"/>
      <c r="FD55" s="415"/>
      <c r="FE55" s="53"/>
      <c r="FG55" s="382"/>
      <c r="FH55" s="383"/>
      <c r="FI55" s="383"/>
      <c r="FJ55" s="383"/>
      <c r="FK55" s="403"/>
      <c r="FL55" s="404"/>
      <c r="FM55" s="404"/>
      <c r="FN55" s="404"/>
      <c r="FO55" s="404"/>
      <c r="FP55" s="404"/>
      <c r="FQ55" s="404"/>
      <c r="FR55" s="404"/>
      <c r="FS55" s="404"/>
      <c r="FT55" s="404"/>
      <c r="FU55" s="404"/>
      <c r="FV55" s="404"/>
      <c r="FW55" s="404"/>
      <c r="FX55" s="404"/>
      <c r="FY55" s="404"/>
      <c r="FZ55" s="405"/>
      <c r="GA55" s="417"/>
      <c r="GB55" s="417"/>
      <c r="GC55" s="417"/>
      <c r="GD55" s="413">
        <f>Z55</f>
      </c>
      <c r="GE55" s="414"/>
      <c r="GF55" s="414"/>
      <c r="GG55" s="414"/>
      <c r="GH55" s="415"/>
      <c r="GI55" s="413">
        <f>AE55</f>
      </c>
      <c r="GJ55" s="414"/>
      <c r="GK55" s="414"/>
      <c r="GL55" s="414"/>
      <c r="GM55" s="415"/>
      <c r="GN55" s="413">
        <f>AJ55</f>
      </c>
      <c r="GO55" s="414"/>
      <c r="GP55" s="414"/>
      <c r="GQ55" s="414"/>
      <c r="GR55" s="415"/>
      <c r="GS55" s="413">
        <f>AO55</f>
      </c>
      <c r="GT55" s="414"/>
      <c r="GU55" s="414"/>
      <c r="GV55" s="414"/>
      <c r="GW55" s="415"/>
      <c r="GX55" s="413">
        <f>AT55</f>
      </c>
      <c r="GY55" s="414"/>
      <c r="GZ55" s="414"/>
      <c r="HA55" s="414"/>
      <c r="HB55" s="415"/>
      <c r="HC55" s="413">
        <f>AY55</f>
      </c>
      <c r="HD55" s="414"/>
      <c r="HE55" s="414"/>
      <c r="HF55" s="414"/>
      <c r="HG55" s="415"/>
      <c r="HH55" s="413">
        <f>BD55</f>
      </c>
      <c r="HI55" s="414"/>
      <c r="HJ55" s="414"/>
      <c r="HK55" s="414"/>
      <c r="HL55" s="415"/>
      <c r="HM55" s="413">
        <f>BI55</f>
      </c>
      <c r="HN55" s="414"/>
      <c r="HO55" s="414"/>
      <c r="HP55" s="414"/>
      <c r="HQ55" s="415"/>
      <c r="HR55" s="413">
        <f>BN55</f>
      </c>
      <c r="HS55" s="414"/>
      <c r="HT55" s="414"/>
      <c r="HU55" s="414"/>
      <c r="HV55" s="415"/>
      <c r="HW55" s="413">
        <f>BS55</f>
      </c>
      <c r="HX55" s="414"/>
      <c r="HY55" s="414"/>
      <c r="HZ55" s="414"/>
      <c r="IA55" s="415"/>
      <c r="IB55" s="413">
        <f>BX55</f>
      </c>
      <c r="IC55" s="414"/>
      <c r="ID55" s="414"/>
      <c r="IE55" s="414"/>
      <c r="IF55" s="415"/>
      <c r="IG55" s="53"/>
      <c r="II55" s="317"/>
      <c r="IJ55" s="317"/>
      <c r="IK55" s="317"/>
      <c r="IL55" s="317"/>
      <c r="IM55" s="317"/>
      <c r="IN55" s="317"/>
    </row>
    <row r="56" spans="2:248" ht="4.5" customHeight="1">
      <c r="B56" s="61"/>
      <c r="C56" s="382"/>
      <c r="D56" s="383"/>
      <c r="E56" s="383"/>
      <c r="F56" s="383"/>
      <c r="G56" s="406" t="s">
        <v>72</v>
      </c>
      <c r="H56" s="407"/>
      <c r="I56" s="407"/>
      <c r="J56" s="407"/>
      <c r="K56" s="407"/>
      <c r="L56" s="407"/>
      <c r="M56" s="407"/>
      <c r="N56" s="407"/>
      <c r="O56" s="407"/>
      <c r="P56" s="407"/>
      <c r="Q56" s="407"/>
      <c r="R56" s="407"/>
      <c r="S56" s="407"/>
      <c r="T56" s="407"/>
      <c r="U56" s="407"/>
      <c r="V56" s="408"/>
      <c r="W56" s="416" t="s">
        <v>35</v>
      </c>
      <c r="X56" s="417"/>
      <c r="Y56" s="417"/>
      <c r="Z56" s="436">
        <v>95</v>
      </c>
      <c r="AA56" s="437"/>
      <c r="AB56" s="437"/>
      <c r="AC56" s="437"/>
      <c r="AD56" s="438"/>
      <c r="AE56" s="294"/>
      <c r="AF56" s="295"/>
      <c r="AG56" s="295"/>
      <c r="AH56" s="295"/>
      <c r="AI56" s="296"/>
      <c r="AJ56" s="294"/>
      <c r="AK56" s="295"/>
      <c r="AL56" s="295"/>
      <c r="AM56" s="295"/>
      <c r="AN56" s="296"/>
      <c r="AO56" s="294"/>
      <c r="AP56" s="295"/>
      <c r="AQ56" s="295"/>
      <c r="AR56" s="295"/>
      <c r="AS56" s="296"/>
      <c r="AT56" s="294"/>
      <c r="AU56" s="295"/>
      <c r="AV56" s="295"/>
      <c r="AW56" s="295"/>
      <c r="AX56" s="296"/>
      <c r="AY56" s="294"/>
      <c r="AZ56" s="295"/>
      <c r="BA56" s="295"/>
      <c r="BB56" s="295"/>
      <c r="BC56" s="296"/>
      <c r="BD56" s="294"/>
      <c r="BE56" s="295"/>
      <c r="BF56" s="295"/>
      <c r="BG56" s="295"/>
      <c r="BH56" s="296"/>
      <c r="BI56" s="297"/>
      <c r="BJ56" s="295"/>
      <c r="BK56" s="295"/>
      <c r="BL56" s="295"/>
      <c r="BM56" s="296"/>
      <c r="BN56" s="295"/>
      <c r="BO56" s="295"/>
      <c r="BP56" s="295"/>
      <c r="BQ56" s="295"/>
      <c r="BR56" s="296"/>
      <c r="BS56" s="294"/>
      <c r="BT56" s="295"/>
      <c r="BU56" s="295"/>
      <c r="BV56" s="295"/>
      <c r="BW56" s="296"/>
      <c r="BX56" s="294">
        <v>105</v>
      </c>
      <c r="BY56" s="295"/>
      <c r="BZ56" s="295"/>
      <c r="CA56" s="295"/>
      <c r="CB56" s="296"/>
      <c r="CC56" s="53"/>
      <c r="CE56" s="382"/>
      <c r="CF56" s="383"/>
      <c r="CG56" s="383"/>
      <c r="CH56" s="383"/>
      <c r="CI56" s="406" t="s">
        <v>72</v>
      </c>
      <c r="CJ56" s="407"/>
      <c r="CK56" s="407"/>
      <c r="CL56" s="407"/>
      <c r="CM56" s="407"/>
      <c r="CN56" s="407"/>
      <c r="CO56" s="407"/>
      <c r="CP56" s="407"/>
      <c r="CQ56" s="407"/>
      <c r="CR56" s="407"/>
      <c r="CS56" s="407"/>
      <c r="CT56" s="407"/>
      <c r="CU56" s="407"/>
      <c r="CV56" s="407"/>
      <c r="CW56" s="407"/>
      <c r="CX56" s="408"/>
      <c r="CY56" s="416" t="s">
        <v>35</v>
      </c>
      <c r="CZ56" s="417"/>
      <c r="DA56" s="417"/>
      <c r="DB56" s="436">
        <v>95</v>
      </c>
      <c r="DC56" s="437"/>
      <c r="DD56" s="437"/>
      <c r="DE56" s="437"/>
      <c r="DF56" s="438"/>
      <c r="DG56" s="294"/>
      <c r="DH56" s="295"/>
      <c r="DI56" s="295"/>
      <c r="DJ56" s="295"/>
      <c r="DK56" s="296"/>
      <c r="DL56" s="294"/>
      <c r="DM56" s="295"/>
      <c r="DN56" s="295"/>
      <c r="DO56" s="295"/>
      <c r="DP56" s="296"/>
      <c r="DQ56" s="294"/>
      <c r="DR56" s="295"/>
      <c r="DS56" s="295"/>
      <c r="DT56" s="295"/>
      <c r="DU56" s="296"/>
      <c r="DV56" s="294"/>
      <c r="DW56" s="295"/>
      <c r="DX56" s="295"/>
      <c r="DY56" s="295"/>
      <c r="DZ56" s="296"/>
      <c r="EA56" s="294"/>
      <c r="EB56" s="295"/>
      <c r="EC56" s="295"/>
      <c r="ED56" s="295"/>
      <c r="EE56" s="296"/>
      <c r="EF56" s="294"/>
      <c r="EG56" s="295"/>
      <c r="EH56" s="295"/>
      <c r="EI56" s="295"/>
      <c r="EJ56" s="296"/>
      <c r="EK56" s="294"/>
      <c r="EL56" s="295"/>
      <c r="EM56" s="295"/>
      <c r="EN56" s="295"/>
      <c r="EO56" s="296"/>
      <c r="EP56" s="294"/>
      <c r="EQ56" s="295"/>
      <c r="ER56" s="295"/>
      <c r="ES56" s="295"/>
      <c r="ET56" s="296"/>
      <c r="EU56" s="294"/>
      <c r="EV56" s="295"/>
      <c r="EW56" s="295"/>
      <c r="EX56" s="295"/>
      <c r="EY56" s="296"/>
      <c r="EZ56" s="294">
        <v>105</v>
      </c>
      <c r="FA56" s="295"/>
      <c r="FB56" s="295"/>
      <c r="FC56" s="295"/>
      <c r="FD56" s="296"/>
      <c r="FE56" s="53"/>
      <c r="FG56" s="382"/>
      <c r="FH56" s="383"/>
      <c r="FI56" s="383"/>
      <c r="FJ56" s="383"/>
      <c r="FK56" s="406" t="s">
        <v>72</v>
      </c>
      <c r="FL56" s="407"/>
      <c r="FM56" s="407"/>
      <c r="FN56" s="407"/>
      <c r="FO56" s="407"/>
      <c r="FP56" s="407"/>
      <c r="FQ56" s="407"/>
      <c r="FR56" s="407"/>
      <c r="FS56" s="407"/>
      <c r="FT56" s="407"/>
      <c r="FU56" s="407"/>
      <c r="FV56" s="407"/>
      <c r="FW56" s="407"/>
      <c r="FX56" s="407"/>
      <c r="FY56" s="407"/>
      <c r="FZ56" s="408"/>
      <c r="GA56" s="416" t="s">
        <v>35</v>
      </c>
      <c r="GB56" s="417"/>
      <c r="GC56" s="417"/>
      <c r="GD56" s="501"/>
      <c r="GE56" s="502"/>
      <c r="GF56" s="502"/>
      <c r="GG56" s="502"/>
      <c r="GH56" s="503"/>
      <c r="GI56" s="501"/>
      <c r="GJ56" s="502"/>
      <c r="GK56" s="502"/>
      <c r="GL56" s="502"/>
      <c r="GM56" s="503"/>
      <c r="GN56" s="501"/>
      <c r="GO56" s="502"/>
      <c r="GP56" s="502"/>
      <c r="GQ56" s="502"/>
      <c r="GR56" s="503"/>
      <c r="GS56" s="501"/>
      <c r="GT56" s="502"/>
      <c r="GU56" s="502"/>
      <c r="GV56" s="502"/>
      <c r="GW56" s="503"/>
      <c r="GX56" s="501"/>
      <c r="GY56" s="502"/>
      <c r="GZ56" s="502"/>
      <c r="HA56" s="502"/>
      <c r="HB56" s="503"/>
      <c r="HC56" s="501"/>
      <c r="HD56" s="502"/>
      <c r="HE56" s="502"/>
      <c r="HF56" s="502"/>
      <c r="HG56" s="503"/>
      <c r="HH56" s="501"/>
      <c r="HI56" s="502"/>
      <c r="HJ56" s="502"/>
      <c r="HK56" s="502"/>
      <c r="HL56" s="503"/>
      <c r="HM56" s="501"/>
      <c r="HN56" s="502"/>
      <c r="HO56" s="502"/>
      <c r="HP56" s="502"/>
      <c r="HQ56" s="503"/>
      <c r="HR56" s="501"/>
      <c r="HS56" s="502"/>
      <c r="HT56" s="502"/>
      <c r="HU56" s="502"/>
      <c r="HV56" s="503"/>
      <c r="HW56" s="501"/>
      <c r="HX56" s="502"/>
      <c r="HY56" s="502"/>
      <c r="HZ56" s="502"/>
      <c r="IA56" s="503"/>
      <c r="IB56" s="501"/>
      <c r="IC56" s="502"/>
      <c r="ID56" s="502"/>
      <c r="IE56" s="502"/>
      <c r="IF56" s="503"/>
      <c r="IG56" s="53"/>
      <c r="II56" s="317"/>
      <c r="IJ56" s="317"/>
      <c r="IK56" s="317"/>
      <c r="IL56" s="317"/>
      <c r="IM56" s="317"/>
      <c r="IN56" s="317"/>
    </row>
    <row r="57" spans="2:248" ht="10.5" customHeight="1">
      <c r="B57" s="61"/>
      <c r="C57" s="382"/>
      <c r="D57" s="383"/>
      <c r="E57" s="383"/>
      <c r="F57" s="383"/>
      <c r="G57" s="409"/>
      <c r="H57" s="410"/>
      <c r="I57" s="410"/>
      <c r="J57" s="410"/>
      <c r="K57" s="410"/>
      <c r="L57" s="410"/>
      <c r="M57" s="410"/>
      <c r="N57" s="410"/>
      <c r="O57" s="410"/>
      <c r="P57" s="410"/>
      <c r="Q57" s="410"/>
      <c r="R57" s="410"/>
      <c r="S57" s="410"/>
      <c r="T57" s="410"/>
      <c r="U57" s="410"/>
      <c r="V57" s="411"/>
      <c r="W57" s="417"/>
      <c r="X57" s="417"/>
      <c r="Y57" s="417"/>
      <c r="Z57" s="413">
        <f>IF('入力シート'!$Q40&gt;=10000000000,(RIGHT(ROUNDDOWN('入力シート'!$Q40/10000000000,0),3)),"")</f>
      </c>
      <c r="AA57" s="414"/>
      <c r="AB57" s="414"/>
      <c r="AC57" s="414"/>
      <c r="AD57" s="415"/>
      <c r="AE57" s="413">
        <f>IF('入力シート'!$Q40&gt;=1000000000,(RIGHT(ROUNDDOWN('入力シート'!$Q40/1000000000,0),1)),"")</f>
      </c>
      <c r="AF57" s="414"/>
      <c r="AG57" s="414"/>
      <c r="AH57" s="414"/>
      <c r="AI57" s="415"/>
      <c r="AJ57" s="413">
        <f>IF('入力シート'!$Q40&gt;=100000000,(RIGHT(ROUNDDOWN('入力シート'!$Q40/100000000,0),1)),"")</f>
      </c>
      <c r="AK57" s="414"/>
      <c r="AL57" s="414"/>
      <c r="AM57" s="414"/>
      <c r="AN57" s="415"/>
      <c r="AO57" s="413">
        <f>IF('入力シート'!$Q40&gt;=10000000,(RIGHT(ROUNDDOWN('入力シート'!$Q40/10000000,0),1)),"")</f>
      </c>
      <c r="AP57" s="414"/>
      <c r="AQ57" s="414"/>
      <c r="AR57" s="414"/>
      <c r="AS57" s="415"/>
      <c r="AT57" s="413">
        <f>IF('入力シート'!$Q40&gt;=1000000,(RIGHT(ROUNDDOWN('入力シート'!$Q40/1000000,0),1)),"")</f>
      </c>
      <c r="AU57" s="414"/>
      <c r="AV57" s="414"/>
      <c r="AW57" s="414"/>
      <c r="AX57" s="415"/>
      <c r="AY57" s="413">
        <f>IF('入力シート'!$Q40&gt;=100000,(RIGHT(ROUNDDOWN('入力シート'!$Q40/100000,0),1)),"")</f>
      </c>
      <c r="AZ57" s="414"/>
      <c r="BA57" s="414"/>
      <c r="BB57" s="414"/>
      <c r="BC57" s="415"/>
      <c r="BD57" s="413">
        <f>IF('入力シート'!$Q40&gt;=10000,(RIGHT(ROUNDDOWN('入力シート'!$Q40/10000,0),1)),"")</f>
      </c>
      <c r="BE57" s="414"/>
      <c r="BF57" s="414"/>
      <c r="BG57" s="414"/>
      <c r="BH57" s="415"/>
      <c r="BI57" s="448">
        <f>IF('入力シート'!$Q40&gt;=1000,(RIGHT(ROUNDDOWN('入力シート'!$Q40/1000,0),1)),"")</f>
      </c>
      <c r="BJ57" s="414"/>
      <c r="BK57" s="414"/>
      <c r="BL57" s="414"/>
      <c r="BM57" s="415"/>
      <c r="BN57" s="414">
        <f>IF('入力シート'!$Q40&gt;=100,(RIGHT(ROUNDDOWN('入力シート'!$Q40/100,0),1)),"")</f>
      </c>
      <c r="BO57" s="414"/>
      <c r="BP57" s="414"/>
      <c r="BQ57" s="414"/>
      <c r="BR57" s="415"/>
      <c r="BS57" s="413">
        <f>IF('入力シート'!$Q40&gt;=10,(RIGHT(ROUNDDOWN('入力シート'!$Q40/10,0),1)),"")</f>
      </c>
      <c r="BT57" s="414"/>
      <c r="BU57" s="414"/>
      <c r="BV57" s="414"/>
      <c r="BW57" s="415"/>
      <c r="BX57" s="413">
        <f>IF('入力シート'!$Q40&gt;0,(RIGHT(ROUNDDOWN('入力シート'!$Q40,0),1)),"")</f>
      </c>
      <c r="BY57" s="414"/>
      <c r="BZ57" s="414"/>
      <c r="CA57" s="414"/>
      <c r="CB57" s="415"/>
      <c r="CC57" s="53"/>
      <c r="CE57" s="382"/>
      <c r="CF57" s="383"/>
      <c r="CG57" s="383"/>
      <c r="CH57" s="383"/>
      <c r="CI57" s="409"/>
      <c r="CJ57" s="410"/>
      <c r="CK57" s="410"/>
      <c r="CL57" s="410"/>
      <c r="CM57" s="410"/>
      <c r="CN57" s="410"/>
      <c r="CO57" s="410"/>
      <c r="CP57" s="410"/>
      <c r="CQ57" s="410"/>
      <c r="CR57" s="410"/>
      <c r="CS57" s="410"/>
      <c r="CT57" s="410"/>
      <c r="CU57" s="410"/>
      <c r="CV57" s="410"/>
      <c r="CW57" s="410"/>
      <c r="CX57" s="411"/>
      <c r="CY57" s="417"/>
      <c r="CZ57" s="417"/>
      <c r="DA57" s="417"/>
      <c r="DB57" s="413">
        <f>Z57</f>
      </c>
      <c r="DC57" s="414"/>
      <c r="DD57" s="414"/>
      <c r="DE57" s="414"/>
      <c r="DF57" s="415"/>
      <c r="DG57" s="413">
        <f>AE57</f>
      </c>
      <c r="DH57" s="414"/>
      <c r="DI57" s="414"/>
      <c r="DJ57" s="414"/>
      <c r="DK57" s="415"/>
      <c r="DL57" s="413">
        <f>AJ57</f>
      </c>
      <c r="DM57" s="414"/>
      <c r="DN57" s="414"/>
      <c r="DO57" s="414"/>
      <c r="DP57" s="415"/>
      <c r="DQ57" s="413">
        <f>AO57</f>
      </c>
      <c r="DR57" s="414"/>
      <c r="DS57" s="414"/>
      <c r="DT57" s="414"/>
      <c r="DU57" s="415"/>
      <c r="DV57" s="413">
        <f>AT57</f>
      </c>
      <c r="DW57" s="414"/>
      <c r="DX57" s="414"/>
      <c r="DY57" s="414"/>
      <c r="DZ57" s="415"/>
      <c r="EA57" s="413">
        <f>AY57</f>
      </c>
      <c r="EB57" s="414"/>
      <c r="EC57" s="414"/>
      <c r="ED57" s="414"/>
      <c r="EE57" s="415"/>
      <c r="EF57" s="413">
        <f>BD57</f>
      </c>
      <c r="EG57" s="414"/>
      <c r="EH57" s="414"/>
      <c r="EI57" s="414"/>
      <c r="EJ57" s="415"/>
      <c r="EK57" s="413">
        <f>BI57</f>
      </c>
      <c r="EL57" s="414"/>
      <c r="EM57" s="414"/>
      <c r="EN57" s="414"/>
      <c r="EO57" s="415"/>
      <c r="EP57" s="413">
        <f>BN57</f>
      </c>
      <c r="EQ57" s="414"/>
      <c r="ER57" s="414"/>
      <c r="ES57" s="414"/>
      <c r="ET57" s="415"/>
      <c r="EU57" s="413">
        <f>BS57</f>
      </c>
      <c r="EV57" s="414"/>
      <c r="EW57" s="414"/>
      <c r="EX57" s="414"/>
      <c r="EY57" s="415"/>
      <c r="EZ57" s="413">
        <f>BX57</f>
      </c>
      <c r="FA57" s="414"/>
      <c r="FB57" s="414"/>
      <c r="FC57" s="414"/>
      <c r="FD57" s="415"/>
      <c r="FE57" s="53"/>
      <c r="FG57" s="382"/>
      <c r="FH57" s="383"/>
      <c r="FI57" s="383"/>
      <c r="FJ57" s="383"/>
      <c r="FK57" s="409"/>
      <c r="FL57" s="410"/>
      <c r="FM57" s="410"/>
      <c r="FN57" s="410"/>
      <c r="FO57" s="410"/>
      <c r="FP57" s="410"/>
      <c r="FQ57" s="410"/>
      <c r="FR57" s="410"/>
      <c r="FS57" s="410"/>
      <c r="FT57" s="410"/>
      <c r="FU57" s="410"/>
      <c r="FV57" s="410"/>
      <c r="FW57" s="410"/>
      <c r="FX57" s="410"/>
      <c r="FY57" s="410"/>
      <c r="FZ57" s="411"/>
      <c r="GA57" s="417"/>
      <c r="GB57" s="417"/>
      <c r="GC57" s="417"/>
      <c r="GD57" s="413">
        <f>Z57</f>
      </c>
      <c r="GE57" s="414"/>
      <c r="GF57" s="414"/>
      <c r="GG57" s="414"/>
      <c r="GH57" s="415"/>
      <c r="GI57" s="413">
        <f>AE57</f>
      </c>
      <c r="GJ57" s="414"/>
      <c r="GK57" s="414"/>
      <c r="GL57" s="414"/>
      <c r="GM57" s="415"/>
      <c r="GN57" s="413">
        <f>AJ57</f>
      </c>
      <c r="GO57" s="414"/>
      <c r="GP57" s="414"/>
      <c r="GQ57" s="414"/>
      <c r="GR57" s="415"/>
      <c r="GS57" s="413">
        <f>AO57</f>
      </c>
      <c r="GT57" s="414"/>
      <c r="GU57" s="414"/>
      <c r="GV57" s="414"/>
      <c r="GW57" s="415"/>
      <c r="GX57" s="413">
        <f>AT57</f>
      </c>
      <c r="GY57" s="414"/>
      <c r="GZ57" s="414"/>
      <c r="HA57" s="414"/>
      <c r="HB57" s="415"/>
      <c r="HC57" s="413">
        <f>AY57</f>
      </c>
      <c r="HD57" s="414"/>
      <c r="HE57" s="414"/>
      <c r="HF57" s="414"/>
      <c r="HG57" s="415"/>
      <c r="HH57" s="413">
        <f>BD57</f>
      </c>
      <c r="HI57" s="414"/>
      <c r="HJ57" s="414"/>
      <c r="HK57" s="414"/>
      <c r="HL57" s="415"/>
      <c r="HM57" s="413">
        <f>BI57</f>
      </c>
      <c r="HN57" s="414"/>
      <c r="HO57" s="414"/>
      <c r="HP57" s="414"/>
      <c r="HQ57" s="415"/>
      <c r="HR57" s="413">
        <f>BN57</f>
      </c>
      <c r="HS57" s="414"/>
      <c r="HT57" s="414"/>
      <c r="HU57" s="414"/>
      <c r="HV57" s="415"/>
      <c r="HW57" s="413">
        <f>BS57</f>
      </c>
      <c r="HX57" s="414"/>
      <c r="HY57" s="414"/>
      <c r="HZ57" s="414"/>
      <c r="IA57" s="415"/>
      <c r="IB57" s="413">
        <f>BX57</f>
      </c>
      <c r="IC57" s="414"/>
      <c r="ID57" s="414"/>
      <c r="IE57" s="414"/>
      <c r="IF57" s="415"/>
      <c r="IG57" s="53"/>
      <c r="II57" s="317"/>
      <c r="IJ57" s="317"/>
      <c r="IK57" s="317"/>
      <c r="IL57" s="317"/>
      <c r="IM57" s="317"/>
      <c r="IN57" s="317"/>
    </row>
    <row r="58" spans="2:248" ht="4.5" customHeight="1">
      <c r="B58" s="61"/>
      <c r="C58" s="382"/>
      <c r="D58" s="383"/>
      <c r="E58" s="383"/>
      <c r="F58" s="383"/>
      <c r="G58" s="345" t="s">
        <v>73</v>
      </c>
      <c r="H58" s="346"/>
      <c r="I58" s="346"/>
      <c r="J58" s="346"/>
      <c r="K58" s="346"/>
      <c r="L58" s="346"/>
      <c r="M58" s="346"/>
      <c r="N58" s="346"/>
      <c r="O58" s="346"/>
      <c r="P58" s="346"/>
      <c r="Q58" s="346"/>
      <c r="R58" s="346"/>
      <c r="S58" s="346"/>
      <c r="T58" s="346"/>
      <c r="U58" s="346"/>
      <c r="V58" s="347"/>
      <c r="W58" s="416" t="s">
        <v>36</v>
      </c>
      <c r="X58" s="417"/>
      <c r="Y58" s="417"/>
      <c r="Z58" s="318"/>
      <c r="AA58" s="319"/>
      <c r="AB58" s="319"/>
      <c r="AC58" s="319"/>
      <c r="AD58" s="320"/>
      <c r="AE58" s="318"/>
      <c r="AF58" s="319"/>
      <c r="AG58" s="319"/>
      <c r="AH58" s="319"/>
      <c r="AI58" s="320"/>
      <c r="AJ58" s="318"/>
      <c r="AK58" s="319"/>
      <c r="AL58" s="319"/>
      <c r="AM58" s="319"/>
      <c r="AN58" s="320"/>
      <c r="AO58" s="318"/>
      <c r="AP58" s="319"/>
      <c r="AQ58" s="319"/>
      <c r="AR58" s="319"/>
      <c r="AS58" s="320"/>
      <c r="AT58" s="318"/>
      <c r="AU58" s="319"/>
      <c r="AV58" s="319"/>
      <c r="AW58" s="319"/>
      <c r="AX58" s="320"/>
      <c r="AY58" s="318"/>
      <c r="AZ58" s="319"/>
      <c r="BA58" s="319"/>
      <c r="BB58" s="319"/>
      <c r="BC58" s="320"/>
      <c r="BD58" s="318"/>
      <c r="BE58" s="319"/>
      <c r="BF58" s="319"/>
      <c r="BG58" s="319"/>
      <c r="BH58" s="320"/>
      <c r="BI58" s="330"/>
      <c r="BJ58" s="319"/>
      <c r="BK58" s="319"/>
      <c r="BL58" s="319"/>
      <c r="BM58" s="320"/>
      <c r="BN58" s="319"/>
      <c r="BO58" s="319"/>
      <c r="BP58" s="319"/>
      <c r="BQ58" s="319"/>
      <c r="BR58" s="320"/>
      <c r="BS58" s="318"/>
      <c r="BT58" s="319"/>
      <c r="BU58" s="319"/>
      <c r="BV58" s="319"/>
      <c r="BW58" s="320"/>
      <c r="BX58" s="318"/>
      <c r="BY58" s="319"/>
      <c r="BZ58" s="319"/>
      <c r="CA58" s="319"/>
      <c r="CB58" s="320"/>
      <c r="CC58" s="53"/>
      <c r="CE58" s="382"/>
      <c r="CF58" s="383"/>
      <c r="CG58" s="383"/>
      <c r="CH58" s="383"/>
      <c r="CI58" s="345" t="s">
        <v>73</v>
      </c>
      <c r="CJ58" s="346"/>
      <c r="CK58" s="346"/>
      <c r="CL58" s="346"/>
      <c r="CM58" s="346"/>
      <c r="CN58" s="346"/>
      <c r="CO58" s="346"/>
      <c r="CP58" s="346"/>
      <c r="CQ58" s="346"/>
      <c r="CR58" s="346"/>
      <c r="CS58" s="346"/>
      <c r="CT58" s="346"/>
      <c r="CU58" s="346"/>
      <c r="CV58" s="346"/>
      <c r="CW58" s="346"/>
      <c r="CX58" s="347"/>
      <c r="CY58" s="416" t="s">
        <v>36</v>
      </c>
      <c r="CZ58" s="417"/>
      <c r="DA58" s="417"/>
      <c r="DB58" s="487"/>
      <c r="DC58" s="488"/>
      <c r="DD58" s="488"/>
      <c r="DE58" s="488"/>
      <c r="DF58" s="489"/>
      <c r="DG58" s="487"/>
      <c r="DH58" s="488"/>
      <c r="DI58" s="488"/>
      <c r="DJ58" s="488"/>
      <c r="DK58" s="489"/>
      <c r="DL58" s="487"/>
      <c r="DM58" s="488"/>
      <c r="DN58" s="488"/>
      <c r="DO58" s="488"/>
      <c r="DP58" s="489"/>
      <c r="DQ58" s="487"/>
      <c r="DR58" s="488"/>
      <c r="DS58" s="488"/>
      <c r="DT58" s="488"/>
      <c r="DU58" s="489"/>
      <c r="DV58" s="487"/>
      <c r="DW58" s="488"/>
      <c r="DX58" s="488"/>
      <c r="DY58" s="488"/>
      <c r="DZ58" s="489"/>
      <c r="EA58" s="487"/>
      <c r="EB58" s="488"/>
      <c r="EC58" s="488"/>
      <c r="ED58" s="488"/>
      <c r="EE58" s="489"/>
      <c r="EF58" s="487"/>
      <c r="EG58" s="488"/>
      <c r="EH58" s="488"/>
      <c r="EI58" s="488"/>
      <c r="EJ58" s="489"/>
      <c r="EK58" s="487"/>
      <c r="EL58" s="488"/>
      <c r="EM58" s="488"/>
      <c r="EN58" s="488"/>
      <c r="EO58" s="489"/>
      <c r="EP58" s="487"/>
      <c r="EQ58" s="488"/>
      <c r="ER58" s="488"/>
      <c r="ES58" s="488"/>
      <c r="ET58" s="489"/>
      <c r="EU58" s="487"/>
      <c r="EV58" s="488"/>
      <c r="EW58" s="488"/>
      <c r="EX58" s="488"/>
      <c r="EY58" s="489"/>
      <c r="EZ58" s="487"/>
      <c r="FA58" s="488"/>
      <c r="FB58" s="488"/>
      <c r="FC58" s="488"/>
      <c r="FD58" s="489"/>
      <c r="FE58" s="53"/>
      <c r="FG58" s="382"/>
      <c r="FH58" s="383"/>
      <c r="FI58" s="383"/>
      <c r="FJ58" s="383"/>
      <c r="FK58" s="345" t="s">
        <v>73</v>
      </c>
      <c r="FL58" s="346"/>
      <c r="FM58" s="346"/>
      <c r="FN58" s="346"/>
      <c r="FO58" s="346"/>
      <c r="FP58" s="346"/>
      <c r="FQ58" s="346"/>
      <c r="FR58" s="346"/>
      <c r="FS58" s="346"/>
      <c r="FT58" s="346"/>
      <c r="FU58" s="346"/>
      <c r="FV58" s="346"/>
      <c r="FW58" s="346"/>
      <c r="FX58" s="346"/>
      <c r="FY58" s="346"/>
      <c r="FZ58" s="347"/>
      <c r="GA58" s="416" t="s">
        <v>36</v>
      </c>
      <c r="GB58" s="417"/>
      <c r="GC58" s="417"/>
      <c r="GD58" s="501"/>
      <c r="GE58" s="502"/>
      <c r="GF58" s="502"/>
      <c r="GG58" s="502"/>
      <c r="GH58" s="503"/>
      <c r="GI58" s="501"/>
      <c r="GJ58" s="502"/>
      <c r="GK58" s="502"/>
      <c r="GL58" s="502"/>
      <c r="GM58" s="503"/>
      <c r="GN58" s="501"/>
      <c r="GO58" s="502"/>
      <c r="GP58" s="502"/>
      <c r="GQ58" s="502"/>
      <c r="GR58" s="503"/>
      <c r="GS58" s="501"/>
      <c r="GT58" s="502"/>
      <c r="GU58" s="502"/>
      <c r="GV58" s="502"/>
      <c r="GW58" s="503"/>
      <c r="GX58" s="501"/>
      <c r="GY58" s="502"/>
      <c r="GZ58" s="502"/>
      <c r="HA58" s="502"/>
      <c r="HB58" s="503"/>
      <c r="HC58" s="501"/>
      <c r="HD58" s="502"/>
      <c r="HE58" s="502"/>
      <c r="HF58" s="502"/>
      <c r="HG58" s="503"/>
      <c r="HH58" s="501"/>
      <c r="HI58" s="502"/>
      <c r="HJ58" s="502"/>
      <c r="HK58" s="502"/>
      <c r="HL58" s="503"/>
      <c r="HM58" s="501"/>
      <c r="HN58" s="502"/>
      <c r="HO58" s="502"/>
      <c r="HP58" s="502"/>
      <c r="HQ58" s="503"/>
      <c r="HR58" s="501"/>
      <c r="HS58" s="502"/>
      <c r="HT58" s="502"/>
      <c r="HU58" s="502"/>
      <c r="HV58" s="503"/>
      <c r="HW58" s="501"/>
      <c r="HX58" s="502"/>
      <c r="HY58" s="502"/>
      <c r="HZ58" s="502"/>
      <c r="IA58" s="503"/>
      <c r="IB58" s="501"/>
      <c r="IC58" s="502"/>
      <c r="ID58" s="502"/>
      <c r="IE58" s="502"/>
      <c r="IF58" s="503"/>
      <c r="IG58" s="53"/>
      <c r="II58" s="317"/>
      <c r="IJ58" s="317"/>
      <c r="IK58" s="317"/>
      <c r="IL58" s="317"/>
      <c r="IM58" s="317"/>
      <c r="IN58" s="317"/>
    </row>
    <row r="59" spans="2:248" ht="10.5" customHeight="1">
      <c r="B59" s="61"/>
      <c r="C59" s="382"/>
      <c r="D59" s="383"/>
      <c r="E59" s="383"/>
      <c r="F59" s="383"/>
      <c r="G59" s="348"/>
      <c r="H59" s="349"/>
      <c r="I59" s="349"/>
      <c r="J59" s="349"/>
      <c r="K59" s="349"/>
      <c r="L59" s="349"/>
      <c r="M59" s="349"/>
      <c r="N59" s="349"/>
      <c r="O59" s="349"/>
      <c r="P59" s="349"/>
      <c r="Q59" s="349"/>
      <c r="R59" s="349"/>
      <c r="S59" s="349"/>
      <c r="T59" s="349"/>
      <c r="U59" s="349"/>
      <c r="V59" s="350"/>
      <c r="W59" s="418"/>
      <c r="X59" s="418"/>
      <c r="Y59" s="418"/>
      <c r="Z59" s="329">
        <f>IF('入力シート'!$Q42&gt;=10000000000,(RIGHT(ROUNDDOWN('入力シート'!$Q42/10000000000,0),3)),"")</f>
      </c>
      <c r="AA59" s="302"/>
      <c r="AB59" s="302"/>
      <c r="AC59" s="302"/>
      <c r="AD59" s="303"/>
      <c r="AE59" s="329">
        <f>IF('入力シート'!$Q42&gt;=1000000000,(RIGHT(ROUNDDOWN('入力シート'!$Q42/1000000000,0),1)),"")</f>
      </c>
      <c r="AF59" s="302"/>
      <c r="AG59" s="302"/>
      <c r="AH59" s="302"/>
      <c r="AI59" s="303"/>
      <c r="AJ59" s="329">
        <f>IF('入力シート'!$Q42&gt;=100000000,(RIGHT(ROUNDDOWN('入力シート'!$Q42/100000000,0),1)),"")</f>
      </c>
      <c r="AK59" s="302"/>
      <c r="AL59" s="302"/>
      <c r="AM59" s="302"/>
      <c r="AN59" s="303"/>
      <c r="AO59" s="329">
        <f>IF('入力シート'!$Q42&gt;=10000000,(RIGHT(ROUNDDOWN('入力シート'!$Q42/10000000,0),1)),"")</f>
      </c>
      <c r="AP59" s="302"/>
      <c r="AQ59" s="302"/>
      <c r="AR59" s="302"/>
      <c r="AS59" s="303"/>
      <c r="AT59" s="329">
        <f>IF('入力シート'!$Q42&gt;=1000000,(RIGHT(ROUNDDOWN('入力シート'!$Q42/1000000,0),1)),"")</f>
      </c>
      <c r="AU59" s="302"/>
      <c r="AV59" s="302"/>
      <c r="AW59" s="302"/>
      <c r="AX59" s="303"/>
      <c r="AY59" s="329">
        <f>IF('入力シート'!$Q42&gt;=100000,(RIGHT(ROUNDDOWN('入力シート'!$Q42/100000,0),1)),"")</f>
      </c>
      <c r="AZ59" s="302"/>
      <c r="BA59" s="302"/>
      <c r="BB59" s="302"/>
      <c r="BC59" s="303"/>
      <c r="BD59" s="329">
        <f>IF('入力シート'!$Q42&gt;=10000,(RIGHT(ROUNDDOWN('入力シート'!$Q42/10000,0),1)),"")</f>
      </c>
      <c r="BE59" s="302"/>
      <c r="BF59" s="302"/>
      <c r="BG59" s="302"/>
      <c r="BH59" s="303"/>
      <c r="BI59" s="301">
        <f>IF('入力シート'!$Q42&gt;=1000,(RIGHT(ROUNDDOWN('入力シート'!$Q42/1000,0),1)),"")</f>
      </c>
      <c r="BJ59" s="302"/>
      <c r="BK59" s="302"/>
      <c r="BL59" s="302"/>
      <c r="BM59" s="303"/>
      <c r="BN59" s="302">
        <f>IF('入力シート'!$Q42&gt;=100,(RIGHT(ROUNDDOWN('入力シート'!$Q42/100,0),1)),"")</f>
      </c>
      <c r="BO59" s="302"/>
      <c r="BP59" s="302"/>
      <c r="BQ59" s="302"/>
      <c r="BR59" s="303"/>
      <c r="BS59" s="329">
        <f>IF('入力シート'!$Q42&gt;=10,(RIGHT(ROUNDDOWN('入力シート'!$Q42/10,0),1)),"")</f>
      </c>
      <c r="BT59" s="302"/>
      <c r="BU59" s="302"/>
      <c r="BV59" s="302"/>
      <c r="BW59" s="303"/>
      <c r="BX59" s="329">
        <f>IF('入力シート'!$Q42&gt;0,(RIGHT(ROUNDDOWN('入力シート'!$Q42,0),1)),"")</f>
      </c>
      <c r="BY59" s="302"/>
      <c r="BZ59" s="302"/>
      <c r="CA59" s="302"/>
      <c r="CB59" s="303"/>
      <c r="CC59" s="53"/>
      <c r="CE59" s="382"/>
      <c r="CF59" s="383"/>
      <c r="CG59" s="383"/>
      <c r="CH59" s="383"/>
      <c r="CI59" s="348"/>
      <c r="CJ59" s="349"/>
      <c r="CK59" s="349"/>
      <c r="CL59" s="349"/>
      <c r="CM59" s="349"/>
      <c r="CN59" s="349"/>
      <c r="CO59" s="349"/>
      <c r="CP59" s="349"/>
      <c r="CQ59" s="349"/>
      <c r="CR59" s="349"/>
      <c r="CS59" s="349"/>
      <c r="CT59" s="349"/>
      <c r="CU59" s="349"/>
      <c r="CV59" s="349"/>
      <c r="CW59" s="349"/>
      <c r="CX59" s="350"/>
      <c r="CY59" s="418"/>
      <c r="CZ59" s="418"/>
      <c r="DA59" s="418"/>
      <c r="DB59" s="494">
        <f>Z59</f>
      </c>
      <c r="DC59" s="495"/>
      <c r="DD59" s="495"/>
      <c r="DE59" s="495"/>
      <c r="DF59" s="496"/>
      <c r="DG59" s="494">
        <f>AE59</f>
      </c>
      <c r="DH59" s="495"/>
      <c r="DI59" s="495"/>
      <c r="DJ59" s="495"/>
      <c r="DK59" s="496"/>
      <c r="DL59" s="494">
        <f>AJ59</f>
      </c>
      <c r="DM59" s="495"/>
      <c r="DN59" s="495"/>
      <c r="DO59" s="495"/>
      <c r="DP59" s="496"/>
      <c r="DQ59" s="494">
        <f>AO59</f>
      </c>
      <c r="DR59" s="495"/>
      <c r="DS59" s="495"/>
      <c r="DT59" s="495"/>
      <c r="DU59" s="496"/>
      <c r="DV59" s="494">
        <f>AT59</f>
      </c>
      <c r="DW59" s="495"/>
      <c r="DX59" s="495"/>
      <c r="DY59" s="495"/>
      <c r="DZ59" s="496"/>
      <c r="EA59" s="494">
        <f>AY59</f>
      </c>
      <c r="EB59" s="495"/>
      <c r="EC59" s="495"/>
      <c r="ED59" s="495"/>
      <c r="EE59" s="496"/>
      <c r="EF59" s="494">
        <f>BD59</f>
      </c>
      <c r="EG59" s="495"/>
      <c r="EH59" s="495"/>
      <c r="EI59" s="495"/>
      <c r="EJ59" s="496"/>
      <c r="EK59" s="494">
        <f>BI59</f>
      </c>
      <c r="EL59" s="495"/>
      <c r="EM59" s="495"/>
      <c r="EN59" s="495"/>
      <c r="EO59" s="496"/>
      <c r="EP59" s="494">
        <f>BN59</f>
      </c>
      <c r="EQ59" s="495"/>
      <c r="ER59" s="495"/>
      <c r="ES59" s="495"/>
      <c r="ET59" s="496"/>
      <c r="EU59" s="494">
        <f>BS59</f>
      </c>
      <c r="EV59" s="495"/>
      <c r="EW59" s="495"/>
      <c r="EX59" s="495"/>
      <c r="EY59" s="496"/>
      <c r="EZ59" s="494">
        <f>BX59</f>
      </c>
      <c r="FA59" s="495"/>
      <c r="FB59" s="495"/>
      <c r="FC59" s="495"/>
      <c r="FD59" s="496"/>
      <c r="FE59" s="53"/>
      <c r="FG59" s="382"/>
      <c r="FH59" s="383"/>
      <c r="FI59" s="383"/>
      <c r="FJ59" s="383"/>
      <c r="FK59" s="348"/>
      <c r="FL59" s="349"/>
      <c r="FM59" s="349"/>
      <c r="FN59" s="349"/>
      <c r="FO59" s="349"/>
      <c r="FP59" s="349"/>
      <c r="FQ59" s="349"/>
      <c r="FR59" s="349"/>
      <c r="FS59" s="349"/>
      <c r="FT59" s="349"/>
      <c r="FU59" s="349"/>
      <c r="FV59" s="349"/>
      <c r="FW59" s="349"/>
      <c r="FX59" s="349"/>
      <c r="FY59" s="349"/>
      <c r="FZ59" s="350"/>
      <c r="GA59" s="418"/>
      <c r="GB59" s="418"/>
      <c r="GC59" s="418"/>
      <c r="GD59" s="413">
        <f>Z59</f>
      </c>
      <c r="GE59" s="414"/>
      <c r="GF59" s="414"/>
      <c r="GG59" s="414"/>
      <c r="GH59" s="415"/>
      <c r="GI59" s="413">
        <f>AE59</f>
      </c>
      <c r="GJ59" s="414"/>
      <c r="GK59" s="414"/>
      <c r="GL59" s="414"/>
      <c r="GM59" s="415"/>
      <c r="GN59" s="413">
        <f>AJ59</f>
      </c>
      <c r="GO59" s="414"/>
      <c r="GP59" s="414"/>
      <c r="GQ59" s="414"/>
      <c r="GR59" s="415"/>
      <c r="GS59" s="413">
        <f>AO59</f>
      </c>
      <c r="GT59" s="414"/>
      <c r="GU59" s="414"/>
      <c r="GV59" s="414"/>
      <c r="GW59" s="415"/>
      <c r="GX59" s="413">
        <f>AT59</f>
      </c>
      <c r="GY59" s="414"/>
      <c r="GZ59" s="414"/>
      <c r="HA59" s="414"/>
      <c r="HB59" s="415"/>
      <c r="HC59" s="413">
        <f>AY59</f>
      </c>
      <c r="HD59" s="414"/>
      <c r="HE59" s="414"/>
      <c r="HF59" s="414"/>
      <c r="HG59" s="415"/>
      <c r="HH59" s="413">
        <f>BD59</f>
      </c>
      <c r="HI59" s="414"/>
      <c r="HJ59" s="414"/>
      <c r="HK59" s="414"/>
      <c r="HL59" s="415"/>
      <c r="HM59" s="413">
        <f>BI59</f>
      </c>
      <c r="HN59" s="414"/>
      <c r="HO59" s="414"/>
      <c r="HP59" s="414"/>
      <c r="HQ59" s="415"/>
      <c r="HR59" s="413">
        <f>BN59</f>
      </c>
      <c r="HS59" s="414"/>
      <c r="HT59" s="414"/>
      <c r="HU59" s="414"/>
      <c r="HV59" s="415"/>
      <c r="HW59" s="413">
        <f>BS59</f>
      </c>
      <c r="HX59" s="414"/>
      <c r="HY59" s="414"/>
      <c r="HZ59" s="414"/>
      <c r="IA59" s="415"/>
      <c r="IB59" s="413">
        <f>BX59</f>
      </c>
      <c r="IC59" s="414"/>
      <c r="ID59" s="414"/>
      <c r="IE59" s="414"/>
      <c r="IF59" s="415"/>
      <c r="IG59" s="53"/>
      <c r="II59" s="317"/>
      <c r="IJ59" s="317"/>
      <c r="IK59" s="317"/>
      <c r="IL59" s="317"/>
      <c r="IM59" s="317"/>
      <c r="IN59" s="317"/>
    </row>
    <row r="60" spans="2:248" ht="4.5" customHeight="1">
      <c r="B60" s="61"/>
      <c r="C60" s="429" t="s">
        <v>171</v>
      </c>
      <c r="D60" s="430"/>
      <c r="E60" s="430"/>
      <c r="F60" s="430"/>
      <c r="G60" s="430"/>
      <c r="H60" s="430"/>
      <c r="I60" s="430"/>
      <c r="J60" s="430"/>
      <c r="K60" s="430"/>
      <c r="L60" s="430"/>
      <c r="M60" s="430"/>
      <c r="N60" s="430"/>
      <c r="O60" s="430"/>
      <c r="P60" s="430"/>
      <c r="Q60" s="430"/>
      <c r="R60" s="430"/>
      <c r="S60" s="430"/>
      <c r="T60" s="430"/>
      <c r="U60" s="430"/>
      <c r="V60" s="430"/>
      <c r="W60" s="426" t="s">
        <v>37</v>
      </c>
      <c r="X60" s="427"/>
      <c r="Y60" s="427"/>
      <c r="Z60" s="433">
        <v>106</v>
      </c>
      <c r="AA60" s="434"/>
      <c r="AB60" s="434"/>
      <c r="AC60" s="434"/>
      <c r="AD60" s="435"/>
      <c r="AE60" s="326"/>
      <c r="AF60" s="327"/>
      <c r="AG60" s="327"/>
      <c r="AH60" s="327"/>
      <c r="AI60" s="328"/>
      <c r="AJ60" s="326"/>
      <c r="AK60" s="327"/>
      <c r="AL60" s="327"/>
      <c r="AM60" s="327"/>
      <c r="AN60" s="328"/>
      <c r="AO60" s="326"/>
      <c r="AP60" s="327"/>
      <c r="AQ60" s="327"/>
      <c r="AR60" s="327"/>
      <c r="AS60" s="328"/>
      <c r="AT60" s="326"/>
      <c r="AU60" s="327"/>
      <c r="AV60" s="327"/>
      <c r="AW60" s="327"/>
      <c r="AX60" s="328"/>
      <c r="AY60" s="326"/>
      <c r="AZ60" s="327"/>
      <c r="BA60" s="327"/>
      <c r="BB60" s="327"/>
      <c r="BC60" s="328"/>
      <c r="BD60" s="326"/>
      <c r="BE60" s="327"/>
      <c r="BF60" s="327"/>
      <c r="BG60" s="327"/>
      <c r="BH60" s="328"/>
      <c r="BI60" s="445"/>
      <c r="BJ60" s="327"/>
      <c r="BK60" s="327"/>
      <c r="BL60" s="327"/>
      <c r="BM60" s="328"/>
      <c r="BN60" s="327"/>
      <c r="BO60" s="327"/>
      <c r="BP60" s="327"/>
      <c r="BQ60" s="327"/>
      <c r="BR60" s="328"/>
      <c r="BS60" s="326"/>
      <c r="BT60" s="327"/>
      <c r="BU60" s="327"/>
      <c r="BV60" s="327"/>
      <c r="BW60" s="328"/>
      <c r="BX60" s="326">
        <v>116</v>
      </c>
      <c r="BY60" s="327"/>
      <c r="BZ60" s="327"/>
      <c r="CA60" s="327"/>
      <c r="CB60" s="335"/>
      <c r="CC60" s="53"/>
      <c r="CE60" s="429" t="s">
        <v>171</v>
      </c>
      <c r="CF60" s="430"/>
      <c r="CG60" s="430"/>
      <c r="CH60" s="430"/>
      <c r="CI60" s="430"/>
      <c r="CJ60" s="430"/>
      <c r="CK60" s="430"/>
      <c r="CL60" s="430"/>
      <c r="CM60" s="430"/>
      <c r="CN60" s="430"/>
      <c r="CO60" s="430"/>
      <c r="CP60" s="430"/>
      <c r="CQ60" s="430"/>
      <c r="CR60" s="430"/>
      <c r="CS60" s="430"/>
      <c r="CT60" s="430"/>
      <c r="CU60" s="430"/>
      <c r="CV60" s="430"/>
      <c r="CW60" s="430"/>
      <c r="CX60" s="430"/>
      <c r="CY60" s="426" t="s">
        <v>37</v>
      </c>
      <c r="CZ60" s="427"/>
      <c r="DA60" s="427"/>
      <c r="DB60" s="433">
        <v>106</v>
      </c>
      <c r="DC60" s="434"/>
      <c r="DD60" s="434"/>
      <c r="DE60" s="434"/>
      <c r="DF60" s="435"/>
      <c r="DG60" s="326"/>
      <c r="DH60" s="327"/>
      <c r="DI60" s="327"/>
      <c r="DJ60" s="327"/>
      <c r="DK60" s="328"/>
      <c r="DL60" s="326"/>
      <c r="DM60" s="327"/>
      <c r="DN60" s="327"/>
      <c r="DO60" s="327"/>
      <c r="DP60" s="328"/>
      <c r="DQ60" s="326"/>
      <c r="DR60" s="327"/>
      <c r="DS60" s="327"/>
      <c r="DT60" s="327"/>
      <c r="DU60" s="328"/>
      <c r="DV60" s="326"/>
      <c r="DW60" s="327"/>
      <c r="DX60" s="327"/>
      <c r="DY60" s="327"/>
      <c r="DZ60" s="328"/>
      <c r="EA60" s="326"/>
      <c r="EB60" s="327"/>
      <c r="EC60" s="327"/>
      <c r="ED60" s="327"/>
      <c r="EE60" s="328"/>
      <c r="EF60" s="326"/>
      <c r="EG60" s="327"/>
      <c r="EH60" s="327"/>
      <c r="EI60" s="327"/>
      <c r="EJ60" s="328"/>
      <c r="EK60" s="326"/>
      <c r="EL60" s="327"/>
      <c r="EM60" s="327"/>
      <c r="EN60" s="327"/>
      <c r="EO60" s="328"/>
      <c r="EP60" s="326"/>
      <c r="EQ60" s="327"/>
      <c r="ER60" s="327"/>
      <c r="ES60" s="327"/>
      <c r="ET60" s="328"/>
      <c r="EU60" s="326"/>
      <c r="EV60" s="327"/>
      <c r="EW60" s="327"/>
      <c r="EX60" s="327"/>
      <c r="EY60" s="328"/>
      <c r="EZ60" s="445">
        <v>116</v>
      </c>
      <c r="FA60" s="327"/>
      <c r="FB60" s="327"/>
      <c r="FC60" s="327"/>
      <c r="FD60" s="335"/>
      <c r="FE60" s="53"/>
      <c r="FG60" s="429" t="s">
        <v>171</v>
      </c>
      <c r="FH60" s="430"/>
      <c r="FI60" s="430"/>
      <c r="FJ60" s="430"/>
      <c r="FK60" s="430"/>
      <c r="FL60" s="430"/>
      <c r="FM60" s="430"/>
      <c r="FN60" s="430"/>
      <c r="FO60" s="430"/>
      <c r="FP60" s="430"/>
      <c r="FQ60" s="430"/>
      <c r="FR60" s="430"/>
      <c r="FS60" s="430"/>
      <c r="FT60" s="430"/>
      <c r="FU60" s="430"/>
      <c r="FV60" s="430"/>
      <c r="FW60" s="430"/>
      <c r="FX60" s="430"/>
      <c r="FY60" s="430"/>
      <c r="FZ60" s="430"/>
      <c r="GA60" s="426" t="s">
        <v>37</v>
      </c>
      <c r="GB60" s="427"/>
      <c r="GC60" s="427"/>
      <c r="GD60" s="509"/>
      <c r="GE60" s="510"/>
      <c r="GF60" s="510"/>
      <c r="GG60" s="510"/>
      <c r="GH60" s="512"/>
      <c r="GI60" s="509"/>
      <c r="GJ60" s="510"/>
      <c r="GK60" s="510"/>
      <c r="GL60" s="510"/>
      <c r="GM60" s="512"/>
      <c r="GN60" s="509"/>
      <c r="GO60" s="510"/>
      <c r="GP60" s="510"/>
      <c r="GQ60" s="510"/>
      <c r="GR60" s="512"/>
      <c r="GS60" s="509"/>
      <c r="GT60" s="510"/>
      <c r="GU60" s="510"/>
      <c r="GV60" s="510"/>
      <c r="GW60" s="512"/>
      <c r="GX60" s="509"/>
      <c r="GY60" s="510"/>
      <c r="GZ60" s="510"/>
      <c r="HA60" s="510"/>
      <c r="HB60" s="512"/>
      <c r="HC60" s="509"/>
      <c r="HD60" s="510"/>
      <c r="HE60" s="510"/>
      <c r="HF60" s="510"/>
      <c r="HG60" s="512"/>
      <c r="HH60" s="509"/>
      <c r="HI60" s="510"/>
      <c r="HJ60" s="510"/>
      <c r="HK60" s="510"/>
      <c r="HL60" s="512"/>
      <c r="HM60" s="509"/>
      <c r="HN60" s="510"/>
      <c r="HO60" s="510"/>
      <c r="HP60" s="510"/>
      <c r="HQ60" s="512"/>
      <c r="HR60" s="509"/>
      <c r="HS60" s="510"/>
      <c r="HT60" s="510"/>
      <c r="HU60" s="510"/>
      <c r="HV60" s="512"/>
      <c r="HW60" s="509"/>
      <c r="HX60" s="510"/>
      <c r="HY60" s="510"/>
      <c r="HZ60" s="510"/>
      <c r="IA60" s="512"/>
      <c r="IB60" s="509"/>
      <c r="IC60" s="510"/>
      <c r="ID60" s="510"/>
      <c r="IE60" s="510"/>
      <c r="IF60" s="511"/>
      <c r="IG60" s="53"/>
      <c r="II60" s="317"/>
      <c r="IJ60" s="317"/>
      <c r="IK60" s="317"/>
      <c r="IL60" s="317"/>
      <c r="IM60" s="317"/>
      <c r="IN60" s="317"/>
    </row>
    <row r="61" spans="2:248" ht="10.5" customHeight="1">
      <c r="B61" s="61"/>
      <c r="C61" s="431"/>
      <c r="D61" s="432"/>
      <c r="E61" s="432"/>
      <c r="F61" s="432"/>
      <c r="G61" s="432"/>
      <c r="H61" s="432"/>
      <c r="I61" s="432"/>
      <c r="J61" s="432"/>
      <c r="K61" s="432"/>
      <c r="L61" s="432"/>
      <c r="M61" s="432"/>
      <c r="N61" s="432"/>
      <c r="O61" s="432"/>
      <c r="P61" s="432"/>
      <c r="Q61" s="432"/>
      <c r="R61" s="432"/>
      <c r="S61" s="432"/>
      <c r="T61" s="432"/>
      <c r="U61" s="432"/>
      <c r="V61" s="432"/>
      <c r="W61" s="428"/>
      <c r="X61" s="428"/>
      <c r="Y61" s="428"/>
      <c r="Z61" s="351">
        <f>IF('入力シート'!$Q44&gt;=10000000000,(RIGHT(ROUNDDOWN('入力シート'!$Q44/10000000000,0),3)),"")</f>
      </c>
      <c r="AA61" s="352"/>
      <c r="AB61" s="352"/>
      <c r="AC61" s="352"/>
      <c r="AD61" s="353"/>
      <c r="AE61" s="351">
        <f>IF('入力シート'!$Q44&gt;=1000000000,(RIGHT(ROUNDDOWN('入力シート'!$Q44/1000000000,0),1)),"")</f>
      </c>
      <c r="AF61" s="352"/>
      <c r="AG61" s="352"/>
      <c r="AH61" s="352"/>
      <c r="AI61" s="353"/>
      <c r="AJ61" s="351">
        <f>IF('入力シート'!$Q44&gt;=100000000,(RIGHT(ROUNDDOWN('入力シート'!$Q44/100000000,0),1)),"")</f>
      </c>
      <c r="AK61" s="352"/>
      <c r="AL61" s="352"/>
      <c r="AM61" s="352"/>
      <c r="AN61" s="353"/>
      <c r="AO61" s="351">
        <f>IF('入力シート'!$Q44&gt;=10000000,(RIGHT(ROUNDDOWN('入力シート'!$Q44/10000000,0),1)),"")</f>
      </c>
      <c r="AP61" s="352"/>
      <c r="AQ61" s="352"/>
      <c r="AR61" s="352"/>
      <c r="AS61" s="353"/>
      <c r="AT61" s="351">
        <f>IF('入力シート'!$Q44&gt;=1000000,(RIGHT(ROUNDDOWN('入力シート'!$Q44/1000000,0),1)),"")</f>
      </c>
      <c r="AU61" s="352"/>
      <c r="AV61" s="352"/>
      <c r="AW61" s="352"/>
      <c r="AX61" s="353"/>
      <c r="AY61" s="351">
        <f>IF('入力シート'!$Q44&gt;=100000,(RIGHT(ROUNDDOWN('入力シート'!$Q44/100000,0),1)),"")</f>
      </c>
      <c r="AZ61" s="352"/>
      <c r="BA61" s="352"/>
      <c r="BB61" s="352"/>
      <c r="BC61" s="353"/>
      <c r="BD61" s="351">
        <f>IF('入力シート'!$Q44&gt;=10000,(RIGHT(ROUNDDOWN('入力シート'!$Q44/10000,0),1)),"")</f>
      </c>
      <c r="BE61" s="352"/>
      <c r="BF61" s="352"/>
      <c r="BG61" s="352"/>
      <c r="BH61" s="353"/>
      <c r="BI61" s="358">
        <f>IF('入力シート'!$Q44&gt;=1000,(RIGHT(ROUNDDOWN('入力シート'!$Q44/1000,0),1)),"")</f>
      </c>
      <c r="BJ61" s="352"/>
      <c r="BK61" s="352"/>
      <c r="BL61" s="352"/>
      <c r="BM61" s="353"/>
      <c r="BN61" s="352">
        <f>IF('入力シート'!$Q44&gt;=100,(RIGHT(ROUNDDOWN('入力シート'!$Q44/100,0),1)),"")</f>
      </c>
      <c r="BO61" s="352"/>
      <c r="BP61" s="352"/>
      <c r="BQ61" s="352"/>
      <c r="BR61" s="353"/>
      <c r="BS61" s="351">
        <f>IF('入力シート'!$Q44&gt;=10,(RIGHT(ROUNDDOWN('入力シート'!$Q44/10,0),1)),"")</f>
      </c>
      <c r="BT61" s="352"/>
      <c r="BU61" s="352"/>
      <c r="BV61" s="352"/>
      <c r="BW61" s="353"/>
      <c r="BX61" s="351">
        <f>IF('入力シート'!$Q44&gt;0,(RIGHT(ROUNDDOWN('入力シート'!$Q44,0),1)),"")</f>
      </c>
      <c r="BY61" s="352"/>
      <c r="BZ61" s="352"/>
      <c r="CA61" s="352"/>
      <c r="CB61" s="354"/>
      <c r="CC61" s="53"/>
      <c r="CE61" s="431"/>
      <c r="CF61" s="432"/>
      <c r="CG61" s="432"/>
      <c r="CH61" s="432"/>
      <c r="CI61" s="432"/>
      <c r="CJ61" s="432"/>
      <c r="CK61" s="432"/>
      <c r="CL61" s="432"/>
      <c r="CM61" s="432"/>
      <c r="CN61" s="432"/>
      <c r="CO61" s="432"/>
      <c r="CP61" s="432"/>
      <c r="CQ61" s="432"/>
      <c r="CR61" s="432"/>
      <c r="CS61" s="432"/>
      <c r="CT61" s="432"/>
      <c r="CU61" s="432"/>
      <c r="CV61" s="432"/>
      <c r="CW61" s="432"/>
      <c r="CX61" s="432"/>
      <c r="CY61" s="428"/>
      <c r="CZ61" s="428"/>
      <c r="DA61" s="428"/>
      <c r="DB61" s="413">
        <f>Z61</f>
      </c>
      <c r="DC61" s="414"/>
      <c r="DD61" s="414"/>
      <c r="DE61" s="414"/>
      <c r="DF61" s="415"/>
      <c r="DG61" s="413">
        <f>AE61</f>
      </c>
      <c r="DH61" s="414"/>
      <c r="DI61" s="414"/>
      <c r="DJ61" s="414"/>
      <c r="DK61" s="415"/>
      <c r="DL61" s="413">
        <f>AJ61</f>
      </c>
      <c r="DM61" s="414"/>
      <c r="DN61" s="414"/>
      <c r="DO61" s="414"/>
      <c r="DP61" s="415"/>
      <c r="DQ61" s="413">
        <f>AO61</f>
      </c>
      <c r="DR61" s="414"/>
      <c r="DS61" s="414"/>
      <c r="DT61" s="414"/>
      <c r="DU61" s="415"/>
      <c r="DV61" s="413">
        <f>AT61</f>
      </c>
      <c r="DW61" s="414"/>
      <c r="DX61" s="414"/>
      <c r="DY61" s="414"/>
      <c r="DZ61" s="415"/>
      <c r="EA61" s="413">
        <f>AY61</f>
      </c>
      <c r="EB61" s="414"/>
      <c r="EC61" s="414"/>
      <c r="ED61" s="414"/>
      <c r="EE61" s="415"/>
      <c r="EF61" s="413">
        <f>BD61</f>
      </c>
      <c r="EG61" s="414"/>
      <c r="EH61" s="414"/>
      <c r="EI61" s="414"/>
      <c r="EJ61" s="415"/>
      <c r="EK61" s="413">
        <f>BI61</f>
      </c>
      <c r="EL61" s="414"/>
      <c r="EM61" s="414"/>
      <c r="EN61" s="414"/>
      <c r="EO61" s="415"/>
      <c r="EP61" s="413">
        <f>BN61</f>
      </c>
      <c r="EQ61" s="414"/>
      <c r="ER61" s="414"/>
      <c r="ES61" s="414"/>
      <c r="ET61" s="415"/>
      <c r="EU61" s="413">
        <f>BS61</f>
      </c>
      <c r="EV61" s="414"/>
      <c r="EW61" s="414"/>
      <c r="EX61" s="414"/>
      <c r="EY61" s="415"/>
      <c r="EZ61" s="358">
        <f>BX61</f>
      </c>
      <c r="FA61" s="352"/>
      <c r="FB61" s="352"/>
      <c r="FC61" s="352"/>
      <c r="FD61" s="354"/>
      <c r="FE61" s="53"/>
      <c r="FG61" s="431"/>
      <c r="FH61" s="432"/>
      <c r="FI61" s="432"/>
      <c r="FJ61" s="432"/>
      <c r="FK61" s="432"/>
      <c r="FL61" s="432"/>
      <c r="FM61" s="432"/>
      <c r="FN61" s="432"/>
      <c r="FO61" s="432"/>
      <c r="FP61" s="432"/>
      <c r="FQ61" s="432"/>
      <c r="FR61" s="432"/>
      <c r="FS61" s="432"/>
      <c r="FT61" s="432"/>
      <c r="FU61" s="432"/>
      <c r="FV61" s="432"/>
      <c r="FW61" s="432"/>
      <c r="FX61" s="432"/>
      <c r="FY61" s="432"/>
      <c r="FZ61" s="432"/>
      <c r="GA61" s="428"/>
      <c r="GB61" s="428"/>
      <c r="GC61" s="428"/>
      <c r="GD61" s="351">
        <f>Z61</f>
      </c>
      <c r="GE61" s="352"/>
      <c r="GF61" s="352"/>
      <c r="GG61" s="352"/>
      <c r="GH61" s="353"/>
      <c r="GI61" s="351">
        <f>AE61</f>
      </c>
      <c r="GJ61" s="352"/>
      <c r="GK61" s="352"/>
      <c r="GL61" s="352"/>
      <c r="GM61" s="353"/>
      <c r="GN61" s="351">
        <f>AJ61</f>
      </c>
      <c r="GO61" s="352"/>
      <c r="GP61" s="352"/>
      <c r="GQ61" s="352"/>
      <c r="GR61" s="353"/>
      <c r="GS61" s="351">
        <f>AO61</f>
      </c>
      <c r="GT61" s="352"/>
      <c r="GU61" s="352"/>
      <c r="GV61" s="352"/>
      <c r="GW61" s="353"/>
      <c r="GX61" s="351">
        <f>AT61</f>
      </c>
      <c r="GY61" s="352"/>
      <c r="GZ61" s="352"/>
      <c r="HA61" s="352"/>
      <c r="HB61" s="353"/>
      <c r="HC61" s="351">
        <f>AY61</f>
      </c>
      <c r="HD61" s="352"/>
      <c r="HE61" s="352"/>
      <c r="HF61" s="352"/>
      <c r="HG61" s="353"/>
      <c r="HH61" s="351">
        <f>BD61</f>
      </c>
      <c r="HI61" s="352"/>
      <c r="HJ61" s="352"/>
      <c r="HK61" s="352"/>
      <c r="HL61" s="353"/>
      <c r="HM61" s="351">
        <f>BI61</f>
      </c>
      <c r="HN61" s="352"/>
      <c r="HO61" s="352"/>
      <c r="HP61" s="352"/>
      <c r="HQ61" s="353"/>
      <c r="HR61" s="351">
        <f>BN61</f>
      </c>
      <c r="HS61" s="352"/>
      <c r="HT61" s="352"/>
      <c r="HU61" s="352"/>
      <c r="HV61" s="353"/>
      <c r="HW61" s="351">
        <f>BS61</f>
      </c>
      <c r="HX61" s="352"/>
      <c r="HY61" s="352"/>
      <c r="HZ61" s="352"/>
      <c r="IA61" s="353"/>
      <c r="IB61" s="351">
        <f>BX61</f>
      </c>
      <c r="IC61" s="352"/>
      <c r="ID61" s="352"/>
      <c r="IE61" s="352"/>
      <c r="IF61" s="354"/>
      <c r="IG61" s="53"/>
      <c r="II61" s="317"/>
      <c r="IJ61" s="317"/>
      <c r="IK61" s="317"/>
      <c r="IL61" s="317"/>
      <c r="IM61" s="317"/>
      <c r="IN61" s="317"/>
    </row>
    <row r="62" spans="2:248" ht="15" customHeight="1">
      <c r="B62" s="61"/>
      <c r="C62" s="369" t="s">
        <v>49</v>
      </c>
      <c r="D62" s="370"/>
      <c r="E62" s="370"/>
      <c r="F62" s="370"/>
      <c r="G62" s="370"/>
      <c r="H62" s="370"/>
      <c r="I62" s="370"/>
      <c r="J62" s="370"/>
      <c r="K62" s="370"/>
      <c r="L62" s="370"/>
      <c r="M62" s="370"/>
      <c r="N62" s="371"/>
      <c r="O62" s="309" t="str">
        <f>'入力シート'!Q13</f>
        <v>令和</v>
      </c>
      <c r="P62" s="310"/>
      <c r="Q62" s="310"/>
      <c r="R62" s="310"/>
      <c r="S62" s="310"/>
      <c r="T62" s="310"/>
      <c r="U62" s="308">
        <f>IF('入力シート'!S13="","",IF(VALUE('入力シート'!S13)=1,"元",'入力シート'!S13))</f>
      </c>
      <c r="V62" s="308"/>
      <c r="W62" s="308"/>
      <c r="X62" s="308"/>
      <c r="Y62" s="146" t="s">
        <v>110</v>
      </c>
      <c r="Z62" s="146"/>
      <c r="AA62" s="146"/>
      <c r="AB62" s="308">
        <f>IF('入力シート'!W13="","",'入力シート'!W13)</f>
      </c>
      <c r="AC62" s="308"/>
      <c r="AD62" s="308"/>
      <c r="AE62" s="308"/>
      <c r="AF62" s="308"/>
      <c r="AG62" s="146" t="s">
        <v>111</v>
      </c>
      <c r="AH62" s="146"/>
      <c r="AI62" s="146"/>
      <c r="AJ62" s="308">
        <f>IF('入力シート'!AA13="","",'入力シート'!AA13)</f>
      </c>
      <c r="AK62" s="308"/>
      <c r="AL62" s="308"/>
      <c r="AM62" s="308"/>
      <c r="AN62" s="306" t="s">
        <v>109</v>
      </c>
      <c r="AO62" s="306"/>
      <c r="AP62" s="307"/>
      <c r="AQ62" s="336" t="s">
        <v>74</v>
      </c>
      <c r="AR62" s="337"/>
      <c r="AS62" s="337"/>
      <c r="AT62" s="337"/>
      <c r="AU62" s="338"/>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4"/>
      <c r="CC62" s="53"/>
      <c r="CE62" s="369" t="s">
        <v>49</v>
      </c>
      <c r="CF62" s="370"/>
      <c r="CG62" s="370"/>
      <c r="CH62" s="370"/>
      <c r="CI62" s="370"/>
      <c r="CJ62" s="370"/>
      <c r="CK62" s="370"/>
      <c r="CL62" s="370"/>
      <c r="CM62" s="370"/>
      <c r="CN62" s="370"/>
      <c r="CO62" s="370"/>
      <c r="CP62" s="371"/>
      <c r="CQ62" s="309" t="str">
        <f>O62</f>
        <v>令和</v>
      </c>
      <c r="CR62" s="310"/>
      <c r="CS62" s="310"/>
      <c r="CT62" s="310"/>
      <c r="CU62" s="310"/>
      <c r="CV62" s="310"/>
      <c r="CW62" s="308">
        <f>U62</f>
      </c>
      <c r="CX62" s="308"/>
      <c r="CY62" s="308"/>
      <c r="CZ62" s="308"/>
      <c r="DA62" s="146" t="s">
        <v>110</v>
      </c>
      <c r="DB62" s="146"/>
      <c r="DC62" s="146"/>
      <c r="DD62" s="308">
        <f>AB62</f>
      </c>
      <c r="DE62" s="308"/>
      <c r="DF62" s="308"/>
      <c r="DG62" s="308"/>
      <c r="DH62" s="308"/>
      <c r="DI62" s="146" t="s">
        <v>111</v>
      </c>
      <c r="DJ62" s="146"/>
      <c r="DK62" s="146"/>
      <c r="DL62" s="308">
        <f>AJ62</f>
      </c>
      <c r="DM62" s="308"/>
      <c r="DN62" s="308"/>
      <c r="DO62" s="308"/>
      <c r="DP62" s="306" t="s">
        <v>109</v>
      </c>
      <c r="DQ62" s="306"/>
      <c r="DR62" s="307"/>
      <c r="DS62" s="336" t="s">
        <v>74</v>
      </c>
      <c r="DT62" s="337"/>
      <c r="DU62" s="337"/>
      <c r="DV62" s="337"/>
      <c r="DW62" s="338"/>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4"/>
      <c r="FE62" s="53"/>
      <c r="FG62" s="369" t="s">
        <v>49</v>
      </c>
      <c r="FH62" s="370"/>
      <c r="FI62" s="370"/>
      <c r="FJ62" s="370"/>
      <c r="FK62" s="370"/>
      <c r="FL62" s="370"/>
      <c r="FM62" s="370"/>
      <c r="FN62" s="370"/>
      <c r="FO62" s="370"/>
      <c r="FP62" s="370"/>
      <c r="FQ62" s="370"/>
      <c r="FR62" s="371"/>
      <c r="FS62" s="311" t="str">
        <f>O62</f>
        <v>令和</v>
      </c>
      <c r="FT62" s="306"/>
      <c r="FU62" s="306"/>
      <c r="FV62" s="306"/>
      <c r="FW62" s="306"/>
      <c r="FX62" s="306"/>
      <c r="FY62" s="308">
        <f>U62</f>
      </c>
      <c r="FZ62" s="308"/>
      <c r="GA62" s="308"/>
      <c r="GB62" s="308"/>
      <c r="GC62" s="146" t="s">
        <v>110</v>
      </c>
      <c r="GD62" s="146"/>
      <c r="GE62" s="146"/>
      <c r="GF62" s="308">
        <f>AB62</f>
      </c>
      <c r="GG62" s="308"/>
      <c r="GH62" s="308"/>
      <c r="GI62" s="308"/>
      <c r="GJ62" s="308"/>
      <c r="GK62" s="146" t="s">
        <v>111</v>
      </c>
      <c r="GL62" s="146"/>
      <c r="GM62" s="146"/>
      <c r="GN62" s="308">
        <f>AJ62</f>
      </c>
      <c r="GO62" s="308"/>
      <c r="GP62" s="308"/>
      <c r="GQ62" s="308"/>
      <c r="GR62" s="306" t="s">
        <v>109</v>
      </c>
      <c r="GS62" s="306"/>
      <c r="GT62" s="307"/>
      <c r="GU62" s="336" t="s">
        <v>74</v>
      </c>
      <c r="GV62" s="337"/>
      <c r="GW62" s="337"/>
      <c r="GX62" s="337"/>
      <c r="GY62" s="338"/>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4"/>
      <c r="IG62" s="53"/>
      <c r="II62" s="317"/>
      <c r="IJ62" s="317"/>
      <c r="IK62" s="317"/>
      <c r="IL62" s="317"/>
      <c r="IM62" s="317"/>
      <c r="IN62" s="317"/>
    </row>
    <row r="63" spans="2:248" ht="15" customHeight="1">
      <c r="B63" s="61"/>
      <c r="C63" s="372" t="s">
        <v>50</v>
      </c>
      <c r="D63" s="373"/>
      <c r="E63" s="373"/>
      <c r="F63" s="373"/>
      <c r="G63" s="373"/>
      <c r="H63" s="373"/>
      <c r="I63" s="373"/>
      <c r="J63" s="373"/>
      <c r="K63" s="373"/>
      <c r="L63" s="373"/>
      <c r="M63" s="373"/>
      <c r="N63" s="374"/>
      <c r="O63" s="333">
        <f>IF('入力シート'!Q9="","",'入力シート'!Q9)</f>
      </c>
      <c r="P63" s="334"/>
      <c r="Q63" s="334"/>
      <c r="R63" s="334"/>
      <c r="S63" s="334"/>
      <c r="T63" s="334"/>
      <c r="U63" s="334"/>
      <c r="V63" s="334"/>
      <c r="W63" s="334"/>
      <c r="X63" s="334"/>
      <c r="Y63" s="334"/>
      <c r="Z63" s="334"/>
      <c r="AA63" s="334"/>
      <c r="AB63" s="334"/>
      <c r="AC63" s="334"/>
      <c r="AD63" s="331" t="s">
        <v>51</v>
      </c>
      <c r="AE63" s="331"/>
      <c r="AF63" s="331"/>
      <c r="AG63" s="331"/>
      <c r="AH63" s="331"/>
      <c r="AI63" s="331"/>
      <c r="AJ63" s="331"/>
      <c r="AK63" s="331"/>
      <c r="AL63" s="331"/>
      <c r="AM63" s="331"/>
      <c r="AN63" s="331"/>
      <c r="AO63" s="331"/>
      <c r="AP63" s="332"/>
      <c r="AQ63" s="339"/>
      <c r="AR63" s="340"/>
      <c r="AS63" s="340"/>
      <c r="AT63" s="340"/>
      <c r="AU63" s="341"/>
      <c r="CB63" s="10"/>
      <c r="CC63" s="53"/>
      <c r="CE63" s="372" t="s">
        <v>50</v>
      </c>
      <c r="CF63" s="373"/>
      <c r="CG63" s="373"/>
      <c r="CH63" s="373"/>
      <c r="CI63" s="373"/>
      <c r="CJ63" s="373"/>
      <c r="CK63" s="373"/>
      <c r="CL63" s="373"/>
      <c r="CM63" s="373"/>
      <c r="CN63" s="373"/>
      <c r="CO63" s="373"/>
      <c r="CP63" s="374"/>
      <c r="CQ63" s="333">
        <f>O63</f>
      </c>
      <c r="CR63" s="334"/>
      <c r="CS63" s="334"/>
      <c r="CT63" s="334"/>
      <c r="CU63" s="334"/>
      <c r="CV63" s="334"/>
      <c r="CW63" s="334"/>
      <c r="CX63" s="334"/>
      <c r="CY63" s="334"/>
      <c r="CZ63" s="334"/>
      <c r="DA63" s="334"/>
      <c r="DB63" s="334"/>
      <c r="DC63" s="334"/>
      <c r="DD63" s="334"/>
      <c r="DE63" s="334"/>
      <c r="DF63" s="331" t="s">
        <v>51</v>
      </c>
      <c r="DG63" s="331"/>
      <c r="DH63" s="331"/>
      <c r="DI63" s="331"/>
      <c r="DJ63" s="331"/>
      <c r="DK63" s="331"/>
      <c r="DL63" s="331"/>
      <c r="DM63" s="331"/>
      <c r="DN63" s="331"/>
      <c r="DO63" s="331"/>
      <c r="DP63" s="331"/>
      <c r="DQ63" s="331"/>
      <c r="DR63" s="332"/>
      <c r="DS63" s="339"/>
      <c r="DT63" s="340"/>
      <c r="DU63" s="340"/>
      <c r="DV63" s="340"/>
      <c r="DW63" s="341"/>
      <c r="FD63" s="10"/>
      <c r="FE63" s="53"/>
      <c r="FG63" s="372" t="s">
        <v>50</v>
      </c>
      <c r="FH63" s="373"/>
      <c r="FI63" s="373"/>
      <c r="FJ63" s="373"/>
      <c r="FK63" s="373"/>
      <c r="FL63" s="373"/>
      <c r="FM63" s="373"/>
      <c r="FN63" s="373"/>
      <c r="FO63" s="373"/>
      <c r="FP63" s="373"/>
      <c r="FQ63" s="373"/>
      <c r="FR63" s="374"/>
      <c r="FS63" s="333">
        <f>O63</f>
      </c>
      <c r="FT63" s="334"/>
      <c r="FU63" s="334"/>
      <c r="FV63" s="334"/>
      <c r="FW63" s="334"/>
      <c r="FX63" s="334"/>
      <c r="FY63" s="334"/>
      <c r="FZ63" s="334"/>
      <c r="GA63" s="334"/>
      <c r="GB63" s="334"/>
      <c r="GC63" s="334"/>
      <c r="GD63" s="334"/>
      <c r="GE63" s="334"/>
      <c r="GF63" s="334"/>
      <c r="GG63" s="334"/>
      <c r="GH63" s="331" t="s">
        <v>51</v>
      </c>
      <c r="GI63" s="331"/>
      <c r="GJ63" s="331"/>
      <c r="GK63" s="331"/>
      <c r="GL63" s="331"/>
      <c r="GM63" s="331"/>
      <c r="GN63" s="331"/>
      <c r="GO63" s="331"/>
      <c r="GP63" s="331"/>
      <c r="GQ63" s="331"/>
      <c r="GR63" s="331"/>
      <c r="GS63" s="331"/>
      <c r="GT63" s="332"/>
      <c r="GU63" s="339"/>
      <c r="GV63" s="340"/>
      <c r="GW63" s="340"/>
      <c r="GX63" s="340"/>
      <c r="GY63" s="341"/>
      <c r="IF63" s="10"/>
      <c r="IG63" s="53"/>
      <c r="II63" s="317"/>
      <c r="IJ63" s="317"/>
      <c r="IK63" s="317"/>
      <c r="IL63" s="317"/>
      <c r="IM63" s="317"/>
      <c r="IN63" s="317"/>
    </row>
    <row r="64" spans="2:248" ht="15" customHeight="1">
      <c r="B64" s="61"/>
      <c r="C64" s="520" t="s">
        <v>84</v>
      </c>
      <c r="D64" s="331"/>
      <c r="E64" s="331"/>
      <c r="F64" s="331"/>
      <c r="G64" s="331"/>
      <c r="H64" s="331"/>
      <c r="I64" s="331"/>
      <c r="J64" s="331"/>
      <c r="K64" s="331"/>
      <c r="L64" s="331"/>
      <c r="M64" s="331"/>
      <c r="N64" s="332"/>
      <c r="O64" s="25"/>
      <c r="P64" s="524" t="s">
        <v>85</v>
      </c>
      <c r="Q64" s="524"/>
      <c r="R64" s="524"/>
      <c r="S64" s="524"/>
      <c r="T64" s="524"/>
      <c r="U64" s="524"/>
      <c r="V64" s="524"/>
      <c r="W64" s="524"/>
      <c r="X64" s="524"/>
      <c r="Y64" s="524"/>
      <c r="Z64" s="26"/>
      <c r="AA64" s="26"/>
      <c r="AB64" s="26"/>
      <c r="AC64" s="524" t="s">
        <v>86</v>
      </c>
      <c r="AD64" s="524"/>
      <c r="AE64" s="524"/>
      <c r="AF64" s="524"/>
      <c r="AG64" s="524"/>
      <c r="AH64" s="524"/>
      <c r="AI64" s="524"/>
      <c r="AJ64" s="524"/>
      <c r="AK64" s="524"/>
      <c r="AL64" s="524"/>
      <c r="AM64" s="524"/>
      <c r="AN64" s="524"/>
      <c r="AO64" s="524"/>
      <c r="AP64" s="525"/>
      <c r="AQ64" s="339"/>
      <c r="AR64" s="340"/>
      <c r="AS64" s="340"/>
      <c r="AT64" s="340"/>
      <c r="AU64" s="341"/>
      <c r="CB64" s="10"/>
      <c r="CC64" s="53"/>
      <c r="CE64" s="520" t="s">
        <v>84</v>
      </c>
      <c r="CF64" s="331"/>
      <c r="CG64" s="331"/>
      <c r="CH64" s="331"/>
      <c r="CI64" s="331"/>
      <c r="CJ64" s="331"/>
      <c r="CK64" s="331"/>
      <c r="CL64" s="331"/>
      <c r="CM64" s="331"/>
      <c r="CN64" s="331"/>
      <c r="CO64" s="331"/>
      <c r="CP64" s="332"/>
      <c r="CQ64" s="25"/>
      <c r="CR64" s="524" t="s">
        <v>85</v>
      </c>
      <c r="CS64" s="524"/>
      <c r="CT64" s="524"/>
      <c r="CU64" s="524"/>
      <c r="CV64" s="524"/>
      <c r="CW64" s="524"/>
      <c r="CX64" s="524"/>
      <c r="CY64" s="524"/>
      <c r="CZ64" s="524"/>
      <c r="DA64" s="524"/>
      <c r="DB64" s="26"/>
      <c r="DC64" s="26"/>
      <c r="DD64" s="26"/>
      <c r="DE64" s="524" t="s">
        <v>86</v>
      </c>
      <c r="DF64" s="524"/>
      <c r="DG64" s="524"/>
      <c r="DH64" s="524"/>
      <c r="DI64" s="524"/>
      <c r="DJ64" s="524"/>
      <c r="DK64" s="524"/>
      <c r="DL64" s="524"/>
      <c r="DM64" s="524"/>
      <c r="DN64" s="524"/>
      <c r="DO64" s="524"/>
      <c r="DP64" s="524"/>
      <c r="DQ64" s="524"/>
      <c r="DR64" s="525"/>
      <c r="DS64" s="339"/>
      <c r="DT64" s="340"/>
      <c r="DU64" s="340"/>
      <c r="DV64" s="340"/>
      <c r="DW64" s="341"/>
      <c r="FD64" s="10"/>
      <c r="FE64" s="53"/>
      <c r="FG64" s="17"/>
      <c r="FH64" s="34" t="s">
        <v>52</v>
      </c>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39"/>
      <c r="GV64" s="340"/>
      <c r="GW64" s="340"/>
      <c r="GX64" s="340"/>
      <c r="GY64" s="341"/>
      <c r="IF64" s="10"/>
      <c r="IG64" s="53"/>
      <c r="II64" s="317"/>
      <c r="IJ64" s="317"/>
      <c r="IK64" s="317"/>
      <c r="IL64" s="317"/>
      <c r="IM64" s="317"/>
      <c r="IN64" s="317"/>
    </row>
    <row r="65" spans="2:248" ht="16.5" customHeight="1">
      <c r="B65" s="61"/>
      <c r="C65" s="520" t="s">
        <v>84</v>
      </c>
      <c r="D65" s="331"/>
      <c r="E65" s="331"/>
      <c r="F65" s="331"/>
      <c r="G65" s="331"/>
      <c r="H65" s="331"/>
      <c r="I65" s="331"/>
      <c r="J65" s="331"/>
      <c r="K65" s="331"/>
      <c r="L65" s="331"/>
      <c r="M65" s="331"/>
      <c r="N65" s="332"/>
      <c r="O65" s="522" t="s">
        <v>87</v>
      </c>
      <c r="P65" s="523"/>
      <c r="Q65" s="523"/>
      <c r="R65" s="523"/>
      <c r="S65" s="523"/>
      <c r="T65" s="523"/>
      <c r="U65" s="523"/>
      <c r="V65" s="523"/>
      <c r="W65" s="523"/>
      <c r="X65" s="523"/>
      <c r="Y65" s="521" t="s">
        <v>172</v>
      </c>
      <c r="Z65" s="469"/>
      <c r="AA65" s="469"/>
      <c r="AB65" s="469"/>
      <c r="AC65" s="469"/>
      <c r="AD65" s="469"/>
      <c r="AE65" s="469"/>
      <c r="AF65" s="469"/>
      <c r="AG65" s="469"/>
      <c r="AH65" s="469"/>
      <c r="AI65" s="469"/>
      <c r="AJ65" s="469"/>
      <c r="AK65" s="469"/>
      <c r="AL65" s="469"/>
      <c r="AM65" s="469"/>
      <c r="AN65" s="469"/>
      <c r="AO65" s="469"/>
      <c r="AP65" s="470"/>
      <c r="AQ65" s="339"/>
      <c r="AR65" s="340"/>
      <c r="AS65" s="340"/>
      <c r="AT65" s="340"/>
      <c r="AU65" s="341"/>
      <c r="CB65" s="10"/>
      <c r="CC65" s="53"/>
      <c r="CE65" s="520" t="s">
        <v>84</v>
      </c>
      <c r="CF65" s="331"/>
      <c r="CG65" s="331"/>
      <c r="CH65" s="331"/>
      <c r="CI65" s="331"/>
      <c r="CJ65" s="331"/>
      <c r="CK65" s="331"/>
      <c r="CL65" s="331"/>
      <c r="CM65" s="331"/>
      <c r="CN65" s="331"/>
      <c r="CO65" s="331"/>
      <c r="CP65" s="332"/>
      <c r="CQ65" s="522" t="s">
        <v>87</v>
      </c>
      <c r="CR65" s="523"/>
      <c r="CS65" s="523"/>
      <c r="CT65" s="523"/>
      <c r="CU65" s="523"/>
      <c r="CV65" s="523"/>
      <c r="CW65" s="523"/>
      <c r="CX65" s="523"/>
      <c r="CY65" s="523"/>
      <c r="CZ65" s="523"/>
      <c r="DA65" s="521" t="s">
        <v>172</v>
      </c>
      <c r="DB65" s="537"/>
      <c r="DC65" s="537"/>
      <c r="DD65" s="537"/>
      <c r="DE65" s="537"/>
      <c r="DF65" s="537"/>
      <c r="DG65" s="537"/>
      <c r="DH65" s="537"/>
      <c r="DI65" s="537"/>
      <c r="DJ65" s="537"/>
      <c r="DK65" s="537"/>
      <c r="DL65" s="537"/>
      <c r="DM65" s="537"/>
      <c r="DN65" s="537"/>
      <c r="DO65" s="537"/>
      <c r="DP65" s="537"/>
      <c r="DQ65" s="537"/>
      <c r="DR65" s="538"/>
      <c r="DS65" s="339"/>
      <c r="DT65" s="340"/>
      <c r="DU65" s="340"/>
      <c r="DV65" s="340"/>
      <c r="DW65" s="341"/>
      <c r="FD65" s="10"/>
      <c r="FE65" s="53"/>
      <c r="FG65" s="9"/>
      <c r="GU65" s="339"/>
      <c r="GV65" s="340"/>
      <c r="GW65" s="340"/>
      <c r="GX65" s="340"/>
      <c r="GY65" s="341"/>
      <c r="IF65" s="10"/>
      <c r="IG65" s="53"/>
      <c r="II65" s="317"/>
      <c r="IJ65" s="317"/>
      <c r="IK65" s="317"/>
      <c r="IL65" s="317"/>
      <c r="IM65" s="317"/>
      <c r="IN65" s="317"/>
    </row>
    <row r="66" spans="2:248" ht="5.25" customHeight="1">
      <c r="B66" s="61"/>
      <c r="C66" s="300" t="s">
        <v>90</v>
      </c>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t="s">
        <v>89</v>
      </c>
      <c r="AF66" s="300"/>
      <c r="AG66" s="300"/>
      <c r="AH66" s="300"/>
      <c r="AI66" s="300"/>
      <c r="AJ66" s="300"/>
      <c r="AK66" s="300"/>
      <c r="AL66" s="300"/>
      <c r="AM66" s="300"/>
      <c r="AN66" s="300"/>
      <c r="AO66" s="300"/>
      <c r="AP66" s="300"/>
      <c r="AQ66" s="339"/>
      <c r="AR66" s="340"/>
      <c r="AS66" s="340"/>
      <c r="AT66" s="340"/>
      <c r="AU66" s="341"/>
      <c r="CB66" s="10"/>
      <c r="CC66" s="53"/>
      <c r="CE66" s="300" t="s">
        <v>90</v>
      </c>
      <c r="CF66" s="300"/>
      <c r="CG66" s="300"/>
      <c r="CH66" s="300"/>
      <c r="CI66" s="300"/>
      <c r="CJ66" s="300"/>
      <c r="CK66" s="300"/>
      <c r="CL66" s="300"/>
      <c r="CM66" s="300"/>
      <c r="CN66" s="300"/>
      <c r="CO66" s="300"/>
      <c r="CP66" s="300"/>
      <c r="CQ66" s="300"/>
      <c r="CR66" s="300"/>
      <c r="CS66" s="300"/>
      <c r="CT66" s="300"/>
      <c r="CU66" s="300"/>
      <c r="CV66" s="300"/>
      <c r="CW66" s="300"/>
      <c r="CX66" s="300"/>
      <c r="CY66" s="300"/>
      <c r="CZ66" s="300"/>
      <c r="DA66" s="300"/>
      <c r="DB66" s="300"/>
      <c r="DC66" s="300"/>
      <c r="DD66" s="300"/>
      <c r="DE66" s="300"/>
      <c r="DF66" s="300"/>
      <c r="DG66" s="300" t="s">
        <v>89</v>
      </c>
      <c r="DH66" s="300"/>
      <c r="DI66" s="300"/>
      <c r="DJ66" s="300"/>
      <c r="DK66" s="300"/>
      <c r="DL66" s="300"/>
      <c r="DM66" s="300"/>
      <c r="DN66" s="300"/>
      <c r="DO66" s="300"/>
      <c r="DP66" s="300"/>
      <c r="DQ66" s="300"/>
      <c r="DR66" s="300"/>
      <c r="DS66" s="339"/>
      <c r="DT66" s="340"/>
      <c r="DU66" s="340"/>
      <c r="DV66" s="340"/>
      <c r="DW66" s="341"/>
      <c r="FD66" s="10"/>
      <c r="FE66" s="53"/>
      <c r="FG66" s="9"/>
      <c r="FH66" s="18"/>
      <c r="GU66" s="339"/>
      <c r="GV66" s="340"/>
      <c r="GW66" s="340"/>
      <c r="GX66" s="340"/>
      <c r="GY66" s="341"/>
      <c r="IF66" s="10"/>
      <c r="IG66" s="53"/>
      <c r="II66" s="317"/>
      <c r="IJ66" s="317"/>
      <c r="IK66" s="317"/>
      <c r="IL66" s="317"/>
      <c r="IM66" s="317"/>
      <c r="IN66" s="317"/>
    </row>
    <row r="67" spans="2:248" ht="17.25" customHeight="1">
      <c r="B67" s="61"/>
      <c r="C67" s="517" t="s">
        <v>91</v>
      </c>
      <c r="D67" s="518"/>
      <c r="E67" s="518"/>
      <c r="F67" s="518"/>
      <c r="G67" s="518"/>
      <c r="H67" s="518"/>
      <c r="I67" s="518"/>
      <c r="J67" s="518"/>
      <c r="K67" s="518"/>
      <c r="L67" s="518"/>
      <c r="M67" s="518"/>
      <c r="N67" s="518"/>
      <c r="O67" s="518"/>
      <c r="P67" s="518"/>
      <c r="Q67" s="518"/>
      <c r="R67" s="518"/>
      <c r="S67" s="518"/>
      <c r="T67" s="518"/>
      <c r="U67" s="518"/>
      <c r="V67" s="518"/>
      <c r="W67" s="518"/>
      <c r="X67" s="518"/>
      <c r="Y67" s="518"/>
      <c r="Z67" s="518"/>
      <c r="AA67" s="518"/>
      <c r="AB67" s="518"/>
      <c r="AC67" s="518"/>
      <c r="AD67" s="519"/>
      <c r="AE67" s="526" t="s">
        <v>92</v>
      </c>
      <c r="AF67" s="527"/>
      <c r="AG67" s="527"/>
      <c r="AH67" s="527"/>
      <c r="AI67" s="527"/>
      <c r="AJ67" s="527"/>
      <c r="AK67" s="527"/>
      <c r="AL67" s="527"/>
      <c r="AM67" s="527"/>
      <c r="AN67" s="527"/>
      <c r="AO67" s="527"/>
      <c r="AP67" s="528"/>
      <c r="AQ67" s="339"/>
      <c r="AR67" s="340"/>
      <c r="AS67" s="340"/>
      <c r="AT67" s="340"/>
      <c r="AU67" s="341"/>
      <c r="CB67" s="10"/>
      <c r="CC67" s="53"/>
      <c r="CE67" s="517" t="s">
        <v>91</v>
      </c>
      <c r="CF67" s="518"/>
      <c r="CG67" s="518"/>
      <c r="CH67" s="518"/>
      <c r="CI67" s="518"/>
      <c r="CJ67" s="518"/>
      <c r="CK67" s="518"/>
      <c r="CL67" s="518"/>
      <c r="CM67" s="518"/>
      <c r="CN67" s="518"/>
      <c r="CO67" s="518"/>
      <c r="CP67" s="518"/>
      <c r="CQ67" s="518"/>
      <c r="CR67" s="518"/>
      <c r="CS67" s="518"/>
      <c r="CT67" s="518"/>
      <c r="CU67" s="518"/>
      <c r="CV67" s="518"/>
      <c r="CW67" s="518"/>
      <c r="CX67" s="518"/>
      <c r="CY67" s="518"/>
      <c r="CZ67" s="518"/>
      <c r="DA67" s="518"/>
      <c r="DB67" s="518"/>
      <c r="DC67" s="518"/>
      <c r="DD67" s="518"/>
      <c r="DE67" s="518"/>
      <c r="DF67" s="519"/>
      <c r="DG67" s="526" t="s">
        <v>92</v>
      </c>
      <c r="DH67" s="527"/>
      <c r="DI67" s="527"/>
      <c r="DJ67" s="527"/>
      <c r="DK67" s="527"/>
      <c r="DL67" s="527"/>
      <c r="DM67" s="527"/>
      <c r="DN67" s="527"/>
      <c r="DO67" s="527"/>
      <c r="DP67" s="527"/>
      <c r="DQ67" s="527"/>
      <c r="DR67" s="528"/>
      <c r="DS67" s="339"/>
      <c r="DT67" s="340"/>
      <c r="DU67" s="340"/>
      <c r="DV67" s="340"/>
      <c r="DW67" s="341"/>
      <c r="FD67" s="10"/>
      <c r="FE67" s="53"/>
      <c r="FG67" s="9"/>
      <c r="FH67" s="18" t="s">
        <v>132</v>
      </c>
      <c r="GU67" s="339"/>
      <c r="GV67" s="340"/>
      <c r="GW67" s="340"/>
      <c r="GX67" s="340"/>
      <c r="GY67" s="341"/>
      <c r="IF67" s="10"/>
      <c r="IG67" s="53"/>
      <c r="II67" s="317"/>
      <c r="IJ67" s="317"/>
      <c r="IK67" s="317"/>
      <c r="IL67" s="317"/>
      <c r="IM67" s="317"/>
      <c r="IN67" s="317"/>
    </row>
    <row r="68" spans="2:241" ht="11.25" customHeight="1">
      <c r="B68" s="61"/>
      <c r="C68" s="40" t="s">
        <v>88</v>
      </c>
      <c r="D68" s="104"/>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2"/>
      <c r="AQ68" s="342"/>
      <c r="AR68" s="343"/>
      <c r="AS68" s="343"/>
      <c r="AT68" s="343"/>
      <c r="AU68" s="34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5"/>
      <c r="CC68" s="53"/>
      <c r="CE68" s="40" t="s">
        <v>94</v>
      </c>
      <c r="CF68" s="104"/>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2"/>
      <c r="DS68" s="342"/>
      <c r="DT68" s="343"/>
      <c r="DU68" s="343"/>
      <c r="DV68" s="343"/>
      <c r="DW68" s="34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5"/>
      <c r="FE68" s="53"/>
      <c r="FG68" s="16"/>
      <c r="FH68" s="105" t="s">
        <v>133</v>
      </c>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342"/>
      <c r="GV68" s="343"/>
      <c r="GW68" s="343"/>
      <c r="GX68" s="343"/>
      <c r="GY68" s="34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5"/>
      <c r="IG68" s="53"/>
    </row>
    <row r="69" spans="1:249" ht="7.5">
      <c r="A69" s="60"/>
      <c r="B69" s="67"/>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60"/>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60"/>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c r="HF69" s="59"/>
      <c r="HG69" s="59"/>
      <c r="HH69" s="59"/>
      <c r="HI69" s="59"/>
      <c r="HJ69" s="59"/>
      <c r="HK69" s="59"/>
      <c r="HL69" s="59"/>
      <c r="HM69" s="59"/>
      <c r="HN69" s="59"/>
      <c r="HO69" s="59"/>
      <c r="HP69" s="59"/>
      <c r="HQ69" s="59"/>
      <c r="HR69" s="59"/>
      <c r="HS69" s="59"/>
      <c r="HT69" s="59"/>
      <c r="HU69" s="59"/>
      <c r="HV69" s="59"/>
      <c r="HW69" s="59"/>
      <c r="HX69" s="59"/>
      <c r="HY69" s="59"/>
      <c r="HZ69" s="59"/>
      <c r="IA69" s="59"/>
      <c r="IB69" s="59"/>
      <c r="IC69" s="59"/>
      <c r="ID69" s="59"/>
      <c r="IE69" s="59"/>
      <c r="IF69" s="59"/>
      <c r="IG69" s="60"/>
      <c r="IH69" s="59"/>
      <c r="II69" s="59"/>
      <c r="IJ69" s="59"/>
      <c r="IK69" s="59"/>
      <c r="IL69" s="59"/>
      <c r="IM69" s="59"/>
      <c r="IN69" s="59"/>
      <c r="IO69" s="59"/>
    </row>
    <row r="70" spans="2:241" ht="7.5">
      <c r="B70" s="61"/>
      <c r="CC70" s="53"/>
      <c r="FE70" s="53"/>
      <c r="IG70" s="53"/>
    </row>
    <row r="71" spans="2:241" ht="8.25" customHeight="1">
      <c r="B71" s="61"/>
      <c r="D71" s="315" t="s">
        <v>134</v>
      </c>
      <c r="E71" s="316"/>
      <c r="F71" s="316"/>
      <c r="G71" s="316"/>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316"/>
      <c r="AP71" s="316"/>
      <c r="AQ71" s="316"/>
      <c r="AR71" s="316"/>
      <c r="AS71" s="316"/>
      <c r="AT71" s="316"/>
      <c r="AU71" s="316"/>
      <c r="AV71" s="316"/>
      <c r="AW71" s="316"/>
      <c r="AX71" s="316"/>
      <c r="AY71" s="316"/>
      <c r="AZ71" s="316"/>
      <c r="BA71" s="316"/>
      <c r="BB71" s="316"/>
      <c r="BC71" s="316"/>
      <c r="BD71" s="316"/>
      <c r="BE71" s="316"/>
      <c r="BF71" s="316"/>
      <c r="BG71" s="316"/>
      <c r="BH71" s="316"/>
      <c r="BI71" s="316"/>
      <c r="BJ71" s="316"/>
      <c r="BK71" s="316"/>
      <c r="BL71" s="316"/>
      <c r="BM71" s="316"/>
      <c r="BN71" s="316"/>
      <c r="BO71" s="316"/>
      <c r="BP71" s="316"/>
      <c r="BQ71" s="316"/>
      <c r="BR71" s="316"/>
      <c r="BS71" s="316"/>
      <c r="BT71" s="316"/>
      <c r="BU71" s="316"/>
      <c r="BV71" s="316"/>
      <c r="BW71" s="316"/>
      <c r="BX71" s="316"/>
      <c r="BY71" s="316"/>
      <c r="BZ71" s="316"/>
      <c r="CA71" s="316"/>
      <c r="CC71" s="53"/>
      <c r="CF71" s="315" t="s">
        <v>134</v>
      </c>
      <c r="CG71" s="316"/>
      <c r="CH71" s="316"/>
      <c r="CI71" s="316"/>
      <c r="CJ71" s="316"/>
      <c r="CK71" s="316"/>
      <c r="CL71" s="316"/>
      <c r="CM71" s="316"/>
      <c r="CN71" s="316"/>
      <c r="CO71" s="316"/>
      <c r="CP71" s="316"/>
      <c r="CQ71" s="316"/>
      <c r="CR71" s="316"/>
      <c r="CS71" s="316"/>
      <c r="CT71" s="316"/>
      <c r="CU71" s="316"/>
      <c r="CV71" s="316"/>
      <c r="CW71" s="316"/>
      <c r="CX71" s="316"/>
      <c r="CY71" s="316"/>
      <c r="CZ71" s="316"/>
      <c r="DA71" s="316"/>
      <c r="DB71" s="316"/>
      <c r="DC71" s="316"/>
      <c r="DD71" s="316"/>
      <c r="DE71" s="316"/>
      <c r="DF71" s="316"/>
      <c r="DG71" s="316"/>
      <c r="DH71" s="316"/>
      <c r="DI71" s="316"/>
      <c r="DJ71" s="316"/>
      <c r="DK71" s="316"/>
      <c r="DL71" s="316"/>
      <c r="DM71" s="316"/>
      <c r="DN71" s="316"/>
      <c r="DO71" s="316"/>
      <c r="DP71" s="316"/>
      <c r="DQ71" s="316"/>
      <c r="DR71" s="316"/>
      <c r="DS71" s="316"/>
      <c r="DT71" s="316"/>
      <c r="DU71" s="316"/>
      <c r="DV71" s="316"/>
      <c r="DW71" s="316"/>
      <c r="DX71" s="316"/>
      <c r="DY71" s="316"/>
      <c r="DZ71" s="316"/>
      <c r="EA71" s="316"/>
      <c r="EB71" s="316"/>
      <c r="EC71" s="316"/>
      <c r="ED71" s="316"/>
      <c r="EE71" s="316"/>
      <c r="EF71" s="316"/>
      <c r="EG71" s="316"/>
      <c r="EH71" s="316"/>
      <c r="EI71" s="316"/>
      <c r="EJ71" s="316"/>
      <c r="EK71" s="316"/>
      <c r="EL71" s="316"/>
      <c r="EM71" s="316"/>
      <c r="EN71" s="316"/>
      <c r="EO71" s="316"/>
      <c r="EP71" s="316"/>
      <c r="EQ71" s="316"/>
      <c r="ER71" s="316"/>
      <c r="ES71" s="316"/>
      <c r="ET71" s="316"/>
      <c r="EU71" s="316"/>
      <c r="EV71" s="316"/>
      <c r="EW71" s="316"/>
      <c r="EX71" s="316"/>
      <c r="EY71" s="316"/>
      <c r="EZ71" s="316"/>
      <c r="FA71" s="316"/>
      <c r="FB71" s="316"/>
      <c r="FC71" s="316"/>
      <c r="FE71" s="53"/>
      <c r="FH71" s="315" t="s">
        <v>134</v>
      </c>
      <c r="FI71" s="316"/>
      <c r="FJ71" s="316"/>
      <c r="FK71" s="316"/>
      <c r="FL71" s="316"/>
      <c r="FM71" s="316"/>
      <c r="FN71" s="316"/>
      <c r="FO71" s="316"/>
      <c r="FP71" s="316"/>
      <c r="FQ71" s="316"/>
      <c r="FR71" s="316"/>
      <c r="FS71" s="316"/>
      <c r="FT71" s="316"/>
      <c r="FU71" s="316"/>
      <c r="FV71" s="316"/>
      <c r="FW71" s="316"/>
      <c r="FX71" s="316"/>
      <c r="FY71" s="316"/>
      <c r="FZ71" s="316"/>
      <c r="GA71" s="316"/>
      <c r="GB71" s="316"/>
      <c r="GC71" s="316"/>
      <c r="GD71" s="316"/>
      <c r="GE71" s="316"/>
      <c r="GF71" s="316"/>
      <c r="GG71" s="316"/>
      <c r="GH71" s="316"/>
      <c r="GI71" s="316"/>
      <c r="GJ71" s="316"/>
      <c r="GK71" s="316"/>
      <c r="GL71" s="316"/>
      <c r="GM71" s="316"/>
      <c r="GN71" s="316"/>
      <c r="GO71" s="316"/>
      <c r="GP71" s="316"/>
      <c r="GQ71" s="316"/>
      <c r="GR71" s="316"/>
      <c r="GS71" s="316"/>
      <c r="GT71" s="316"/>
      <c r="GU71" s="316"/>
      <c r="GV71" s="316"/>
      <c r="GW71" s="316"/>
      <c r="GX71" s="316"/>
      <c r="GY71" s="316"/>
      <c r="GZ71" s="316"/>
      <c r="HA71" s="316"/>
      <c r="HB71" s="316"/>
      <c r="HC71" s="316"/>
      <c r="HD71" s="316"/>
      <c r="HE71" s="316"/>
      <c r="HF71" s="316"/>
      <c r="HG71" s="316"/>
      <c r="HH71" s="316"/>
      <c r="HI71" s="316"/>
      <c r="HJ71" s="316"/>
      <c r="HK71" s="316"/>
      <c r="HL71" s="316"/>
      <c r="HM71" s="316"/>
      <c r="HN71" s="316"/>
      <c r="HO71" s="316"/>
      <c r="HP71" s="316"/>
      <c r="HQ71" s="316"/>
      <c r="HR71" s="316"/>
      <c r="HS71" s="316"/>
      <c r="HT71" s="316"/>
      <c r="HU71" s="316"/>
      <c r="HV71" s="316"/>
      <c r="HW71" s="316"/>
      <c r="HX71" s="316"/>
      <c r="HY71" s="316"/>
      <c r="HZ71" s="316"/>
      <c r="IA71" s="316"/>
      <c r="IB71" s="316"/>
      <c r="IC71" s="316"/>
      <c r="ID71" s="316"/>
      <c r="IE71" s="316"/>
      <c r="IG71" s="53"/>
    </row>
    <row r="72" spans="2:241" ht="8.25" customHeight="1">
      <c r="B72" s="61"/>
      <c r="D72" s="31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c r="AP72" s="316"/>
      <c r="AQ72" s="316"/>
      <c r="AR72" s="316"/>
      <c r="AS72" s="316"/>
      <c r="AT72" s="316"/>
      <c r="AU72" s="316"/>
      <c r="AV72" s="316"/>
      <c r="AW72" s="316"/>
      <c r="AX72" s="316"/>
      <c r="AY72" s="316"/>
      <c r="AZ72" s="316"/>
      <c r="BA72" s="316"/>
      <c r="BB72" s="316"/>
      <c r="BC72" s="316"/>
      <c r="BD72" s="316"/>
      <c r="BE72" s="316"/>
      <c r="BF72" s="316"/>
      <c r="BG72" s="316"/>
      <c r="BH72" s="316"/>
      <c r="BI72" s="316"/>
      <c r="BJ72" s="316"/>
      <c r="BK72" s="316"/>
      <c r="BL72" s="316"/>
      <c r="BM72" s="316"/>
      <c r="BN72" s="316"/>
      <c r="BO72" s="316"/>
      <c r="BP72" s="316"/>
      <c r="BQ72" s="316"/>
      <c r="BR72" s="316"/>
      <c r="BS72" s="316"/>
      <c r="BT72" s="316"/>
      <c r="BU72" s="316"/>
      <c r="BV72" s="316"/>
      <c r="BW72" s="316"/>
      <c r="BX72" s="316"/>
      <c r="BY72" s="316"/>
      <c r="BZ72" s="316"/>
      <c r="CA72" s="316"/>
      <c r="CC72" s="53"/>
      <c r="CF72" s="316"/>
      <c r="CG72" s="316"/>
      <c r="CH72" s="316"/>
      <c r="CI72" s="316"/>
      <c r="CJ72" s="316"/>
      <c r="CK72" s="316"/>
      <c r="CL72" s="316"/>
      <c r="CM72" s="316"/>
      <c r="CN72" s="316"/>
      <c r="CO72" s="316"/>
      <c r="CP72" s="316"/>
      <c r="CQ72" s="316"/>
      <c r="CR72" s="316"/>
      <c r="CS72" s="316"/>
      <c r="CT72" s="316"/>
      <c r="CU72" s="316"/>
      <c r="CV72" s="316"/>
      <c r="CW72" s="316"/>
      <c r="CX72" s="316"/>
      <c r="CY72" s="316"/>
      <c r="CZ72" s="316"/>
      <c r="DA72" s="316"/>
      <c r="DB72" s="316"/>
      <c r="DC72" s="316"/>
      <c r="DD72" s="316"/>
      <c r="DE72" s="316"/>
      <c r="DF72" s="316"/>
      <c r="DG72" s="316"/>
      <c r="DH72" s="316"/>
      <c r="DI72" s="316"/>
      <c r="DJ72" s="316"/>
      <c r="DK72" s="316"/>
      <c r="DL72" s="316"/>
      <c r="DM72" s="316"/>
      <c r="DN72" s="316"/>
      <c r="DO72" s="316"/>
      <c r="DP72" s="316"/>
      <c r="DQ72" s="316"/>
      <c r="DR72" s="316"/>
      <c r="DS72" s="316"/>
      <c r="DT72" s="316"/>
      <c r="DU72" s="316"/>
      <c r="DV72" s="316"/>
      <c r="DW72" s="316"/>
      <c r="DX72" s="316"/>
      <c r="DY72" s="316"/>
      <c r="DZ72" s="316"/>
      <c r="EA72" s="316"/>
      <c r="EB72" s="316"/>
      <c r="EC72" s="316"/>
      <c r="ED72" s="316"/>
      <c r="EE72" s="316"/>
      <c r="EF72" s="316"/>
      <c r="EG72" s="316"/>
      <c r="EH72" s="316"/>
      <c r="EI72" s="316"/>
      <c r="EJ72" s="316"/>
      <c r="EK72" s="316"/>
      <c r="EL72" s="316"/>
      <c r="EM72" s="316"/>
      <c r="EN72" s="316"/>
      <c r="EO72" s="316"/>
      <c r="EP72" s="316"/>
      <c r="EQ72" s="316"/>
      <c r="ER72" s="316"/>
      <c r="ES72" s="316"/>
      <c r="ET72" s="316"/>
      <c r="EU72" s="316"/>
      <c r="EV72" s="316"/>
      <c r="EW72" s="316"/>
      <c r="EX72" s="316"/>
      <c r="EY72" s="316"/>
      <c r="EZ72" s="316"/>
      <c r="FA72" s="316"/>
      <c r="FB72" s="316"/>
      <c r="FC72" s="316"/>
      <c r="FE72" s="53"/>
      <c r="FH72" s="316"/>
      <c r="FI72" s="316"/>
      <c r="FJ72" s="316"/>
      <c r="FK72" s="316"/>
      <c r="FL72" s="316"/>
      <c r="FM72" s="316"/>
      <c r="FN72" s="316"/>
      <c r="FO72" s="316"/>
      <c r="FP72" s="316"/>
      <c r="FQ72" s="316"/>
      <c r="FR72" s="316"/>
      <c r="FS72" s="316"/>
      <c r="FT72" s="316"/>
      <c r="FU72" s="316"/>
      <c r="FV72" s="316"/>
      <c r="FW72" s="316"/>
      <c r="FX72" s="316"/>
      <c r="FY72" s="316"/>
      <c r="FZ72" s="316"/>
      <c r="GA72" s="316"/>
      <c r="GB72" s="316"/>
      <c r="GC72" s="316"/>
      <c r="GD72" s="316"/>
      <c r="GE72" s="316"/>
      <c r="GF72" s="316"/>
      <c r="GG72" s="316"/>
      <c r="GH72" s="316"/>
      <c r="GI72" s="316"/>
      <c r="GJ72" s="316"/>
      <c r="GK72" s="316"/>
      <c r="GL72" s="316"/>
      <c r="GM72" s="316"/>
      <c r="GN72" s="316"/>
      <c r="GO72" s="316"/>
      <c r="GP72" s="316"/>
      <c r="GQ72" s="316"/>
      <c r="GR72" s="316"/>
      <c r="GS72" s="316"/>
      <c r="GT72" s="316"/>
      <c r="GU72" s="316"/>
      <c r="GV72" s="316"/>
      <c r="GW72" s="316"/>
      <c r="GX72" s="316"/>
      <c r="GY72" s="316"/>
      <c r="GZ72" s="316"/>
      <c r="HA72" s="316"/>
      <c r="HB72" s="316"/>
      <c r="HC72" s="316"/>
      <c r="HD72" s="316"/>
      <c r="HE72" s="316"/>
      <c r="HF72" s="316"/>
      <c r="HG72" s="316"/>
      <c r="HH72" s="316"/>
      <c r="HI72" s="316"/>
      <c r="HJ72" s="316"/>
      <c r="HK72" s="316"/>
      <c r="HL72" s="316"/>
      <c r="HM72" s="316"/>
      <c r="HN72" s="316"/>
      <c r="HO72" s="316"/>
      <c r="HP72" s="316"/>
      <c r="HQ72" s="316"/>
      <c r="HR72" s="316"/>
      <c r="HS72" s="316"/>
      <c r="HT72" s="316"/>
      <c r="HU72" s="316"/>
      <c r="HV72" s="316"/>
      <c r="HW72" s="316"/>
      <c r="HX72" s="316"/>
      <c r="HY72" s="316"/>
      <c r="HZ72" s="316"/>
      <c r="IA72" s="316"/>
      <c r="IB72" s="316"/>
      <c r="IC72" s="316"/>
      <c r="ID72" s="316"/>
      <c r="IE72" s="316"/>
      <c r="IG72" s="53"/>
    </row>
    <row r="73" spans="2:241" ht="11.25" customHeight="1">
      <c r="B73" s="61"/>
      <c r="D73" s="316"/>
      <c r="E73" s="316"/>
      <c r="F73" s="316"/>
      <c r="G73" s="316"/>
      <c r="H73" s="316"/>
      <c r="I73" s="316"/>
      <c r="J73" s="316"/>
      <c r="K73" s="316"/>
      <c r="L73" s="316"/>
      <c r="M73" s="316"/>
      <c r="N73" s="316"/>
      <c r="O73" s="316"/>
      <c r="P73" s="316"/>
      <c r="Q73" s="316"/>
      <c r="R73" s="316"/>
      <c r="S73" s="316"/>
      <c r="T73" s="316"/>
      <c r="U73" s="316"/>
      <c r="V73" s="316"/>
      <c r="W73" s="316"/>
      <c r="X73" s="316"/>
      <c r="Y73" s="316"/>
      <c r="Z73" s="316"/>
      <c r="AA73" s="316"/>
      <c r="AB73" s="316"/>
      <c r="AC73" s="316"/>
      <c r="AD73" s="316"/>
      <c r="AE73" s="316"/>
      <c r="AF73" s="316"/>
      <c r="AG73" s="316"/>
      <c r="AH73" s="316"/>
      <c r="AI73" s="316"/>
      <c r="AJ73" s="316"/>
      <c r="AK73" s="316"/>
      <c r="AL73" s="316"/>
      <c r="AM73" s="316"/>
      <c r="AN73" s="316"/>
      <c r="AO73" s="316"/>
      <c r="AP73" s="316"/>
      <c r="AQ73" s="316"/>
      <c r="AR73" s="316"/>
      <c r="AS73" s="316"/>
      <c r="AT73" s="316"/>
      <c r="AU73" s="316"/>
      <c r="AV73" s="316"/>
      <c r="AW73" s="316"/>
      <c r="AX73" s="316"/>
      <c r="AY73" s="316"/>
      <c r="AZ73" s="316"/>
      <c r="BA73" s="316"/>
      <c r="BB73" s="316"/>
      <c r="BC73" s="316"/>
      <c r="BD73" s="316"/>
      <c r="BE73" s="316"/>
      <c r="BF73" s="316"/>
      <c r="BG73" s="316"/>
      <c r="BH73" s="316"/>
      <c r="BI73" s="316"/>
      <c r="BJ73" s="316"/>
      <c r="BK73" s="316"/>
      <c r="BL73" s="316"/>
      <c r="BM73" s="316"/>
      <c r="BN73" s="316"/>
      <c r="BO73" s="316"/>
      <c r="BP73" s="316"/>
      <c r="BQ73" s="316"/>
      <c r="BR73" s="316"/>
      <c r="BS73" s="316"/>
      <c r="BT73" s="316"/>
      <c r="BU73" s="316"/>
      <c r="BV73" s="316"/>
      <c r="BW73" s="316"/>
      <c r="BX73" s="316"/>
      <c r="BY73" s="316"/>
      <c r="BZ73" s="316"/>
      <c r="CA73" s="316"/>
      <c r="CC73" s="53"/>
      <c r="CF73" s="316"/>
      <c r="CG73" s="316"/>
      <c r="CH73" s="316"/>
      <c r="CI73" s="316"/>
      <c r="CJ73" s="316"/>
      <c r="CK73" s="316"/>
      <c r="CL73" s="316"/>
      <c r="CM73" s="316"/>
      <c r="CN73" s="316"/>
      <c r="CO73" s="316"/>
      <c r="CP73" s="316"/>
      <c r="CQ73" s="316"/>
      <c r="CR73" s="316"/>
      <c r="CS73" s="316"/>
      <c r="CT73" s="316"/>
      <c r="CU73" s="316"/>
      <c r="CV73" s="316"/>
      <c r="CW73" s="316"/>
      <c r="CX73" s="316"/>
      <c r="CY73" s="316"/>
      <c r="CZ73" s="316"/>
      <c r="DA73" s="316"/>
      <c r="DB73" s="316"/>
      <c r="DC73" s="316"/>
      <c r="DD73" s="316"/>
      <c r="DE73" s="316"/>
      <c r="DF73" s="316"/>
      <c r="DG73" s="316"/>
      <c r="DH73" s="316"/>
      <c r="DI73" s="316"/>
      <c r="DJ73" s="316"/>
      <c r="DK73" s="316"/>
      <c r="DL73" s="316"/>
      <c r="DM73" s="316"/>
      <c r="DN73" s="316"/>
      <c r="DO73" s="316"/>
      <c r="DP73" s="316"/>
      <c r="DQ73" s="316"/>
      <c r="DR73" s="316"/>
      <c r="DS73" s="316"/>
      <c r="DT73" s="316"/>
      <c r="DU73" s="316"/>
      <c r="DV73" s="316"/>
      <c r="DW73" s="316"/>
      <c r="DX73" s="316"/>
      <c r="DY73" s="316"/>
      <c r="DZ73" s="316"/>
      <c r="EA73" s="316"/>
      <c r="EB73" s="316"/>
      <c r="EC73" s="316"/>
      <c r="ED73" s="316"/>
      <c r="EE73" s="316"/>
      <c r="EF73" s="316"/>
      <c r="EG73" s="316"/>
      <c r="EH73" s="316"/>
      <c r="EI73" s="316"/>
      <c r="EJ73" s="316"/>
      <c r="EK73" s="316"/>
      <c r="EL73" s="316"/>
      <c r="EM73" s="316"/>
      <c r="EN73" s="316"/>
      <c r="EO73" s="316"/>
      <c r="EP73" s="316"/>
      <c r="EQ73" s="316"/>
      <c r="ER73" s="316"/>
      <c r="ES73" s="316"/>
      <c r="ET73" s="316"/>
      <c r="EU73" s="316"/>
      <c r="EV73" s="316"/>
      <c r="EW73" s="316"/>
      <c r="EX73" s="316"/>
      <c r="EY73" s="316"/>
      <c r="EZ73" s="316"/>
      <c r="FA73" s="316"/>
      <c r="FB73" s="316"/>
      <c r="FC73" s="316"/>
      <c r="FE73" s="53"/>
      <c r="FH73" s="316"/>
      <c r="FI73" s="316"/>
      <c r="FJ73" s="316"/>
      <c r="FK73" s="316"/>
      <c r="FL73" s="316"/>
      <c r="FM73" s="316"/>
      <c r="FN73" s="316"/>
      <c r="FO73" s="316"/>
      <c r="FP73" s="316"/>
      <c r="FQ73" s="316"/>
      <c r="FR73" s="316"/>
      <c r="FS73" s="316"/>
      <c r="FT73" s="316"/>
      <c r="FU73" s="316"/>
      <c r="FV73" s="316"/>
      <c r="FW73" s="316"/>
      <c r="FX73" s="316"/>
      <c r="FY73" s="316"/>
      <c r="FZ73" s="316"/>
      <c r="GA73" s="316"/>
      <c r="GB73" s="316"/>
      <c r="GC73" s="316"/>
      <c r="GD73" s="316"/>
      <c r="GE73" s="316"/>
      <c r="GF73" s="316"/>
      <c r="GG73" s="316"/>
      <c r="GH73" s="316"/>
      <c r="GI73" s="316"/>
      <c r="GJ73" s="316"/>
      <c r="GK73" s="316"/>
      <c r="GL73" s="316"/>
      <c r="GM73" s="316"/>
      <c r="GN73" s="316"/>
      <c r="GO73" s="316"/>
      <c r="GP73" s="316"/>
      <c r="GQ73" s="316"/>
      <c r="GR73" s="316"/>
      <c r="GS73" s="316"/>
      <c r="GT73" s="316"/>
      <c r="GU73" s="316"/>
      <c r="GV73" s="316"/>
      <c r="GW73" s="316"/>
      <c r="GX73" s="316"/>
      <c r="GY73" s="316"/>
      <c r="GZ73" s="316"/>
      <c r="HA73" s="316"/>
      <c r="HB73" s="316"/>
      <c r="HC73" s="316"/>
      <c r="HD73" s="316"/>
      <c r="HE73" s="316"/>
      <c r="HF73" s="316"/>
      <c r="HG73" s="316"/>
      <c r="HH73" s="316"/>
      <c r="HI73" s="316"/>
      <c r="HJ73" s="316"/>
      <c r="HK73" s="316"/>
      <c r="HL73" s="316"/>
      <c r="HM73" s="316"/>
      <c r="HN73" s="316"/>
      <c r="HO73" s="316"/>
      <c r="HP73" s="316"/>
      <c r="HQ73" s="316"/>
      <c r="HR73" s="316"/>
      <c r="HS73" s="316"/>
      <c r="HT73" s="316"/>
      <c r="HU73" s="316"/>
      <c r="HV73" s="316"/>
      <c r="HW73" s="316"/>
      <c r="HX73" s="316"/>
      <c r="HY73" s="316"/>
      <c r="HZ73" s="316"/>
      <c r="IA73" s="316"/>
      <c r="IB73" s="316"/>
      <c r="IC73" s="316"/>
      <c r="ID73" s="316"/>
      <c r="IE73" s="316"/>
      <c r="IG73" s="53"/>
    </row>
    <row r="74" spans="2:241" ht="7.5" customHeight="1">
      <c r="B74" s="61"/>
      <c r="CC74" s="53"/>
      <c r="CI74" s="115"/>
      <c r="FE74" s="53"/>
      <c r="IG74" s="53"/>
    </row>
    <row r="75" spans="2:241" ht="8.25">
      <c r="B75" s="61"/>
      <c r="CC75" s="53"/>
      <c r="FE75" s="53"/>
      <c r="IG75" s="53"/>
    </row>
    <row r="76" spans="2:241" ht="8.25">
      <c r="B76" s="61"/>
      <c r="CC76" s="53"/>
      <c r="FE76" s="53"/>
      <c r="IG76" s="53"/>
    </row>
    <row r="77" spans="2:241" ht="8.25">
      <c r="B77" s="61"/>
      <c r="CC77" s="53"/>
      <c r="FE77" s="53"/>
      <c r="IG77" s="53"/>
    </row>
    <row r="78" spans="2:241" ht="8.25">
      <c r="B78" s="61"/>
      <c r="CC78" s="53"/>
      <c r="FE78" s="53"/>
      <c r="IG78" s="53"/>
    </row>
  </sheetData>
  <sheetProtection password="C416" sheet="1" objects="1" scenarios="1" selectLockedCells="1" selectUnlockedCells="1"/>
  <mergeCells count="1429">
    <mergeCell ref="CE67:DF67"/>
    <mergeCell ref="DG67:DR67"/>
    <mergeCell ref="CE64:CP64"/>
    <mergeCell ref="CR64:DA64"/>
    <mergeCell ref="DE64:DR64"/>
    <mergeCell ref="CE65:CP65"/>
    <mergeCell ref="CQ65:CZ65"/>
    <mergeCell ref="DA65:DR65"/>
    <mergeCell ref="CE66:DF66"/>
    <mergeCell ref="CE24:CI24"/>
    <mergeCell ref="HD24:HG24"/>
    <mergeCell ref="FG24:FK24"/>
    <mergeCell ref="FL24:FO24"/>
    <mergeCell ref="FP24:FS24"/>
    <mergeCell ref="CO16:EO19"/>
    <mergeCell ref="FG23:GU23"/>
    <mergeCell ref="GV23:IF23"/>
    <mergeCell ref="FG22:FQ22"/>
    <mergeCell ref="HL24:HO24"/>
    <mergeCell ref="CP22:CX22"/>
    <mergeCell ref="CY22:DG22"/>
    <mergeCell ref="DH22:DM22"/>
    <mergeCell ref="EX22:FD22"/>
    <mergeCell ref="EY28:FD28"/>
    <mergeCell ref="EY26:FD27"/>
    <mergeCell ref="EI27:EM28"/>
    <mergeCell ref="EN27:ER28"/>
    <mergeCell ref="ES27:EW27"/>
    <mergeCell ref="ES28:EW28"/>
    <mergeCell ref="IB60:IF60"/>
    <mergeCell ref="GD61:GH61"/>
    <mergeCell ref="GI61:GM61"/>
    <mergeCell ref="GN61:GR61"/>
    <mergeCell ref="GS61:GW61"/>
    <mergeCell ref="GX61:HB61"/>
    <mergeCell ref="HC61:HG61"/>
    <mergeCell ref="HH61:HL61"/>
    <mergeCell ref="HC60:HG60"/>
    <mergeCell ref="HH60:HL60"/>
    <mergeCell ref="BU2:BY4"/>
    <mergeCell ref="C64:N64"/>
    <mergeCell ref="AC64:AP64"/>
    <mergeCell ref="P64:Y64"/>
    <mergeCell ref="HW61:IA61"/>
    <mergeCell ref="IB61:IF61"/>
    <mergeCell ref="FG62:FR62"/>
    <mergeCell ref="GU62:GY68"/>
    <mergeCell ref="FG63:FR63"/>
    <mergeCell ref="AE67:AP67"/>
    <mergeCell ref="AE66:AP66"/>
    <mergeCell ref="C66:AD66"/>
    <mergeCell ref="C67:AD67"/>
    <mergeCell ref="C65:N65"/>
    <mergeCell ref="Y65:AP65"/>
    <mergeCell ref="O65:X65"/>
    <mergeCell ref="DD27:DH28"/>
    <mergeCell ref="DI27:DM28"/>
    <mergeCell ref="DG66:DR66"/>
    <mergeCell ref="HR61:HV61"/>
    <mergeCell ref="GX60:HB60"/>
    <mergeCell ref="HC59:HG59"/>
    <mergeCell ref="HH59:HL59"/>
    <mergeCell ref="HM59:HQ59"/>
    <mergeCell ref="HR59:HV59"/>
    <mergeCell ref="HM60:HQ60"/>
    <mergeCell ref="HR60:HV60"/>
    <mergeCell ref="FS63:GG63"/>
    <mergeCell ref="GH63:GT63"/>
    <mergeCell ref="HW60:IA60"/>
    <mergeCell ref="FG60:FZ61"/>
    <mergeCell ref="GA60:GC61"/>
    <mergeCell ref="GD60:GH60"/>
    <mergeCell ref="GI60:GM60"/>
    <mergeCell ref="GN60:GR60"/>
    <mergeCell ref="GS60:GW60"/>
    <mergeCell ref="HM61:HQ61"/>
    <mergeCell ref="FK58:FZ59"/>
    <mergeCell ref="GA58:GC59"/>
    <mergeCell ref="GD58:GH58"/>
    <mergeCell ref="GI58:GM58"/>
    <mergeCell ref="GN58:GR58"/>
    <mergeCell ref="GS58:GW58"/>
    <mergeCell ref="GX58:HB58"/>
    <mergeCell ref="HC58:HG58"/>
    <mergeCell ref="FK56:FZ57"/>
    <mergeCell ref="GD59:GH59"/>
    <mergeCell ref="GI59:GM59"/>
    <mergeCell ref="GN59:GR59"/>
    <mergeCell ref="GS59:GW59"/>
    <mergeCell ref="GX59:HB59"/>
    <mergeCell ref="GA56:GC57"/>
    <mergeCell ref="GD56:GH56"/>
    <mergeCell ref="GI56:GM56"/>
    <mergeCell ref="GN56:GR56"/>
    <mergeCell ref="HW57:IA57"/>
    <mergeCell ref="HW59:IA59"/>
    <mergeCell ref="IB59:IF59"/>
    <mergeCell ref="HH58:HL58"/>
    <mergeCell ref="HM58:HQ58"/>
    <mergeCell ref="HR58:HV58"/>
    <mergeCell ref="HW58:IA58"/>
    <mergeCell ref="IB58:IF58"/>
    <mergeCell ref="HH57:HL57"/>
    <mergeCell ref="HM57:HQ57"/>
    <mergeCell ref="GS56:GW56"/>
    <mergeCell ref="HC55:HG55"/>
    <mergeCell ref="GX56:HB56"/>
    <mergeCell ref="HC56:HG56"/>
    <mergeCell ref="HH56:HL56"/>
    <mergeCell ref="HM56:HQ56"/>
    <mergeCell ref="HR56:HV56"/>
    <mergeCell ref="HW56:IA56"/>
    <mergeCell ref="IB56:IF56"/>
    <mergeCell ref="GD57:GH57"/>
    <mergeCell ref="GI57:GM57"/>
    <mergeCell ref="GN57:GR57"/>
    <mergeCell ref="GS57:GW57"/>
    <mergeCell ref="GX57:HB57"/>
    <mergeCell ref="HC57:HG57"/>
    <mergeCell ref="HR57:HV57"/>
    <mergeCell ref="IB57:IF57"/>
    <mergeCell ref="GX55:HB55"/>
    <mergeCell ref="HW53:IA53"/>
    <mergeCell ref="IB53:IF53"/>
    <mergeCell ref="GX54:HB54"/>
    <mergeCell ref="HH55:HL55"/>
    <mergeCell ref="HM55:HQ55"/>
    <mergeCell ref="HR55:HV55"/>
    <mergeCell ref="IB55:IF55"/>
    <mergeCell ref="HH54:HL54"/>
    <mergeCell ref="FK54:FZ55"/>
    <mergeCell ref="GA54:GC55"/>
    <mergeCell ref="GD54:GH54"/>
    <mergeCell ref="GI54:GM54"/>
    <mergeCell ref="GN54:GR54"/>
    <mergeCell ref="GS54:GW54"/>
    <mergeCell ref="GD55:GH55"/>
    <mergeCell ref="GI55:GM55"/>
    <mergeCell ref="GN55:GR55"/>
    <mergeCell ref="GS55:GW55"/>
    <mergeCell ref="HM54:HQ54"/>
    <mergeCell ref="HR54:HV54"/>
    <mergeCell ref="HW54:IA54"/>
    <mergeCell ref="HW55:IA55"/>
    <mergeCell ref="IB54:IF54"/>
    <mergeCell ref="HW52:IA52"/>
    <mergeCell ref="HR53:HV53"/>
    <mergeCell ref="IB52:IF52"/>
    <mergeCell ref="FK52:FZ53"/>
    <mergeCell ref="GA52:GC53"/>
    <mergeCell ref="GD52:GH52"/>
    <mergeCell ref="GI52:GM52"/>
    <mergeCell ref="GN52:GR52"/>
    <mergeCell ref="GS52:GW52"/>
    <mergeCell ref="GD53:GH53"/>
    <mergeCell ref="GI53:GM53"/>
    <mergeCell ref="GN53:GR53"/>
    <mergeCell ref="GS53:GW53"/>
    <mergeCell ref="GX52:HB52"/>
    <mergeCell ref="HC52:HG52"/>
    <mergeCell ref="HH52:HL52"/>
    <mergeCell ref="HM52:HQ52"/>
    <mergeCell ref="HR52:HV52"/>
    <mergeCell ref="HC54:HG54"/>
    <mergeCell ref="GX53:HB53"/>
    <mergeCell ref="HC53:HG53"/>
    <mergeCell ref="HH53:HL53"/>
    <mergeCell ref="HM53:HQ53"/>
    <mergeCell ref="FK50:FZ51"/>
    <mergeCell ref="GA50:GC51"/>
    <mergeCell ref="GD50:GH50"/>
    <mergeCell ref="GI50:GM50"/>
    <mergeCell ref="GN50:GR50"/>
    <mergeCell ref="GS50:GW50"/>
    <mergeCell ref="GX50:HB50"/>
    <mergeCell ref="HC50:HG50"/>
    <mergeCell ref="HH50:HL50"/>
    <mergeCell ref="HM50:HQ50"/>
    <mergeCell ref="HR50:HV50"/>
    <mergeCell ref="HW50:IA50"/>
    <mergeCell ref="IB50:IF50"/>
    <mergeCell ref="GD51:GH51"/>
    <mergeCell ref="GI51:GM51"/>
    <mergeCell ref="GN51:GR51"/>
    <mergeCell ref="GS51:GW51"/>
    <mergeCell ref="GX51:HB51"/>
    <mergeCell ref="HC51:HG51"/>
    <mergeCell ref="HH51:HL51"/>
    <mergeCell ref="HM51:HQ51"/>
    <mergeCell ref="HR51:HV51"/>
    <mergeCell ref="HW51:IA51"/>
    <mergeCell ref="IB51:IF51"/>
    <mergeCell ref="FK48:FZ49"/>
    <mergeCell ref="GA48:GC49"/>
    <mergeCell ref="GD48:GH48"/>
    <mergeCell ref="GI48:GM48"/>
    <mergeCell ref="GN48:GR48"/>
    <mergeCell ref="GS48:GW48"/>
    <mergeCell ref="GX48:HB48"/>
    <mergeCell ref="HC48:HG48"/>
    <mergeCell ref="HH48:HL48"/>
    <mergeCell ref="HM48:HQ48"/>
    <mergeCell ref="HR48:HV48"/>
    <mergeCell ref="HW48:IA48"/>
    <mergeCell ref="IB48:IF48"/>
    <mergeCell ref="GD49:GH49"/>
    <mergeCell ref="GI49:GM49"/>
    <mergeCell ref="GN49:GR49"/>
    <mergeCell ref="GS49:GW49"/>
    <mergeCell ref="GX49:HB49"/>
    <mergeCell ref="HC49:HG49"/>
    <mergeCell ref="HH49:HL49"/>
    <mergeCell ref="HM49:HQ49"/>
    <mergeCell ref="HR49:HV49"/>
    <mergeCell ref="HW49:IA49"/>
    <mergeCell ref="IB49:IF49"/>
    <mergeCell ref="HW46:IA46"/>
    <mergeCell ref="FK46:FZ47"/>
    <mergeCell ref="GA46:GC47"/>
    <mergeCell ref="GD46:GH46"/>
    <mergeCell ref="GI46:GM46"/>
    <mergeCell ref="GN46:GR46"/>
    <mergeCell ref="GS46:GW46"/>
    <mergeCell ref="GX47:HB47"/>
    <mergeCell ref="HC47:HG47"/>
    <mergeCell ref="HH47:HL47"/>
    <mergeCell ref="HM47:HQ47"/>
    <mergeCell ref="HR47:HV47"/>
    <mergeCell ref="GX46:HB46"/>
    <mergeCell ref="HC46:HG46"/>
    <mergeCell ref="HH46:HL46"/>
    <mergeCell ref="HM46:HQ46"/>
    <mergeCell ref="HR46:HV46"/>
    <mergeCell ref="IB47:IF47"/>
    <mergeCell ref="FK44:FZ45"/>
    <mergeCell ref="GA44:GC45"/>
    <mergeCell ref="GD44:GH44"/>
    <mergeCell ref="GI44:GM44"/>
    <mergeCell ref="GN44:GR44"/>
    <mergeCell ref="GS44:GW44"/>
    <mergeCell ref="GX44:HB44"/>
    <mergeCell ref="HC44:HG44"/>
    <mergeCell ref="IB46:IF46"/>
    <mergeCell ref="GD45:GH45"/>
    <mergeCell ref="GI45:GM45"/>
    <mergeCell ref="GN45:GR45"/>
    <mergeCell ref="GS45:GW45"/>
    <mergeCell ref="GX45:HB45"/>
    <mergeCell ref="HW47:IA47"/>
    <mergeCell ref="GD47:GH47"/>
    <mergeCell ref="GI47:GM47"/>
    <mergeCell ref="GN47:GR47"/>
    <mergeCell ref="GS47:GW47"/>
    <mergeCell ref="IB45:IF45"/>
    <mergeCell ref="HH44:HL44"/>
    <mergeCell ref="HM44:HQ44"/>
    <mergeCell ref="HR44:HV44"/>
    <mergeCell ref="HW44:IA44"/>
    <mergeCell ref="IB44:IF44"/>
    <mergeCell ref="HM45:HQ45"/>
    <mergeCell ref="HR45:HV45"/>
    <mergeCell ref="HW45:IA45"/>
    <mergeCell ref="HC42:HG42"/>
    <mergeCell ref="HH42:HL42"/>
    <mergeCell ref="HM42:HQ42"/>
    <mergeCell ref="HR42:HV42"/>
    <mergeCell ref="GI43:GM43"/>
    <mergeCell ref="GN43:GR43"/>
    <mergeCell ref="GS43:GW43"/>
    <mergeCell ref="GS42:GW42"/>
    <mergeCell ref="HC45:HG45"/>
    <mergeCell ref="HH45:HL45"/>
    <mergeCell ref="IB43:IF43"/>
    <mergeCell ref="HC40:HG40"/>
    <mergeCell ref="HH40:HL40"/>
    <mergeCell ref="HM40:HQ40"/>
    <mergeCell ref="HR40:HV40"/>
    <mergeCell ref="HW40:IA40"/>
    <mergeCell ref="IB40:IF40"/>
    <mergeCell ref="HH41:HL41"/>
    <mergeCell ref="HW42:IA42"/>
    <mergeCell ref="IB42:IF42"/>
    <mergeCell ref="GI41:GM41"/>
    <mergeCell ref="GN41:GR41"/>
    <mergeCell ref="GS41:GW41"/>
    <mergeCell ref="GX41:HB41"/>
    <mergeCell ref="HC41:HG41"/>
    <mergeCell ref="IB41:IF41"/>
    <mergeCell ref="GI42:GM42"/>
    <mergeCell ref="GN42:GR42"/>
    <mergeCell ref="HW43:IA43"/>
    <mergeCell ref="HH43:HL43"/>
    <mergeCell ref="HM43:HQ43"/>
    <mergeCell ref="HR43:HV43"/>
    <mergeCell ref="GX42:HB42"/>
    <mergeCell ref="HW41:IA41"/>
    <mergeCell ref="HR41:HV41"/>
    <mergeCell ref="HM41:HQ41"/>
    <mergeCell ref="GX43:HB43"/>
    <mergeCell ref="HC43:HG43"/>
    <mergeCell ref="FG38:FJ59"/>
    <mergeCell ref="FK38:FZ39"/>
    <mergeCell ref="GA38:GC39"/>
    <mergeCell ref="GD38:GH38"/>
    <mergeCell ref="GI38:GM38"/>
    <mergeCell ref="GN38:GR38"/>
    <mergeCell ref="FK42:FZ43"/>
    <mergeCell ref="GA42:GC43"/>
    <mergeCell ref="GD42:GH42"/>
    <mergeCell ref="GD43:GH43"/>
    <mergeCell ref="GS38:GW38"/>
    <mergeCell ref="GD41:GH41"/>
    <mergeCell ref="GX38:HB38"/>
    <mergeCell ref="HC38:HG38"/>
    <mergeCell ref="HH38:HL38"/>
    <mergeCell ref="HM38:HQ38"/>
    <mergeCell ref="HM39:HQ39"/>
    <mergeCell ref="HR38:HV38"/>
    <mergeCell ref="HW38:IA38"/>
    <mergeCell ref="IB38:IF38"/>
    <mergeCell ref="GD39:GH39"/>
    <mergeCell ref="GI39:GM39"/>
    <mergeCell ref="GN39:GR39"/>
    <mergeCell ref="GS39:GW39"/>
    <mergeCell ref="GX39:HB39"/>
    <mergeCell ref="HC39:HG39"/>
    <mergeCell ref="HH39:HL39"/>
    <mergeCell ref="HR39:HV39"/>
    <mergeCell ref="HW39:IA39"/>
    <mergeCell ref="IB39:IF39"/>
    <mergeCell ref="FK40:FZ41"/>
    <mergeCell ref="GA40:GC41"/>
    <mergeCell ref="GD40:GH40"/>
    <mergeCell ref="GI40:GM40"/>
    <mergeCell ref="GN40:GR40"/>
    <mergeCell ref="GS40:GW40"/>
    <mergeCell ref="GX40:HB40"/>
    <mergeCell ref="FK36:FZ37"/>
    <mergeCell ref="GA36:GC37"/>
    <mergeCell ref="GD36:GH36"/>
    <mergeCell ref="GI36:GM36"/>
    <mergeCell ref="GN36:GR36"/>
    <mergeCell ref="GS36:GW36"/>
    <mergeCell ref="GX36:HB36"/>
    <mergeCell ref="HC36:HG36"/>
    <mergeCell ref="HH36:HL36"/>
    <mergeCell ref="HM36:HQ36"/>
    <mergeCell ref="HR36:HV36"/>
    <mergeCell ref="HW36:IA36"/>
    <mergeCell ref="IB36:IF36"/>
    <mergeCell ref="GD37:GH37"/>
    <mergeCell ref="GI37:GM37"/>
    <mergeCell ref="GN37:GR37"/>
    <mergeCell ref="GS37:GW37"/>
    <mergeCell ref="GX37:HB37"/>
    <mergeCell ref="HC37:HG37"/>
    <mergeCell ref="HH37:HL37"/>
    <mergeCell ref="HM37:HQ37"/>
    <mergeCell ref="HR37:HV37"/>
    <mergeCell ref="HW37:IA37"/>
    <mergeCell ref="IB37:IF37"/>
    <mergeCell ref="FK34:FZ35"/>
    <mergeCell ref="GA34:GC35"/>
    <mergeCell ref="GD34:GH34"/>
    <mergeCell ref="GI34:GM34"/>
    <mergeCell ref="GN34:GR34"/>
    <mergeCell ref="GS34:GW34"/>
    <mergeCell ref="GX34:HB34"/>
    <mergeCell ref="HC34:HG34"/>
    <mergeCell ref="HR34:HV34"/>
    <mergeCell ref="HW34:IA34"/>
    <mergeCell ref="IB34:IF34"/>
    <mergeCell ref="GD35:GH35"/>
    <mergeCell ref="GI35:GM35"/>
    <mergeCell ref="GN35:GR35"/>
    <mergeCell ref="GS35:GW35"/>
    <mergeCell ref="GX35:HB35"/>
    <mergeCell ref="HW32:IA32"/>
    <mergeCell ref="IB32:IF32"/>
    <mergeCell ref="HC35:HG35"/>
    <mergeCell ref="HH35:HL35"/>
    <mergeCell ref="HM35:HQ35"/>
    <mergeCell ref="HR35:HV35"/>
    <mergeCell ref="HW35:IA35"/>
    <mergeCell ref="IB35:IF35"/>
    <mergeCell ref="HH34:HL34"/>
    <mergeCell ref="HM34:HQ34"/>
    <mergeCell ref="GX33:HB33"/>
    <mergeCell ref="HC33:HG33"/>
    <mergeCell ref="HC32:HG32"/>
    <mergeCell ref="HH32:HL32"/>
    <mergeCell ref="HM32:HQ32"/>
    <mergeCell ref="HR32:HV32"/>
    <mergeCell ref="HH33:HL33"/>
    <mergeCell ref="HM33:HQ33"/>
    <mergeCell ref="HR33:HV33"/>
    <mergeCell ref="HW33:IA33"/>
    <mergeCell ref="IB33:IF33"/>
    <mergeCell ref="FG30:FJ37"/>
    <mergeCell ref="FK30:FZ31"/>
    <mergeCell ref="GA30:GC31"/>
    <mergeCell ref="GD30:GH30"/>
    <mergeCell ref="GI30:GM30"/>
    <mergeCell ref="GN30:GR30"/>
    <mergeCell ref="GS30:GW30"/>
    <mergeCell ref="GX30:HB30"/>
    <mergeCell ref="HC30:HG30"/>
    <mergeCell ref="HH30:HL30"/>
    <mergeCell ref="HM30:HQ30"/>
    <mergeCell ref="HR30:HV30"/>
    <mergeCell ref="HW30:IA30"/>
    <mergeCell ref="IB30:IF30"/>
    <mergeCell ref="GD31:GH31"/>
    <mergeCell ref="GI31:GM31"/>
    <mergeCell ref="GN31:GR31"/>
    <mergeCell ref="GS31:GW31"/>
    <mergeCell ref="GX31:HB31"/>
    <mergeCell ref="HC31:HG31"/>
    <mergeCell ref="HH31:HL31"/>
    <mergeCell ref="FK32:FZ33"/>
    <mergeCell ref="GA32:GC33"/>
    <mergeCell ref="GD32:GH32"/>
    <mergeCell ref="GI32:GM32"/>
    <mergeCell ref="GN32:GR32"/>
    <mergeCell ref="GS32:GW32"/>
    <mergeCell ref="GD33:GH33"/>
    <mergeCell ref="GI33:GM33"/>
    <mergeCell ref="GN33:GR33"/>
    <mergeCell ref="GS33:GW33"/>
    <mergeCell ref="HN22:HS22"/>
    <mergeCell ref="HT24:HW24"/>
    <mergeCell ref="HX24:IA24"/>
    <mergeCell ref="GF24:GI24"/>
    <mergeCell ref="GJ24:GM24"/>
    <mergeCell ref="GN24:GQ24"/>
    <mergeCell ref="GR24:GU24"/>
    <mergeCell ref="HP24:HS24"/>
    <mergeCell ref="HH24:HK24"/>
    <mergeCell ref="IB24:IF24"/>
    <mergeCell ref="FG25:GU25"/>
    <mergeCell ref="GV25:HZ25"/>
    <mergeCell ref="IA25:IF25"/>
    <mergeCell ref="GX32:HB32"/>
    <mergeCell ref="HM31:HQ31"/>
    <mergeCell ref="HR31:HV31"/>
    <mergeCell ref="HW31:IA31"/>
    <mergeCell ref="IB31:IF31"/>
    <mergeCell ref="IA26:IF29"/>
    <mergeCell ref="FG27:FK28"/>
    <mergeCell ref="FL27:FP28"/>
    <mergeCell ref="FQ27:FU28"/>
    <mergeCell ref="FV27:FZ28"/>
    <mergeCell ref="GA27:GE28"/>
    <mergeCell ref="GF27:GJ28"/>
    <mergeCell ref="GK27:GO28"/>
    <mergeCell ref="GP27:GT28"/>
    <mergeCell ref="GV27:GZ28"/>
    <mergeCell ref="HA27:HE28"/>
    <mergeCell ref="HF27:HJ28"/>
    <mergeCell ref="HK27:HO28"/>
    <mergeCell ref="HP27:HT28"/>
    <mergeCell ref="HU27:HY27"/>
    <mergeCell ref="HU28:HY28"/>
    <mergeCell ref="CE62:CP62"/>
    <mergeCell ref="DS62:DW68"/>
    <mergeCell ref="CE63:CP63"/>
    <mergeCell ref="CQ63:DE63"/>
    <mergeCell ref="DF63:DR63"/>
    <mergeCell ref="CE60:CX61"/>
    <mergeCell ref="CY60:DA61"/>
    <mergeCell ref="FL13:IA15"/>
    <mergeCell ref="FG2:FZ2"/>
    <mergeCell ref="GC2:GI3"/>
    <mergeCell ref="GK2:GR2"/>
    <mergeCell ref="GV2:HS4"/>
    <mergeCell ref="FG3:FZ4"/>
    <mergeCell ref="GK3:GR3"/>
    <mergeCell ref="GC4:GR4"/>
    <mergeCell ref="HH22:HM22"/>
    <mergeCell ref="FG5:FZ7"/>
    <mergeCell ref="GA5:HA5"/>
    <mergeCell ref="HB5:IF5"/>
    <mergeCell ref="GA6:HA7"/>
    <mergeCell ref="HB6:IF7"/>
    <mergeCell ref="FG21:FQ21"/>
    <mergeCell ref="FR21:FZ21"/>
    <mergeCell ref="GA21:GI21"/>
    <mergeCell ref="FL11:GB12"/>
    <mergeCell ref="GA22:GI22"/>
    <mergeCell ref="GJ22:GO22"/>
    <mergeCell ref="FT24:FW24"/>
    <mergeCell ref="FX24:GA24"/>
    <mergeCell ref="GB24:GE24"/>
    <mergeCell ref="HB22:HG22"/>
    <mergeCell ref="GV24:GY24"/>
    <mergeCell ref="GZ24:HC24"/>
    <mergeCell ref="GV22:HA22"/>
    <mergeCell ref="FR22:FZ22"/>
    <mergeCell ref="DL60:DP60"/>
    <mergeCell ref="DQ60:DU60"/>
    <mergeCell ref="EA59:EE59"/>
    <mergeCell ref="EF59:EJ59"/>
    <mergeCell ref="DB59:DF59"/>
    <mergeCell ref="DV60:DZ60"/>
    <mergeCell ref="EA60:EE60"/>
    <mergeCell ref="EF60:EJ60"/>
    <mergeCell ref="DB60:DF60"/>
    <mergeCell ref="DG60:DK60"/>
    <mergeCell ref="DB61:DF61"/>
    <mergeCell ref="DG61:DK61"/>
    <mergeCell ref="DL61:DP61"/>
    <mergeCell ref="DQ61:DU61"/>
    <mergeCell ref="DV61:DZ61"/>
    <mergeCell ref="EA61:EE61"/>
    <mergeCell ref="EF61:EJ61"/>
    <mergeCell ref="EK61:EO61"/>
    <mergeCell ref="EP61:ET61"/>
    <mergeCell ref="EU61:EY61"/>
    <mergeCell ref="EZ61:FD61"/>
    <mergeCell ref="DV59:DZ59"/>
    <mergeCell ref="EK60:EO60"/>
    <mergeCell ref="EP60:ET60"/>
    <mergeCell ref="EU60:EY60"/>
    <mergeCell ref="EZ60:FD60"/>
    <mergeCell ref="EZ57:FD57"/>
    <mergeCell ref="DV58:DZ58"/>
    <mergeCell ref="EK59:EO59"/>
    <mergeCell ref="EP59:ET59"/>
    <mergeCell ref="EU59:EY59"/>
    <mergeCell ref="EZ59:FD59"/>
    <mergeCell ref="EF58:EJ58"/>
    <mergeCell ref="EK58:EO58"/>
    <mergeCell ref="EP58:ET58"/>
    <mergeCell ref="EZ58:FD58"/>
    <mergeCell ref="DG58:DK58"/>
    <mergeCell ref="DL58:DP58"/>
    <mergeCell ref="DQ58:DU58"/>
    <mergeCell ref="DG59:DK59"/>
    <mergeCell ref="DL59:DP59"/>
    <mergeCell ref="DQ59:DU59"/>
    <mergeCell ref="EU56:EY56"/>
    <mergeCell ref="CI56:CX57"/>
    <mergeCell ref="CY56:DA57"/>
    <mergeCell ref="DB56:DF56"/>
    <mergeCell ref="DG56:DK56"/>
    <mergeCell ref="DL56:DP56"/>
    <mergeCell ref="DQ56:DU56"/>
    <mergeCell ref="EP57:ET57"/>
    <mergeCell ref="CI58:CX59"/>
    <mergeCell ref="EA56:EE56"/>
    <mergeCell ref="EF56:EJ56"/>
    <mergeCell ref="EK56:EO56"/>
    <mergeCell ref="EP56:ET56"/>
    <mergeCell ref="EA58:EE58"/>
    <mergeCell ref="EK57:EO57"/>
    <mergeCell ref="DV56:DZ56"/>
    <mergeCell ref="CY58:DA59"/>
    <mergeCell ref="DB58:DF58"/>
    <mergeCell ref="EU58:EY58"/>
    <mergeCell ref="EU57:EY57"/>
    <mergeCell ref="EZ56:FD56"/>
    <mergeCell ref="DB57:DF57"/>
    <mergeCell ref="DG57:DK57"/>
    <mergeCell ref="DL57:DP57"/>
    <mergeCell ref="DQ57:DU57"/>
    <mergeCell ref="DV57:DZ57"/>
    <mergeCell ref="EA57:EE57"/>
    <mergeCell ref="EF57:EJ57"/>
    <mergeCell ref="CI54:CX55"/>
    <mergeCell ref="CY54:DA55"/>
    <mergeCell ref="DB54:DF54"/>
    <mergeCell ref="DG54:DK54"/>
    <mergeCell ref="DL54:DP54"/>
    <mergeCell ref="DQ54:DU54"/>
    <mergeCell ref="DV54:DZ54"/>
    <mergeCell ref="EA54:EE54"/>
    <mergeCell ref="EF54:EJ54"/>
    <mergeCell ref="EK54:EO54"/>
    <mergeCell ref="EP54:ET54"/>
    <mergeCell ref="EU54:EY54"/>
    <mergeCell ref="EZ54:FD54"/>
    <mergeCell ref="DB55:DF55"/>
    <mergeCell ref="DG55:DK55"/>
    <mergeCell ref="DL55:DP55"/>
    <mergeCell ref="DQ55:DU55"/>
    <mergeCell ref="DV55:DZ55"/>
    <mergeCell ref="EA55:EE55"/>
    <mergeCell ref="EF55:EJ55"/>
    <mergeCell ref="EK55:EO55"/>
    <mergeCell ref="EP55:ET55"/>
    <mergeCell ref="EU55:EY55"/>
    <mergeCell ref="EZ55:FD55"/>
    <mergeCell ref="CI52:CX53"/>
    <mergeCell ref="CY52:DA53"/>
    <mergeCell ref="DB52:DF52"/>
    <mergeCell ref="DG52:DK52"/>
    <mergeCell ref="DL52:DP52"/>
    <mergeCell ref="DQ52:DU52"/>
    <mergeCell ref="DV52:DZ52"/>
    <mergeCell ref="EA52:EE52"/>
    <mergeCell ref="EF52:EJ52"/>
    <mergeCell ref="EK52:EO52"/>
    <mergeCell ref="EP52:ET52"/>
    <mergeCell ref="EU52:EY52"/>
    <mergeCell ref="EZ52:FD52"/>
    <mergeCell ref="DB53:DF53"/>
    <mergeCell ref="DG53:DK53"/>
    <mergeCell ref="DL53:DP53"/>
    <mergeCell ref="DQ53:DU53"/>
    <mergeCell ref="DV53:DZ53"/>
    <mergeCell ref="EA53:EE53"/>
    <mergeCell ref="EF53:EJ53"/>
    <mergeCell ref="EK53:EO53"/>
    <mergeCell ref="EP53:ET53"/>
    <mergeCell ref="EU53:EY53"/>
    <mergeCell ref="EZ53:FD53"/>
    <mergeCell ref="CI50:CX51"/>
    <mergeCell ref="CY50:DA51"/>
    <mergeCell ref="DB50:DF50"/>
    <mergeCell ref="DG50:DK50"/>
    <mergeCell ref="DL50:DP50"/>
    <mergeCell ref="DQ50:DU50"/>
    <mergeCell ref="DV50:DZ50"/>
    <mergeCell ref="EA50:EE50"/>
    <mergeCell ref="EF50:EJ50"/>
    <mergeCell ref="EK50:EO50"/>
    <mergeCell ref="EP50:ET50"/>
    <mergeCell ref="EU50:EY50"/>
    <mergeCell ref="EZ50:FD50"/>
    <mergeCell ref="DB51:DF51"/>
    <mergeCell ref="DG51:DK51"/>
    <mergeCell ref="DL51:DP51"/>
    <mergeCell ref="DQ51:DU51"/>
    <mergeCell ref="DV51:DZ51"/>
    <mergeCell ref="EA51:EE51"/>
    <mergeCell ref="EF51:EJ51"/>
    <mergeCell ref="EK51:EO51"/>
    <mergeCell ref="EP51:ET51"/>
    <mergeCell ref="EU51:EY51"/>
    <mergeCell ref="EZ51:FD51"/>
    <mergeCell ref="CI48:CX49"/>
    <mergeCell ref="CY48:DA49"/>
    <mergeCell ref="DB48:DF48"/>
    <mergeCell ref="DG48:DK48"/>
    <mergeCell ref="DL48:DP48"/>
    <mergeCell ref="DQ48:DU48"/>
    <mergeCell ref="DV48:DZ48"/>
    <mergeCell ref="EA48:EE48"/>
    <mergeCell ref="EF48:EJ48"/>
    <mergeCell ref="EK48:EO48"/>
    <mergeCell ref="EP48:ET48"/>
    <mergeCell ref="EU48:EY48"/>
    <mergeCell ref="EZ48:FD48"/>
    <mergeCell ref="DB49:DF49"/>
    <mergeCell ref="DG49:DK49"/>
    <mergeCell ref="DL49:DP49"/>
    <mergeCell ref="DQ49:DU49"/>
    <mergeCell ref="DV49:DZ49"/>
    <mergeCell ref="EA49:EE49"/>
    <mergeCell ref="EF49:EJ49"/>
    <mergeCell ref="EK49:EO49"/>
    <mergeCell ref="EP49:ET49"/>
    <mergeCell ref="EU49:EY49"/>
    <mergeCell ref="EZ49:FD49"/>
    <mergeCell ref="EZ44:FD44"/>
    <mergeCell ref="DV45:DZ45"/>
    <mergeCell ref="EA45:EE45"/>
    <mergeCell ref="EF45:EJ45"/>
    <mergeCell ref="EK45:EO45"/>
    <mergeCell ref="EP45:ET45"/>
    <mergeCell ref="EU45:EY45"/>
    <mergeCell ref="EZ45:FD45"/>
    <mergeCell ref="EK44:EO44"/>
    <mergeCell ref="EP44:ET44"/>
    <mergeCell ref="CI46:CX47"/>
    <mergeCell ref="CY46:DA47"/>
    <mergeCell ref="DB46:DF46"/>
    <mergeCell ref="DG46:DK46"/>
    <mergeCell ref="DL46:DP46"/>
    <mergeCell ref="DQ46:DU46"/>
    <mergeCell ref="DV46:DZ46"/>
    <mergeCell ref="EA46:EE46"/>
    <mergeCell ref="EF46:EJ46"/>
    <mergeCell ref="EK46:EO46"/>
    <mergeCell ref="EP46:ET46"/>
    <mergeCell ref="EU46:EY46"/>
    <mergeCell ref="EZ46:FD46"/>
    <mergeCell ref="DB47:DF47"/>
    <mergeCell ref="DG47:DK47"/>
    <mergeCell ref="DL47:DP47"/>
    <mergeCell ref="DQ47:DU47"/>
    <mergeCell ref="DV47:DZ47"/>
    <mergeCell ref="EA47:EE47"/>
    <mergeCell ref="EF47:EJ47"/>
    <mergeCell ref="EK47:EO47"/>
    <mergeCell ref="EP47:ET47"/>
    <mergeCell ref="EU47:EY47"/>
    <mergeCell ref="EZ47:FD47"/>
    <mergeCell ref="EZ41:FD41"/>
    <mergeCell ref="CI42:CX43"/>
    <mergeCell ref="CY42:DA43"/>
    <mergeCell ref="DB42:DF42"/>
    <mergeCell ref="DG42:DK42"/>
    <mergeCell ref="DL42:DP42"/>
    <mergeCell ref="DQ42:DU42"/>
    <mergeCell ref="DV42:DZ42"/>
    <mergeCell ref="EA42:EE42"/>
    <mergeCell ref="EF42:EJ42"/>
    <mergeCell ref="EK42:EO42"/>
    <mergeCell ref="EP42:ET42"/>
    <mergeCell ref="EU42:EY42"/>
    <mergeCell ref="EZ42:FD42"/>
    <mergeCell ref="DB43:DF43"/>
    <mergeCell ref="DG43:DK43"/>
    <mergeCell ref="DL43:DP43"/>
    <mergeCell ref="DQ43:DU43"/>
    <mergeCell ref="DV43:DZ43"/>
    <mergeCell ref="EA43:EE43"/>
    <mergeCell ref="EF43:EJ43"/>
    <mergeCell ref="EK43:EO43"/>
    <mergeCell ref="EP43:ET43"/>
    <mergeCell ref="EU43:EY43"/>
    <mergeCell ref="EZ43:FD43"/>
    <mergeCell ref="EZ38:FD38"/>
    <mergeCell ref="EF39:EJ39"/>
    <mergeCell ref="EK39:EO39"/>
    <mergeCell ref="EP39:ET39"/>
    <mergeCell ref="EU39:EY39"/>
    <mergeCell ref="DB39:DF39"/>
    <mergeCell ref="DG39:DK39"/>
    <mergeCell ref="DL39:DP39"/>
    <mergeCell ref="DQ39:DU39"/>
    <mergeCell ref="DV39:DZ39"/>
    <mergeCell ref="EA39:EE39"/>
    <mergeCell ref="EZ39:FD39"/>
    <mergeCell ref="CI40:CX41"/>
    <mergeCell ref="CY40:DA41"/>
    <mergeCell ref="DB40:DF40"/>
    <mergeCell ref="DG40:DK40"/>
    <mergeCell ref="DL40:DP40"/>
    <mergeCell ref="DQ40:DU40"/>
    <mergeCell ref="DV40:DZ40"/>
    <mergeCell ref="EA40:EE40"/>
    <mergeCell ref="EF40:EJ40"/>
    <mergeCell ref="EK40:EO40"/>
    <mergeCell ref="EP40:ET40"/>
    <mergeCell ref="EU40:EY40"/>
    <mergeCell ref="EZ40:FD40"/>
    <mergeCell ref="DQ41:DU41"/>
    <mergeCell ref="DV41:DZ41"/>
    <mergeCell ref="EA41:EE41"/>
    <mergeCell ref="EF41:EJ41"/>
    <mergeCell ref="EK41:EO41"/>
    <mergeCell ref="EP41:ET41"/>
    <mergeCell ref="EU41:EY41"/>
    <mergeCell ref="CE38:CH59"/>
    <mergeCell ref="CI38:CX39"/>
    <mergeCell ref="CY38:DA39"/>
    <mergeCell ref="DB38:DF38"/>
    <mergeCell ref="DG38:DK38"/>
    <mergeCell ref="DL38:DP38"/>
    <mergeCell ref="DB41:DF41"/>
    <mergeCell ref="DG41:DK41"/>
    <mergeCell ref="DL41:DP41"/>
    <mergeCell ref="CI44:CX45"/>
    <mergeCell ref="DQ38:DU38"/>
    <mergeCell ref="DV38:DZ38"/>
    <mergeCell ref="EA38:EE38"/>
    <mergeCell ref="EF38:EJ38"/>
    <mergeCell ref="EK38:EO38"/>
    <mergeCell ref="DL45:DP45"/>
    <mergeCell ref="DQ45:DU45"/>
    <mergeCell ref="EA44:EE44"/>
    <mergeCell ref="EF44:EJ44"/>
    <mergeCell ref="EP38:ET38"/>
    <mergeCell ref="EU38:EY38"/>
    <mergeCell ref="CY44:DA45"/>
    <mergeCell ref="DB44:DF44"/>
    <mergeCell ref="DG44:DK44"/>
    <mergeCell ref="DL44:DP44"/>
    <mergeCell ref="DQ44:DU44"/>
    <mergeCell ref="DV44:DZ44"/>
    <mergeCell ref="DB45:DF45"/>
    <mergeCell ref="DG45:DK45"/>
    <mergeCell ref="EU44:EY44"/>
    <mergeCell ref="CY36:DA37"/>
    <mergeCell ref="DB36:DF36"/>
    <mergeCell ref="DG36:DK36"/>
    <mergeCell ref="DL36:DP36"/>
    <mergeCell ref="DQ36:DU36"/>
    <mergeCell ref="DV36:DZ36"/>
    <mergeCell ref="DB37:DF37"/>
    <mergeCell ref="DG37:DK37"/>
    <mergeCell ref="DL37:DP37"/>
    <mergeCell ref="EZ37:FD37"/>
    <mergeCell ref="DQ37:DU37"/>
    <mergeCell ref="EA36:EE36"/>
    <mergeCell ref="EF36:EJ36"/>
    <mergeCell ref="EK36:EO36"/>
    <mergeCell ref="EP36:ET36"/>
    <mergeCell ref="EU36:EY36"/>
    <mergeCell ref="DV37:DZ37"/>
    <mergeCell ref="EA37:EE37"/>
    <mergeCell ref="EF37:EJ37"/>
    <mergeCell ref="EK37:EO37"/>
    <mergeCell ref="EP37:ET37"/>
    <mergeCell ref="EU37:EY37"/>
    <mergeCell ref="CY34:DA35"/>
    <mergeCell ref="DB34:DF34"/>
    <mergeCell ref="DG34:DK34"/>
    <mergeCell ref="DL34:DP34"/>
    <mergeCell ref="DQ34:DU34"/>
    <mergeCell ref="DV35:DZ35"/>
    <mergeCell ref="EA35:EE35"/>
    <mergeCell ref="EZ36:FD36"/>
    <mergeCell ref="EF34:EJ34"/>
    <mergeCell ref="EK34:EO34"/>
    <mergeCell ref="EP34:ET34"/>
    <mergeCell ref="EU34:EY34"/>
    <mergeCell ref="EK33:EO33"/>
    <mergeCell ref="EP33:ET33"/>
    <mergeCell ref="EU33:EY33"/>
    <mergeCell ref="EZ34:FD34"/>
    <mergeCell ref="EF35:EJ35"/>
    <mergeCell ref="EK35:EO35"/>
    <mergeCell ref="EP35:ET35"/>
    <mergeCell ref="EU35:EY35"/>
    <mergeCell ref="EZ35:FD35"/>
    <mergeCell ref="DV34:DZ34"/>
    <mergeCell ref="EA34:EE34"/>
    <mergeCell ref="EK30:EO30"/>
    <mergeCell ref="EP30:ET30"/>
    <mergeCell ref="EU30:EY30"/>
    <mergeCell ref="EZ30:FD30"/>
    <mergeCell ref="DB31:DF31"/>
    <mergeCell ref="DG31:DK31"/>
    <mergeCell ref="DL31:DP31"/>
    <mergeCell ref="DQ31:DU31"/>
    <mergeCell ref="DV31:DZ31"/>
    <mergeCell ref="EA31:EE31"/>
    <mergeCell ref="EZ31:FD31"/>
    <mergeCell ref="CI32:CX33"/>
    <mergeCell ref="CY32:DA33"/>
    <mergeCell ref="DB32:DF32"/>
    <mergeCell ref="DG32:DK32"/>
    <mergeCell ref="DL32:DP32"/>
    <mergeCell ref="EZ33:FD33"/>
    <mergeCell ref="EK32:EO32"/>
    <mergeCell ref="EP32:ET32"/>
    <mergeCell ref="EF31:EJ31"/>
    <mergeCell ref="EK31:EO31"/>
    <mergeCell ref="EP31:ET31"/>
    <mergeCell ref="EU31:EY31"/>
    <mergeCell ref="EU32:EY32"/>
    <mergeCell ref="EZ32:FD32"/>
    <mergeCell ref="DQ33:DU33"/>
    <mergeCell ref="DV33:DZ33"/>
    <mergeCell ref="EA33:EE33"/>
    <mergeCell ref="EF33:EJ33"/>
    <mergeCell ref="DQ32:DU32"/>
    <mergeCell ref="EA32:EE32"/>
    <mergeCell ref="EF32:EJ32"/>
    <mergeCell ref="DN27:DR28"/>
    <mergeCell ref="DT27:DX28"/>
    <mergeCell ref="DY27:EC28"/>
    <mergeCell ref="ED27:EH28"/>
    <mergeCell ref="DQ30:DU30"/>
    <mergeCell ref="EA30:EE30"/>
    <mergeCell ref="EF30:EJ30"/>
    <mergeCell ref="EZ24:FD24"/>
    <mergeCell ref="CE25:DS25"/>
    <mergeCell ref="DT25:EX25"/>
    <mergeCell ref="EY25:FD25"/>
    <mergeCell ref="CE27:CI28"/>
    <mergeCell ref="CJ27:CN28"/>
    <mergeCell ref="CO27:CS28"/>
    <mergeCell ref="CT27:CX28"/>
    <mergeCell ref="CY27:DC28"/>
    <mergeCell ref="EB24:EE24"/>
    <mergeCell ref="CE30:CH37"/>
    <mergeCell ref="CI30:CX31"/>
    <mergeCell ref="CY30:DA31"/>
    <mergeCell ref="DB30:DF30"/>
    <mergeCell ref="DG30:DK30"/>
    <mergeCell ref="DL30:DP30"/>
    <mergeCell ref="DB33:DF33"/>
    <mergeCell ref="DG33:DK33"/>
    <mergeCell ref="DL33:DP33"/>
    <mergeCell ref="CI36:CX37"/>
    <mergeCell ref="DB35:DF35"/>
    <mergeCell ref="DG35:DK35"/>
    <mergeCell ref="DL35:DP35"/>
    <mergeCell ref="DQ35:DU35"/>
    <mergeCell ref="CI34:CX35"/>
    <mergeCell ref="DV30:DZ30"/>
    <mergeCell ref="DV32:DZ32"/>
    <mergeCell ref="CJ24:CM24"/>
    <mergeCell ref="CN24:CQ24"/>
    <mergeCell ref="CR24:CU24"/>
    <mergeCell ref="CV24:CY24"/>
    <mergeCell ref="CZ24:DC24"/>
    <mergeCell ref="DL24:DO24"/>
    <mergeCell ref="DH24:DK24"/>
    <mergeCell ref="DP24:DS24"/>
    <mergeCell ref="CJ13:EY15"/>
    <mergeCell ref="DZ22:EE22"/>
    <mergeCell ref="EF22:EK22"/>
    <mergeCell ref="EL22:EQ22"/>
    <mergeCell ref="ER22:EW22"/>
    <mergeCell ref="EN24:EQ24"/>
    <mergeCell ref="ER24:EU24"/>
    <mergeCell ref="EV24:EY24"/>
    <mergeCell ref="DD24:DG24"/>
    <mergeCell ref="DT24:DW24"/>
    <mergeCell ref="DX24:EA24"/>
    <mergeCell ref="EF24:EI24"/>
    <mergeCell ref="EJ24:EM24"/>
    <mergeCell ref="AG3:AN3"/>
    <mergeCell ref="Y2:AE3"/>
    <mergeCell ref="AG2:AN2"/>
    <mergeCell ref="DZ5:FD5"/>
    <mergeCell ref="DZ6:FD7"/>
    <mergeCell ref="EW2:FA4"/>
    <mergeCell ref="C2:V2"/>
    <mergeCell ref="C3:V4"/>
    <mergeCell ref="AR2:BO4"/>
    <mergeCell ref="Y4:AN4"/>
    <mergeCell ref="CE5:CX7"/>
    <mergeCell ref="CY5:DY5"/>
    <mergeCell ref="CY6:DY7"/>
    <mergeCell ref="CE2:CX2"/>
    <mergeCell ref="DA2:DG3"/>
    <mergeCell ref="AX6:CB7"/>
    <mergeCell ref="CE23:DS23"/>
    <mergeCell ref="DT23:FD23"/>
    <mergeCell ref="CE22:CO22"/>
    <mergeCell ref="DN22:DS22"/>
    <mergeCell ref="DT22:DY22"/>
    <mergeCell ref="DI2:DP2"/>
    <mergeCell ref="DT2:EQ4"/>
    <mergeCell ref="CE3:CX4"/>
    <mergeCell ref="DI3:DP3"/>
    <mergeCell ref="DA4:DP4"/>
    <mergeCell ref="C23:AQ23"/>
    <mergeCell ref="AR23:CB23"/>
    <mergeCell ref="AR22:AW22"/>
    <mergeCell ref="AX22:BC22"/>
    <mergeCell ref="C22:M22"/>
    <mergeCell ref="N22:V22"/>
    <mergeCell ref="W22:AE22"/>
    <mergeCell ref="AF22:AK22"/>
    <mergeCell ref="AL22:AQ22"/>
    <mergeCell ref="BD22:BI22"/>
    <mergeCell ref="C21:M21"/>
    <mergeCell ref="N21:V21"/>
    <mergeCell ref="W21:AE21"/>
    <mergeCell ref="AF21:CB21"/>
    <mergeCell ref="AX5:CB5"/>
    <mergeCell ref="C5:V7"/>
    <mergeCell ref="H13:BW15"/>
    <mergeCell ref="M16:BM19"/>
    <mergeCell ref="W5:AW5"/>
    <mergeCell ref="H11:X12"/>
    <mergeCell ref="BI32:BM32"/>
    <mergeCell ref="BN32:BR32"/>
    <mergeCell ref="BS32:BW32"/>
    <mergeCell ref="BS30:BW30"/>
    <mergeCell ref="BI30:BM30"/>
    <mergeCell ref="BN30:BR30"/>
    <mergeCell ref="BN31:BR31"/>
    <mergeCell ref="BL27:BP28"/>
    <mergeCell ref="AR27:AV28"/>
    <mergeCell ref="AG27:AK28"/>
    <mergeCell ref="AW27:BA28"/>
    <mergeCell ref="AL27:AP28"/>
    <mergeCell ref="C25:AQ25"/>
    <mergeCell ref="BB27:BF28"/>
    <mergeCell ref="BG27:BK28"/>
    <mergeCell ref="BX24:CB24"/>
    <mergeCell ref="AZ24:BC24"/>
    <mergeCell ref="BD24:BG24"/>
    <mergeCell ref="BH24:BK24"/>
    <mergeCell ref="BL24:BO24"/>
    <mergeCell ref="BP24:BS24"/>
    <mergeCell ref="BT24:BW24"/>
    <mergeCell ref="AN24:AQ24"/>
    <mergeCell ref="AR24:AU24"/>
    <mergeCell ref="AV24:AY24"/>
    <mergeCell ref="C24:G24"/>
    <mergeCell ref="H24:K24"/>
    <mergeCell ref="L24:O24"/>
    <mergeCell ref="P24:S24"/>
    <mergeCell ref="T24:W24"/>
    <mergeCell ref="X24:AA24"/>
    <mergeCell ref="AO61:AS61"/>
    <mergeCell ref="AT61:AX61"/>
    <mergeCell ref="AY61:BC61"/>
    <mergeCell ref="BD61:BH61"/>
    <mergeCell ref="BI61:BM61"/>
    <mergeCell ref="BN61:BR61"/>
    <mergeCell ref="BS61:BW61"/>
    <mergeCell ref="BD60:BH60"/>
    <mergeCell ref="BI60:BM60"/>
    <mergeCell ref="BX61:CB61"/>
    <mergeCell ref="W42:Y43"/>
    <mergeCell ref="W40:Y41"/>
    <mergeCell ref="AT58:AX58"/>
    <mergeCell ref="AY58:BC58"/>
    <mergeCell ref="BD58:BH58"/>
    <mergeCell ref="W44:Y45"/>
    <mergeCell ref="W38:Y39"/>
    <mergeCell ref="BI36:BM36"/>
    <mergeCell ref="BN36:BR36"/>
    <mergeCell ref="BS36:BW36"/>
    <mergeCell ref="BX59:CB59"/>
    <mergeCell ref="AO60:AS60"/>
    <mergeCell ref="BN60:BR60"/>
    <mergeCell ref="AE58:AI58"/>
    <mergeCell ref="AJ58:AN58"/>
    <mergeCell ref="AO58:AS58"/>
    <mergeCell ref="BI58:BM58"/>
    <mergeCell ref="BN58:BR58"/>
    <mergeCell ref="BS58:BW58"/>
    <mergeCell ref="AT59:AX59"/>
    <mergeCell ref="AY59:BC59"/>
    <mergeCell ref="BD59:BH59"/>
    <mergeCell ref="BI59:BM59"/>
    <mergeCell ref="BN59:BR59"/>
    <mergeCell ref="BS59:BW59"/>
    <mergeCell ref="BS60:BW60"/>
    <mergeCell ref="AO55:AS55"/>
    <mergeCell ref="AT55:AX55"/>
    <mergeCell ref="AY55:BC55"/>
    <mergeCell ref="BD55:BH55"/>
    <mergeCell ref="BI55:BM55"/>
    <mergeCell ref="BN55:BR55"/>
    <mergeCell ref="BS55:BW55"/>
    <mergeCell ref="BN57:BR57"/>
    <mergeCell ref="BS57:BW57"/>
    <mergeCell ref="BX55:CB55"/>
    <mergeCell ref="AY56:BC56"/>
    <mergeCell ref="BS56:BW56"/>
    <mergeCell ref="AE57:AI57"/>
    <mergeCell ref="AJ57:AN57"/>
    <mergeCell ref="AO57:AS57"/>
    <mergeCell ref="AT57:AX57"/>
    <mergeCell ref="AY57:BC57"/>
    <mergeCell ref="BD57:BH57"/>
    <mergeCell ref="BI57:BM57"/>
    <mergeCell ref="BX57:CB57"/>
    <mergeCell ref="AO52:AS52"/>
    <mergeCell ref="AT52:AX52"/>
    <mergeCell ref="AY52:BC52"/>
    <mergeCell ref="BD52:BH52"/>
    <mergeCell ref="BI52:BM52"/>
    <mergeCell ref="BN52:BR52"/>
    <mergeCell ref="BS52:BW52"/>
    <mergeCell ref="AT53:AX53"/>
    <mergeCell ref="AY53:BC53"/>
    <mergeCell ref="BD53:BH53"/>
    <mergeCell ref="BI53:BM53"/>
    <mergeCell ref="BN53:BR53"/>
    <mergeCell ref="BS53:BW53"/>
    <mergeCell ref="BX53:CB53"/>
    <mergeCell ref="BN54:BR54"/>
    <mergeCell ref="BS54:BW54"/>
    <mergeCell ref="BN48:BR48"/>
    <mergeCell ref="AY47:BC47"/>
    <mergeCell ref="BI47:BM47"/>
    <mergeCell ref="Z48:AD48"/>
    <mergeCell ref="AE48:AI48"/>
    <mergeCell ref="AJ47:AN47"/>
    <mergeCell ref="AJ48:AN48"/>
    <mergeCell ref="AO49:AS49"/>
    <mergeCell ref="AT49:AX49"/>
    <mergeCell ref="BD49:BH49"/>
    <mergeCell ref="W46:Y47"/>
    <mergeCell ref="AO48:AS48"/>
    <mergeCell ref="AT48:AX48"/>
    <mergeCell ref="AY48:BC48"/>
    <mergeCell ref="AY49:BC49"/>
    <mergeCell ref="Z49:AD49"/>
    <mergeCell ref="AE49:AI49"/>
    <mergeCell ref="AJ50:AN50"/>
    <mergeCell ref="AO50:AS50"/>
    <mergeCell ref="AT50:AX50"/>
    <mergeCell ref="AY50:BC50"/>
    <mergeCell ref="BS50:BW50"/>
    <mergeCell ref="BX50:CB50"/>
    <mergeCell ref="AY51:BC51"/>
    <mergeCell ref="BD51:BH51"/>
    <mergeCell ref="BI51:BM51"/>
    <mergeCell ref="BN51:BR51"/>
    <mergeCell ref="BS51:BW51"/>
    <mergeCell ref="BX49:CB49"/>
    <mergeCell ref="BX51:CB51"/>
    <mergeCell ref="BD50:BH50"/>
    <mergeCell ref="BN50:BR50"/>
    <mergeCell ref="BS49:BW49"/>
    <mergeCell ref="BS45:BW45"/>
    <mergeCell ref="BS46:BW46"/>
    <mergeCell ref="AT46:AX46"/>
    <mergeCell ref="AY46:BC46"/>
    <mergeCell ref="BD46:BH46"/>
    <mergeCell ref="BD48:BH48"/>
    <mergeCell ref="BI46:BM46"/>
    <mergeCell ref="BN46:BR46"/>
    <mergeCell ref="BS47:BW47"/>
    <mergeCell ref="BN47:BR47"/>
    <mergeCell ref="W50:Y51"/>
    <mergeCell ref="Z50:AD50"/>
    <mergeCell ref="AE50:AI50"/>
    <mergeCell ref="W48:Y49"/>
    <mergeCell ref="BI49:BM49"/>
    <mergeCell ref="BN49:BR49"/>
    <mergeCell ref="AE51:AI51"/>
    <mergeCell ref="AJ51:AN51"/>
    <mergeCell ref="AT51:AX51"/>
    <mergeCell ref="AO51:AS51"/>
    <mergeCell ref="AJ49:AN49"/>
    <mergeCell ref="AT47:AX47"/>
    <mergeCell ref="BI48:BM48"/>
    <mergeCell ref="BS48:BW48"/>
    <mergeCell ref="AO53:AS53"/>
    <mergeCell ref="Z43:AD43"/>
    <mergeCell ref="AE43:AI43"/>
    <mergeCell ref="AJ43:AN43"/>
    <mergeCell ref="AO43:AS43"/>
    <mergeCell ref="BI43:BM43"/>
    <mergeCell ref="Z44:AD44"/>
    <mergeCell ref="AE44:AI44"/>
    <mergeCell ref="AJ44:AN44"/>
    <mergeCell ref="AO44:AS44"/>
    <mergeCell ref="AT44:AX44"/>
    <mergeCell ref="AY44:BC44"/>
    <mergeCell ref="BX47:CB47"/>
    <mergeCell ref="BN44:BR44"/>
    <mergeCell ref="BS44:BW44"/>
    <mergeCell ref="AY45:BC45"/>
    <mergeCell ref="Z52:AD52"/>
    <mergeCell ref="Z45:AD45"/>
    <mergeCell ref="AE45:AI45"/>
    <mergeCell ref="AJ45:AN45"/>
    <mergeCell ref="AO45:AS45"/>
    <mergeCell ref="AT45:AX45"/>
    <mergeCell ref="Z46:AD46"/>
    <mergeCell ref="AE46:AI46"/>
    <mergeCell ref="AJ46:AN46"/>
    <mergeCell ref="AO46:AS46"/>
    <mergeCell ref="AO47:AS47"/>
    <mergeCell ref="BI45:BM45"/>
    <mergeCell ref="BD47:BH47"/>
    <mergeCell ref="AE47:AI47"/>
    <mergeCell ref="BS41:BW41"/>
    <mergeCell ref="BX41:CB41"/>
    <mergeCell ref="BD42:BH42"/>
    <mergeCell ref="BN42:BR42"/>
    <mergeCell ref="BS42:BW42"/>
    <mergeCell ref="BX45:CB45"/>
    <mergeCell ref="BN45:BR45"/>
    <mergeCell ref="BS43:BW43"/>
    <mergeCell ref="BX43:CB43"/>
    <mergeCell ref="BD44:BH44"/>
    <mergeCell ref="AT42:AX42"/>
    <mergeCell ref="AY42:BC42"/>
    <mergeCell ref="BN41:BR41"/>
    <mergeCell ref="BN43:BR43"/>
    <mergeCell ref="AY41:BC41"/>
    <mergeCell ref="BD41:BH41"/>
    <mergeCell ref="AT41:AX41"/>
    <mergeCell ref="AT43:AX43"/>
    <mergeCell ref="AY43:BC43"/>
    <mergeCell ref="BD43:BH43"/>
    <mergeCell ref="BS38:BW38"/>
    <mergeCell ref="AT37:AX37"/>
    <mergeCell ref="W56:Y57"/>
    <mergeCell ref="AO56:AS56"/>
    <mergeCell ref="AT56:AX56"/>
    <mergeCell ref="BD38:BH38"/>
    <mergeCell ref="BI38:BM38"/>
    <mergeCell ref="BN38:BR38"/>
    <mergeCell ref="Z39:AD39"/>
    <mergeCell ref="AY39:BC39"/>
    <mergeCell ref="BX39:CB39"/>
    <mergeCell ref="Z55:AD55"/>
    <mergeCell ref="AE55:AI55"/>
    <mergeCell ref="AJ55:AN55"/>
    <mergeCell ref="Z40:AD40"/>
    <mergeCell ref="AE40:AI40"/>
    <mergeCell ref="Z42:AD42"/>
    <mergeCell ref="AE42:AI42"/>
    <mergeCell ref="AJ42:AN42"/>
    <mergeCell ref="AO42:AS42"/>
    <mergeCell ref="AJ41:AN41"/>
    <mergeCell ref="AJ35:AN35"/>
    <mergeCell ref="AE36:AI36"/>
    <mergeCell ref="Z36:AD36"/>
    <mergeCell ref="AT40:AX40"/>
    <mergeCell ref="AY40:BC40"/>
    <mergeCell ref="AJ40:AN40"/>
    <mergeCell ref="AO40:AS40"/>
    <mergeCell ref="BI50:BM50"/>
    <mergeCell ref="Z37:AD37"/>
    <mergeCell ref="AE37:AI37"/>
    <mergeCell ref="AJ37:AN37"/>
    <mergeCell ref="AO37:AS37"/>
    <mergeCell ref="Z57:AD57"/>
    <mergeCell ref="AJ52:AN52"/>
    <mergeCell ref="AO41:AS41"/>
    <mergeCell ref="Z41:AD41"/>
    <mergeCell ref="AE41:AI41"/>
    <mergeCell ref="AO39:AS39"/>
    <mergeCell ref="BD56:BH56"/>
    <mergeCell ref="BI56:BM56"/>
    <mergeCell ref="BN56:BR56"/>
    <mergeCell ref="BD40:BH40"/>
    <mergeCell ref="BD45:BH45"/>
    <mergeCell ref="BI41:BM41"/>
    <mergeCell ref="BI42:BM42"/>
    <mergeCell ref="BN40:BR40"/>
    <mergeCell ref="BI44:BM44"/>
    <mergeCell ref="AO54:AS54"/>
    <mergeCell ref="AE53:AI53"/>
    <mergeCell ref="AJ53:AN53"/>
    <mergeCell ref="AT39:AX39"/>
    <mergeCell ref="Z56:AD56"/>
    <mergeCell ref="Z38:AD38"/>
    <mergeCell ref="AE38:AI38"/>
    <mergeCell ref="AJ38:AN38"/>
    <mergeCell ref="AO38:AS38"/>
    <mergeCell ref="AT38:AX38"/>
    <mergeCell ref="G38:V39"/>
    <mergeCell ref="G40:V41"/>
    <mergeCell ref="W60:Y61"/>
    <mergeCell ref="C60:V61"/>
    <mergeCell ref="Z60:AD60"/>
    <mergeCell ref="AE60:AI60"/>
    <mergeCell ref="G48:V49"/>
    <mergeCell ref="G50:V51"/>
    <mergeCell ref="Z54:AD54"/>
    <mergeCell ref="AE54:AI54"/>
    <mergeCell ref="G52:V53"/>
    <mergeCell ref="G54:V55"/>
    <mergeCell ref="AJ60:AN60"/>
    <mergeCell ref="C38:F59"/>
    <mergeCell ref="G42:V43"/>
    <mergeCell ref="G44:V45"/>
    <mergeCell ref="G46:V47"/>
    <mergeCell ref="AE56:AI56"/>
    <mergeCell ref="AJ56:AN56"/>
    <mergeCell ref="Z59:AD59"/>
    <mergeCell ref="AE59:AI59"/>
    <mergeCell ref="AJ59:AN59"/>
    <mergeCell ref="G56:V57"/>
    <mergeCell ref="W58:Y59"/>
    <mergeCell ref="Z58:AD58"/>
    <mergeCell ref="W54:Y55"/>
    <mergeCell ref="AJ54:AN54"/>
    <mergeCell ref="Z51:AD51"/>
    <mergeCell ref="Z53:AD53"/>
    <mergeCell ref="W52:Y53"/>
    <mergeCell ref="AJ36:AN36"/>
    <mergeCell ref="AO36:AS36"/>
    <mergeCell ref="AT36:AX36"/>
    <mergeCell ref="AE52:AI52"/>
    <mergeCell ref="Z47:AD47"/>
    <mergeCell ref="AE39:AI39"/>
    <mergeCell ref="AJ39:AN39"/>
    <mergeCell ref="BS35:BW35"/>
    <mergeCell ref="AJ33:AN33"/>
    <mergeCell ref="AO35:AS35"/>
    <mergeCell ref="AO33:AS33"/>
    <mergeCell ref="AT33:AX33"/>
    <mergeCell ref="AY34:BC34"/>
    <mergeCell ref="Z31:AD31"/>
    <mergeCell ref="AE31:AI31"/>
    <mergeCell ref="AJ31:AN31"/>
    <mergeCell ref="AO31:AS31"/>
    <mergeCell ref="BS31:BW31"/>
    <mergeCell ref="BX31:CB31"/>
    <mergeCell ref="BI31:BM31"/>
    <mergeCell ref="G30:V31"/>
    <mergeCell ref="G32:V33"/>
    <mergeCell ref="G34:V35"/>
    <mergeCell ref="G36:V37"/>
    <mergeCell ref="Z33:AD33"/>
    <mergeCell ref="AE33:AI33"/>
    <mergeCell ref="Z35:AD35"/>
    <mergeCell ref="AE35:AI35"/>
    <mergeCell ref="Z32:AD32"/>
    <mergeCell ref="AE32:AI32"/>
    <mergeCell ref="AJ34:AN34"/>
    <mergeCell ref="AT34:AX34"/>
    <mergeCell ref="AO34:AS34"/>
    <mergeCell ref="BW26:CB29"/>
    <mergeCell ref="AJ32:AN32"/>
    <mergeCell ref="AO30:AS30"/>
    <mergeCell ref="AT30:AX30"/>
    <mergeCell ref="AO32:AS32"/>
    <mergeCell ref="BX30:CB30"/>
    <mergeCell ref="BX33:CB33"/>
    <mergeCell ref="BW25:CB25"/>
    <mergeCell ref="AR25:BV25"/>
    <mergeCell ref="BN33:BR33"/>
    <mergeCell ref="C30:F37"/>
    <mergeCell ref="AY30:BC30"/>
    <mergeCell ref="AB27:AF28"/>
    <mergeCell ref="W32:Y33"/>
    <mergeCell ref="W34:Y35"/>
    <mergeCell ref="W36:Y37"/>
    <mergeCell ref="W30:Y31"/>
    <mergeCell ref="C62:N62"/>
    <mergeCell ref="C63:N63"/>
    <mergeCell ref="Z30:AD30"/>
    <mergeCell ref="AE30:AI30"/>
    <mergeCell ref="AJ30:AN30"/>
    <mergeCell ref="Z61:AD61"/>
    <mergeCell ref="AE61:AI61"/>
    <mergeCell ref="AJ61:AN61"/>
    <mergeCell ref="U62:X62"/>
    <mergeCell ref="AE34:AI34"/>
    <mergeCell ref="AT32:AX32"/>
    <mergeCell ref="AY32:BC32"/>
    <mergeCell ref="BD33:BH33"/>
    <mergeCell ref="AT31:AX31"/>
    <mergeCell ref="BD30:BH30"/>
    <mergeCell ref="AY31:BC31"/>
    <mergeCell ref="BD31:BH31"/>
    <mergeCell ref="AY33:BC33"/>
    <mergeCell ref="AT35:AX35"/>
    <mergeCell ref="W6:AW7"/>
    <mergeCell ref="C27:G28"/>
    <mergeCell ref="H27:L28"/>
    <mergeCell ref="M27:Q28"/>
    <mergeCell ref="R27:V28"/>
    <mergeCell ref="W27:AA28"/>
    <mergeCell ref="AB24:AE24"/>
    <mergeCell ref="AF24:AI24"/>
    <mergeCell ref="AJ24:AM24"/>
    <mergeCell ref="BX36:CB36"/>
    <mergeCell ref="BX38:CB38"/>
    <mergeCell ref="BX40:CB40"/>
    <mergeCell ref="BD36:BH36"/>
    <mergeCell ref="BS33:BW33"/>
    <mergeCell ref="BD37:BH37"/>
    <mergeCell ref="BI37:BM37"/>
    <mergeCell ref="BN37:BR37"/>
    <mergeCell ref="BI35:BM35"/>
    <mergeCell ref="BN35:BR35"/>
    <mergeCell ref="BS37:BW37"/>
    <mergeCell ref="BX37:CB37"/>
    <mergeCell ref="AY37:BC37"/>
    <mergeCell ref="AY38:BC38"/>
    <mergeCell ref="BS40:BW40"/>
    <mergeCell ref="BN39:BR39"/>
    <mergeCell ref="BS39:BW39"/>
    <mergeCell ref="BI40:BM40"/>
    <mergeCell ref="BD39:BH39"/>
    <mergeCell ref="BI39:BM39"/>
    <mergeCell ref="BX48:CB48"/>
    <mergeCell ref="GJ21:IF21"/>
    <mergeCell ref="GP22:GU22"/>
    <mergeCell ref="GF62:GJ62"/>
    <mergeCell ref="HT22:HY22"/>
    <mergeCell ref="HZ22:IF22"/>
    <mergeCell ref="DH21:FD21"/>
    <mergeCell ref="BX52:CB52"/>
    <mergeCell ref="DL62:DO62"/>
    <mergeCell ref="BX44:CB44"/>
    <mergeCell ref="AT54:AX54"/>
    <mergeCell ref="AD63:AP63"/>
    <mergeCell ref="O63:AC63"/>
    <mergeCell ref="BX56:CB56"/>
    <mergeCell ref="BX58:CB58"/>
    <mergeCell ref="BX60:CB60"/>
    <mergeCell ref="AQ62:AU68"/>
    <mergeCell ref="AO59:AS59"/>
    <mergeCell ref="G58:V59"/>
    <mergeCell ref="AT60:AX60"/>
    <mergeCell ref="AY60:BC60"/>
    <mergeCell ref="BX42:CB42"/>
    <mergeCell ref="BD32:BH32"/>
    <mergeCell ref="BD34:BH34"/>
    <mergeCell ref="AY36:BC36"/>
    <mergeCell ref="AY35:BC35"/>
    <mergeCell ref="BD35:BH35"/>
    <mergeCell ref="BX35:CB35"/>
    <mergeCell ref="BI34:BM34"/>
    <mergeCell ref="BX46:CB46"/>
    <mergeCell ref="Z34:AD34"/>
    <mergeCell ref="BJ22:BO22"/>
    <mergeCell ref="BP22:BU22"/>
    <mergeCell ref="BV22:CB22"/>
    <mergeCell ref="BQ28:BU28"/>
    <mergeCell ref="BQ27:BU27"/>
    <mergeCell ref="BN34:BR34"/>
    <mergeCell ref="BS34:BW34"/>
    <mergeCell ref="BX32:CB32"/>
    <mergeCell ref="BX34:CB34"/>
    <mergeCell ref="EP16:EX19"/>
    <mergeCell ref="HR16:HY19"/>
    <mergeCell ref="II7:IN47"/>
    <mergeCell ref="D71:CA73"/>
    <mergeCell ref="CF71:FC73"/>
    <mergeCell ref="FH71:IE73"/>
    <mergeCell ref="II51:IN67"/>
    <mergeCell ref="O62:T62"/>
    <mergeCell ref="GR62:GT62"/>
    <mergeCell ref="DD62:DH62"/>
    <mergeCell ref="BN16:BV19"/>
    <mergeCell ref="DP62:DR62"/>
    <mergeCell ref="GN62:GQ62"/>
    <mergeCell ref="AN62:AP62"/>
    <mergeCell ref="AB62:AF62"/>
    <mergeCell ref="AJ62:AM62"/>
    <mergeCell ref="CQ62:CV62"/>
    <mergeCell ref="CW62:CZ62"/>
    <mergeCell ref="FS62:FX62"/>
    <mergeCell ref="FY62:GB62"/>
    <mergeCell ref="AY54:BC54"/>
    <mergeCell ref="BD54:BH54"/>
    <mergeCell ref="BI54:BM54"/>
    <mergeCell ref="FQ16:HQ19"/>
    <mergeCell ref="CJ11:CZ12"/>
    <mergeCell ref="CE21:CO21"/>
    <mergeCell ref="CP21:CX21"/>
    <mergeCell ref="CY21:DG21"/>
    <mergeCell ref="BX54:CB54"/>
    <mergeCell ref="BI33:BM33"/>
  </mergeCells>
  <printOptions horizontalCentered="1" verticalCentered="1"/>
  <pageMargins left="0" right="0" top="0" bottom="0" header="0" footer="0"/>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2021-04-21T02:44:20Z</dcterms:created>
  <dcterms:modified xsi:type="dcterms:W3CDTF">2023-12-26T04:32:46Z</dcterms:modified>
  <cp:category/>
  <cp:version/>
  <cp:contentType/>
  <cp:contentStatus/>
</cp:coreProperties>
</file>