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山本（溝部）\H28\06 決算統計（法適）\02 国照会\290120【重要】公営企業に係る「経営比較分析表」の分析等について\03 市町回答\02 法非適・水道（47_010）\07 岩国市 ○\岩国市（法非適）※Zip展開後、法非適水道のみ\岩国市（法非適）\"/>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<sst xmlns="http://schemas.openxmlformats.org/spreadsheetml/2006/main" count="218" uniqueCount="108">
  <si>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</si>
  <si>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</si>
  <si>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</si>
  <si>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</si>
  <si>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</si>
  <si>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</si>
  <si>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</si>
  <si>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</si>
  <si>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</si>
  <si>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</si>
  <si>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</si>
  <si>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</si>
  <si>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</si>
  <si>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</si>
  <si>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</si>
  <si>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</si>
  <si>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</si>
  <si>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</si>
  <si>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</si>
  <si>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</si>
  <si>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</si>
  <si>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</si>
  <si>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</si>
  <si>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</si>
  <si>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</si>
  <si>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</si>
  <si>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</si>
  <si>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</si>
  <si>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</si>
  <si>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</si>
  <si>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</si>
  <si>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</si>
  <si>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</si>
  <si>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</si>
  <si>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</si>
  <si>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</si>
  <si>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</si>
  <si>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</si>
  <si>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</si>
  <si>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</si>
  <si>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</si>
  <si>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</si>
  <si>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</si>
  <si>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</si>
  <si>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</si>
  <si>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</si>
  <si>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</si>
  <si>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</si>
  <si>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</si>
  <si>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</si>
  <si>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</si>
  <si>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</si>
  <si>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</si>
  <si>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</si>
  <si>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</si>
  <si>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</si>
  <si>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</si>
  <si>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</si>
  <si>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</si>
  <si>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</si>
  <si>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</si>
  <si>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</si>
  <si>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</si>
  <si>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</si>
  <si>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</si>
  <si>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</si>
  <si>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</si>
  <si>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</si>
  <si>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</si>
  <si>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</si>
  <si>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</si>
  <si>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</si>
  <si>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</si>
  <si>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</si>
  <si>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</si>
  <si>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</si>
  <si>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</si>
  <si>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</si>
  <si>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</si>
  <si>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</si>
  <si>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</si>
  <si>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</si>
  <si>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</si>
  <si>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</si>
  <si>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</si>
  <si>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</si>
  <si>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</si>
  <si>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</si>
  <si>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</si>
  <si>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</si>
  <si>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</si>
  <si>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</si>
  <si>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</si>
  <si>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岩国市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</si>
  <si>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</si>
  <si>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</si>
  <si>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</si>
  <si>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</si>
  <si>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</si>
  <si>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</si>
  <si>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</si>
  <si>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</si>
  <si>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</si>
  <si>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</si>
  <si>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</si>
  <si>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移管に伴う事業規模の縮小に伴い、平成27年度は離島の３簡易水道及び錦町の３簡易水道の計６簡易水道事業の経営であったが、平成28年4月１日の錦町３簡易水道の上水道への移管により、統合計画は終了となる。
　平成28年度以降は、離島における３簡易水道のみの事業経営となる。
　これまでも、事業の移管縮小に伴い職員数を減らし人件費を抑制するなど適時対応してきた。
　今後運営する簡易水道事業は、離島３事業となり、加入率100％、収納率もほぼ100％に近い。
　しかしながら、これらの地域は人口減少の著しい過疎高齢化地域であり、立地上今後の新規加入等発展の余地も見込まれない状況であり、健全性・効率性を求めることは容易ではない。
　また、各施設とも昭和40年代に整備されており、管路の老朽化にも今後対応していかなければならない。
　今後は、公営企業会計の移行に併せ、無理の無い事業運営計画を立て、管路更新等を推進する必要がある。</t>
    <rPh sb="1" eb="3">
      <t>イカン</t>
    </rPh>
    <rPh sb="4" eb="5">
      <t>トモナ</t>
    </rPh>
    <rPh sb="6" eb="8">
      <t>ジギョウ</t>
    </rPh>
    <rPh sb="8" eb="10">
      <t>キボ</t>
    </rPh>
    <rPh sb="11" eb="13">
      <t>シュクショウ</t>
    </rPh>
    <rPh sb="14" eb="15">
      <t>トモナ</t>
    </rPh>
    <rPh sb="17" eb="19">
      <t>ヘイセイ</t>
    </rPh>
    <rPh sb="21" eb="23">
      <t>ネンド</t>
    </rPh>
    <rPh sb="24" eb="26">
      <t>リトウ</t>
    </rPh>
    <rPh sb="28" eb="30">
      <t>カンイ</t>
    </rPh>
    <rPh sb="30" eb="32">
      <t>スイドウ</t>
    </rPh>
    <rPh sb="32" eb="33">
      <t>オヨ</t>
    </rPh>
    <rPh sb="34" eb="35">
      <t>ニシキ</t>
    </rPh>
    <rPh sb="35" eb="36">
      <t>チョウ</t>
    </rPh>
    <rPh sb="38" eb="40">
      <t>カンイ</t>
    </rPh>
    <rPh sb="40" eb="42">
      <t>スイドウ</t>
    </rPh>
    <rPh sb="43" eb="44">
      <t>ケイ</t>
    </rPh>
    <rPh sb="45" eb="47">
      <t>カンイ</t>
    </rPh>
    <rPh sb="47" eb="49">
      <t>スイドウ</t>
    </rPh>
    <rPh sb="49" eb="51">
      <t>ジギョウ</t>
    </rPh>
    <rPh sb="52" eb="54">
      <t>ケイエイ</t>
    </rPh>
    <rPh sb="60" eb="62">
      <t>ヘイセイ</t>
    </rPh>
    <rPh sb="70" eb="71">
      <t>ニシキ</t>
    </rPh>
    <rPh sb="71" eb="72">
      <t>マチ</t>
    </rPh>
    <rPh sb="73" eb="75">
      <t>カンイ</t>
    </rPh>
    <rPh sb="75" eb="77">
      <t>スイドウ</t>
    </rPh>
    <rPh sb="78" eb="81">
      <t>ジョウスイドウ</t>
    </rPh>
    <rPh sb="83" eb="85">
      <t>イカン</t>
    </rPh>
    <rPh sb="89" eb="91">
      <t>トウゴウ</t>
    </rPh>
    <rPh sb="91" eb="93">
      <t>ケイカク</t>
    </rPh>
    <rPh sb="94" eb="96">
      <t>シュウリョウ</t>
    </rPh>
    <rPh sb="102" eb="104">
      <t>ヘイセイ</t>
    </rPh>
    <rPh sb="106" eb="110">
      <t>ネンドイコウ</t>
    </rPh>
    <rPh sb="112" eb="114">
      <t>リトウ</t>
    </rPh>
    <rPh sb="119" eb="121">
      <t>カンイ</t>
    </rPh>
    <rPh sb="121" eb="123">
      <t>スイドウ</t>
    </rPh>
    <rPh sb="126" eb="128">
      <t>ジギョウ</t>
    </rPh>
    <rPh sb="128" eb="130">
      <t>ケイエイ</t>
    </rPh>
    <rPh sb="142" eb="144">
      <t>ジギョウ</t>
    </rPh>
    <rPh sb="145" eb="147">
      <t>イカン</t>
    </rPh>
    <rPh sb="147" eb="149">
      <t>シュクショウ</t>
    </rPh>
    <rPh sb="150" eb="151">
      <t>トモナ</t>
    </rPh>
    <rPh sb="152" eb="155">
      <t>ショクインスウ</t>
    </rPh>
    <rPh sb="156" eb="157">
      <t>ヘ</t>
    </rPh>
    <rPh sb="159" eb="162">
      <t>ジンケンヒ</t>
    </rPh>
    <rPh sb="163" eb="165">
      <t>ヨクセイ</t>
    </rPh>
    <rPh sb="169" eb="171">
      <t>テキジ</t>
    </rPh>
    <rPh sb="171" eb="173">
      <t>タイオウ</t>
    </rPh>
    <rPh sb="180" eb="182">
      <t>コンゴ</t>
    </rPh>
    <rPh sb="182" eb="184">
      <t>ウンエイ</t>
    </rPh>
    <rPh sb="186" eb="188">
      <t>カンイ</t>
    </rPh>
    <rPh sb="188" eb="190">
      <t>スイドウ</t>
    </rPh>
    <rPh sb="190" eb="192">
      <t>ジギョウ</t>
    </rPh>
    <rPh sb="194" eb="196">
      <t>リトウ</t>
    </rPh>
    <rPh sb="197" eb="199">
      <t>ジギョウ</t>
    </rPh>
    <rPh sb="203" eb="205">
      <t>カニュウ</t>
    </rPh>
    <rPh sb="205" eb="206">
      <t>リツ</t>
    </rPh>
    <rPh sb="211" eb="213">
      <t>シュウノウ</t>
    </rPh>
    <rPh sb="213" eb="214">
      <t>リツ</t>
    </rPh>
    <rPh sb="222" eb="223">
      <t>チカ</t>
    </rPh>
    <rPh sb="238" eb="240">
      <t>チイキ</t>
    </rPh>
    <rPh sb="241" eb="243">
      <t>ジンコウ</t>
    </rPh>
    <rPh sb="243" eb="245">
      <t>ゲンショウ</t>
    </rPh>
    <rPh sb="246" eb="247">
      <t>イチジル</t>
    </rPh>
    <rPh sb="249" eb="251">
      <t>カソ</t>
    </rPh>
    <rPh sb="251" eb="254">
      <t>コウレイカ</t>
    </rPh>
    <rPh sb="254" eb="256">
      <t>チイキ</t>
    </rPh>
    <rPh sb="260" eb="262">
      <t>リッチ</t>
    </rPh>
    <rPh sb="262" eb="263">
      <t>ジョウ</t>
    </rPh>
    <rPh sb="263" eb="265">
      <t>コンゴ</t>
    </rPh>
    <rPh sb="266" eb="268">
      <t>シンキ</t>
    </rPh>
    <rPh sb="268" eb="271">
      <t>カニュウトウ</t>
    </rPh>
    <rPh sb="271" eb="273">
      <t>ハッテン</t>
    </rPh>
    <rPh sb="274" eb="276">
      <t>ヨチ</t>
    </rPh>
    <rPh sb="277" eb="279">
      <t>ミコ</t>
    </rPh>
    <rPh sb="283" eb="285">
      <t>ジョウキョウ</t>
    </rPh>
    <rPh sb="289" eb="292">
      <t>ケンゼンセイ</t>
    </rPh>
    <rPh sb="293" eb="296">
      <t>コウリツセイ</t>
    </rPh>
    <rPh sb="297" eb="298">
      <t>モト</t>
    </rPh>
    <rPh sb="303" eb="305">
      <t>ヨウイ</t>
    </rPh>
    <rPh sb="315" eb="318">
      <t>カクシセツ</t>
    </rPh>
    <rPh sb="320" eb="322">
      <t>ショウワ</t>
    </rPh>
    <rPh sb="324" eb="325">
      <t>ネン</t>
    </rPh>
    <rPh sb="325" eb="326">
      <t>ダイ</t>
    </rPh>
    <rPh sb="327" eb="329">
      <t>セイビ</t>
    </rPh>
    <rPh sb="335" eb="337">
      <t>カンロ</t>
    </rPh>
    <rPh sb="338" eb="341">
      <t>ロウキュウカ</t>
    </rPh>
    <rPh sb="343" eb="345">
      <t>コンゴ</t>
    </rPh>
    <rPh sb="345" eb="347">
      <t>タイオウ</t>
    </rPh>
    <rPh sb="362" eb="364">
      <t>コンゴ</t>
    </rPh>
    <rPh sb="366" eb="368">
      <t>コウエイ</t>
    </rPh>
    <rPh sb="368" eb="370">
      <t>キギョウ</t>
    </rPh>
    <rPh sb="370" eb="372">
      <t>カイケイ</t>
    </rPh>
    <rPh sb="373" eb="375">
      <t>イコウ</t>
    </rPh>
    <rPh sb="376" eb="377">
      <t>アワ</t>
    </rPh>
    <rPh sb="379" eb="381">
      <t>ムリ</t>
    </rPh>
    <rPh sb="382" eb="383">
      <t>ナ</t>
    </rPh>
    <rPh sb="384" eb="386">
      <t>ジギョウ</t>
    </rPh>
    <rPh sb="386" eb="388">
      <t>ウンエイ</t>
    </rPh>
    <rPh sb="388" eb="390">
      <t>ケイカク</t>
    </rPh>
    <rPh sb="391" eb="392">
      <t>タ</t>
    </rPh>
    <rPh sb="394" eb="396">
      <t>カンロ</t>
    </rPh>
    <rPh sb="396" eb="399">
      <t>コウシントウ</t>
    </rPh>
    <rPh sb="400" eb="402">
      <t>スイシン</t>
    </rPh>
    <rPh sb="404" eb="406">
      <t>ヒツヨウ</t>
    </rPh>
    <phoneticPr fontId="4"/>
  </si>
  <si>
    <t>　簡易水道施設は、簡易水道統合計画に基づき順次移管中である。
　既存施設の中には、離島の３簡易水道など、昭和40年代に整備され、管路施設については、法定耐用年数を迎えている。
　これら簡易水道施設の老朽化への対応としては、漏水・施設故障等が発生した時に行う事後保全のみであり、具体的な更新等の計画を策定・実施する予防保全は、これまで老朽化が原因となる漏水・断水の規模が小さかったため実施されていない。</t>
    <rPh sb="1" eb="3">
      <t>カンイ</t>
    </rPh>
    <rPh sb="3" eb="5">
      <t>スイドウ</t>
    </rPh>
    <rPh sb="5" eb="7">
      <t>シセツ</t>
    </rPh>
    <rPh sb="9" eb="11">
      <t>カンイ</t>
    </rPh>
    <rPh sb="11" eb="13">
      <t>スイドウ</t>
    </rPh>
    <rPh sb="13" eb="15">
      <t>トウゴウ</t>
    </rPh>
    <rPh sb="15" eb="17">
      <t>ケイカク</t>
    </rPh>
    <rPh sb="18" eb="19">
      <t>モト</t>
    </rPh>
    <rPh sb="21" eb="23">
      <t>ジュンジ</t>
    </rPh>
    <rPh sb="23" eb="25">
      <t>イカン</t>
    </rPh>
    <rPh sb="25" eb="26">
      <t>チュウ</t>
    </rPh>
    <rPh sb="32" eb="34">
      <t>キゾン</t>
    </rPh>
    <rPh sb="34" eb="36">
      <t>シセツ</t>
    </rPh>
    <rPh sb="37" eb="38">
      <t>ナカ</t>
    </rPh>
    <rPh sb="41" eb="43">
      <t>リトウ</t>
    </rPh>
    <rPh sb="45" eb="47">
      <t>カンイ</t>
    </rPh>
    <rPh sb="47" eb="49">
      <t>スイドウ</t>
    </rPh>
    <rPh sb="52" eb="54">
      <t>ショウワ</t>
    </rPh>
    <rPh sb="56" eb="57">
      <t>ネン</t>
    </rPh>
    <rPh sb="57" eb="58">
      <t>ダイ</t>
    </rPh>
    <rPh sb="59" eb="61">
      <t>セイビ</t>
    </rPh>
    <rPh sb="64" eb="66">
      <t>カンロ</t>
    </rPh>
    <rPh sb="66" eb="68">
      <t>シセツ</t>
    </rPh>
    <rPh sb="74" eb="76">
      <t>ホウテイ</t>
    </rPh>
    <rPh sb="76" eb="78">
      <t>タイヨウ</t>
    </rPh>
    <rPh sb="78" eb="80">
      <t>ネンスウ</t>
    </rPh>
    <rPh sb="81" eb="82">
      <t>ムカ</t>
    </rPh>
    <rPh sb="92" eb="94">
      <t>カンイ</t>
    </rPh>
    <rPh sb="94" eb="96">
      <t>スイドウ</t>
    </rPh>
    <rPh sb="96" eb="98">
      <t>シセツ</t>
    </rPh>
    <rPh sb="99" eb="102">
      <t>ロウキュウカ</t>
    </rPh>
    <rPh sb="104" eb="106">
      <t>タイオウ</t>
    </rPh>
    <rPh sb="111" eb="113">
      <t>ロウスイ</t>
    </rPh>
    <rPh sb="114" eb="115">
      <t>シ</t>
    </rPh>
    <rPh sb="115" eb="116">
      <t>セツ</t>
    </rPh>
    <rPh sb="116" eb="118">
      <t>コショウ</t>
    </rPh>
    <rPh sb="118" eb="119">
      <t>トウ</t>
    </rPh>
    <rPh sb="120" eb="122">
      <t>ハッセイ</t>
    </rPh>
    <rPh sb="124" eb="125">
      <t>トキ</t>
    </rPh>
    <rPh sb="126" eb="127">
      <t>オコナ</t>
    </rPh>
    <rPh sb="128" eb="130">
      <t>ジゴ</t>
    </rPh>
    <rPh sb="130" eb="132">
      <t>ホゼン</t>
    </rPh>
    <rPh sb="138" eb="141">
      <t>グタイテキ</t>
    </rPh>
    <rPh sb="142" eb="145">
      <t>コウシントウ</t>
    </rPh>
    <rPh sb="146" eb="148">
      <t>ケイカク</t>
    </rPh>
    <rPh sb="149" eb="151">
      <t>サクテイ</t>
    </rPh>
    <rPh sb="152" eb="154">
      <t>ジッシ</t>
    </rPh>
    <rPh sb="156" eb="158">
      <t>ヨボウ</t>
    </rPh>
    <rPh sb="158" eb="160">
      <t>ホゼン</t>
    </rPh>
    <rPh sb="166" eb="169">
      <t>ロウキュウカ</t>
    </rPh>
    <rPh sb="170" eb="172">
      <t>ゲンイン</t>
    </rPh>
    <rPh sb="175" eb="177">
      <t>ロウスイ</t>
    </rPh>
    <rPh sb="178" eb="180">
      <t>ダンスイ</t>
    </rPh>
    <rPh sb="181" eb="183">
      <t>キボ</t>
    </rPh>
    <rPh sb="184" eb="185">
      <t>チイ</t>
    </rPh>
    <rPh sb="191" eb="193">
      <t>ジッシ</t>
    </rPh>
    <phoneticPr fontId="4"/>
  </si>
  <si>
    <t>　岩国市における簡易水道事業は、当初17簡易水道事業があり、そのうち３簡易水道事業が離島における事業経営である。
　平成20年に簡易水道事業統合計画を作成し、平成23年４月より順次上水道事業に移管統合しており、最終的には離島の３簡易水道のみが事業として残ることとなる。
  平成23年度以降、使用者の多い比較的規模の大きな簡易水道事業が、順次統合されていく過程において、残された離島を含む簡易水道事業の経営では、当該事業及び会計規模の縮小、それに伴う地方債償還額の会計に占める比率の増大が進むこととなり、経営効率は悪化していく。
　グラフの推移における、①収益的収支比率は、平成27年度単年度で見た場合、比率が上昇しているが、移管に伴う単年度収支において、総収益、建設改良等総費用及び地方債償還金の相関関係の結果であり、経営改善の効果によるものではない。
　④企業債残高対給水収益比率の増加、⑤料金回収率の低下、⑥給水原価の増加はすべて簡易水道事業の移管統合の推進に伴うものと考えられる。　</t>
    <rPh sb="1" eb="4">
      <t>イワクニシ</t>
    </rPh>
    <rPh sb="8" eb="10">
      <t>カンイ</t>
    </rPh>
    <rPh sb="10" eb="12">
      <t>スイドウ</t>
    </rPh>
    <rPh sb="12" eb="14">
      <t>ジギョウ</t>
    </rPh>
    <rPh sb="16" eb="18">
      <t>トウショ</t>
    </rPh>
    <rPh sb="20" eb="22">
      <t>カンイ</t>
    </rPh>
    <rPh sb="22" eb="24">
      <t>スイドウ</t>
    </rPh>
    <rPh sb="24" eb="26">
      <t>ジギョウ</t>
    </rPh>
    <rPh sb="35" eb="37">
      <t>カンイ</t>
    </rPh>
    <rPh sb="37" eb="39">
      <t>スイドウ</t>
    </rPh>
    <rPh sb="39" eb="41">
      <t>ジギョウ</t>
    </rPh>
    <rPh sb="42" eb="44">
      <t>リトウ</t>
    </rPh>
    <rPh sb="48" eb="50">
      <t>ジギョウ</t>
    </rPh>
    <rPh sb="50" eb="52">
      <t>ケイエイ</t>
    </rPh>
    <rPh sb="58" eb="60">
      <t>ヘイセイ</t>
    </rPh>
    <rPh sb="62" eb="63">
      <t>ネン</t>
    </rPh>
    <rPh sb="64" eb="66">
      <t>カンイ</t>
    </rPh>
    <rPh sb="66" eb="68">
      <t>スイドウ</t>
    </rPh>
    <rPh sb="68" eb="70">
      <t>ジギョウ</t>
    </rPh>
    <rPh sb="70" eb="72">
      <t>トウゴウ</t>
    </rPh>
    <rPh sb="72" eb="74">
      <t>ケイカク</t>
    </rPh>
    <rPh sb="75" eb="77">
      <t>サクセイ</t>
    </rPh>
    <rPh sb="79" eb="81">
      <t>ヘイセイ</t>
    </rPh>
    <rPh sb="83" eb="84">
      <t>ネン</t>
    </rPh>
    <rPh sb="85" eb="86">
      <t>ツキ</t>
    </rPh>
    <rPh sb="88" eb="90">
      <t>ジュンジ</t>
    </rPh>
    <rPh sb="90" eb="92">
      <t>ジョウスイ</t>
    </rPh>
    <rPh sb="92" eb="93">
      <t>ドウ</t>
    </rPh>
    <rPh sb="93" eb="95">
      <t>ジギョウ</t>
    </rPh>
    <rPh sb="96" eb="98">
      <t>イカン</t>
    </rPh>
    <rPh sb="98" eb="100">
      <t>トウゴウ</t>
    </rPh>
    <rPh sb="105" eb="108">
      <t>サイシュウテキ</t>
    </rPh>
    <rPh sb="110" eb="112">
      <t>リトウ</t>
    </rPh>
    <rPh sb="114" eb="116">
      <t>カンイ</t>
    </rPh>
    <rPh sb="116" eb="118">
      <t>スイドウ</t>
    </rPh>
    <rPh sb="121" eb="123">
      <t>ジギョウ</t>
    </rPh>
    <rPh sb="126" eb="127">
      <t>ノコ</t>
    </rPh>
    <rPh sb="137" eb="139">
      <t>ヘイセイ</t>
    </rPh>
    <rPh sb="141" eb="145">
      <t>ネンドイコウ</t>
    </rPh>
    <rPh sb="146" eb="149">
      <t>シヨウシャ</t>
    </rPh>
    <rPh sb="150" eb="151">
      <t>オオ</t>
    </rPh>
    <rPh sb="152" eb="155">
      <t>ヒカクテキ</t>
    </rPh>
    <rPh sb="155" eb="157">
      <t>キボ</t>
    </rPh>
    <rPh sb="158" eb="159">
      <t>オオ</t>
    </rPh>
    <rPh sb="161" eb="163">
      <t>カンイ</t>
    </rPh>
    <rPh sb="163" eb="165">
      <t>スイドウ</t>
    </rPh>
    <rPh sb="165" eb="167">
      <t>ジギョウ</t>
    </rPh>
    <rPh sb="169" eb="171">
      <t>ジュンジ</t>
    </rPh>
    <rPh sb="171" eb="173">
      <t>トウゴウ</t>
    </rPh>
    <rPh sb="178" eb="180">
      <t>カテイ</t>
    </rPh>
    <rPh sb="185" eb="186">
      <t>ノコ</t>
    </rPh>
    <rPh sb="189" eb="191">
      <t>リトウ</t>
    </rPh>
    <rPh sb="192" eb="193">
      <t>フク</t>
    </rPh>
    <rPh sb="194" eb="196">
      <t>カンイ</t>
    </rPh>
    <rPh sb="196" eb="198">
      <t>スイドウ</t>
    </rPh>
    <rPh sb="198" eb="200">
      <t>ジギョウ</t>
    </rPh>
    <rPh sb="201" eb="203">
      <t>ケイエイ</t>
    </rPh>
    <rPh sb="206" eb="208">
      <t>トウガイ</t>
    </rPh>
    <rPh sb="208" eb="210">
      <t>ジギョウ</t>
    </rPh>
    <rPh sb="210" eb="211">
      <t>オヨ</t>
    </rPh>
    <rPh sb="212" eb="214">
      <t>カイケイ</t>
    </rPh>
    <rPh sb="214" eb="216">
      <t>キボ</t>
    </rPh>
    <rPh sb="217" eb="219">
      <t>シュクショウ</t>
    </rPh>
    <rPh sb="223" eb="224">
      <t>トモナ</t>
    </rPh>
    <rPh sb="225" eb="228">
      <t>チホウサイ</t>
    </rPh>
    <rPh sb="228" eb="230">
      <t>ショウカン</t>
    </rPh>
    <rPh sb="230" eb="231">
      <t>ガク</t>
    </rPh>
    <rPh sb="232" eb="234">
      <t>カイケイ</t>
    </rPh>
    <rPh sb="235" eb="236">
      <t>シ</t>
    </rPh>
    <rPh sb="238" eb="240">
      <t>ヒリツ</t>
    </rPh>
    <rPh sb="241" eb="243">
      <t>ゾウダイ</t>
    </rPh>
    <rPh sb="244" eb="245">
      <t>スス</t>
    </rPh>
    <rPh sb="252" eb="254">
      <t>ケイエイ</t>
    </rPh>
    <rPh sb="254" eb="256">
      <t>コウリツ</t>
    </rPh>
    <rPh sb="257" eb="259">
      <t>アッカ</t>
    </rPh>
    <rPh sb="271" eb="273">
      <t>スイイ</t>
    </rPh>
    <rPh sb="279" eb="282">
      <t>シュウエキテキ</t>
    </rPh>
    <rPh sb="282" eb="284">
      <t>シュウシ</t>
    </rPh>
    <rPh sb="284" eb="286">
      <t>ヒリツ</t>
    </rPh>
    <rPh sb="288" eb="290">
      <t>ヘイセイ</t>
    </rPh>
    <rPh sb="292" eb="294">
      <t>ネンド</t>
    </rPh>
    <rPh sb="294" eb="297">
      <t>タンネンド</t>
    </rPh>
    <rPh sb="298" eb="299">
      <t>ミ</t>
    </rPh>
    <rPh sb="300" eb="302">
      <t>バアイ</t>
    </rPh>
    <rPh sb="303" eb="305">
      <t>ヒリツ</t>
    </rPh>
    <rPh sb="306" eb="308">
      <t>ジョウショウ</t>
    </rPh>
    <rPh sb="314" eb="316">
      <t>イカン</t>
    </rPh>
    <rPh sb="317" eb="318">
      <t>トモナ</t>
    </rPh>
    <rPh sb="319" eb="322">
      <t>タンネンド</t>
    </rPh>
    <rPh sb="322" eb="324">
      <t>シュウシ</t>
    </rPh>
    <rPh sb="329" eb="332">
      <t>ソウシュウエキ</t>
    </rPh>
    <rPh sb="333" eb="335">
      <t>ケンセツ</t>
    </rPh>
    <rPh sb="335" eb="338">
      <t>カイリョウトウ</t>
    </rPh>
    <rPh sb="338" eb="341">
      <t>ソウヒヨウ</t>
    </rPh>
    <rPh sb="341" eb="342">
      <t>オヨ</t>
    </rPh>
    <rPh sb="343" eb="346">
      <t>チホウサイ</t>
    </rPh>
    <rPh sb="346" eb="349">
      <t>ショウカンキン</t>
    </rPh>
    <rPh sb="350" eb="352">
      <t>ソウカン</t>
    </rPh>
    <rPh sb="352" eb="354">
      <t>カンケイ</t>
    </rPh>
    <rPh sb="355" eb="357">
      <t>ケッカ</t>
    </rPh>
    <rPh sb="361" eb="363">
      <t>ケイエイ</t>
    </rPh>
    <rPh sb="363" eb="365">
      <t>カイゼン</t>
    </rPh>
    <rPh sb="366" eb="368">
      <t>コウカ</t>
    </rPh>
    <rPh sb="381" eb="383">
      <t>キギョウ</t>
    </rPh>
    <rPh sb="383" eb="384">
      <t>サイ</t>
    </rPh>
    <rPh sb="384" eb="386">
      <t>ザンダカ</t>
    </rPh>
    <rPh sb="386" eb="387">
      <t>タイ</t>
    </rPh>
    <rPh sb="387" eb="389">
      <t>キュウスイ</t>
    </rPh>
    <rPh sb="389" eb="391">
      <t>シュウエキ</t>
    </rPh>
    <rPh sb="391" eb="393">
      <t>ヒリツ</t>
    </rPh>
    <rPh sb="394" eb="396">
      <t>ゾウカ</t>
    </rPh>
    <rPh sb="398" eb="400">
      <t>リョウキン</t>
    </rPh>
    <rPh sb="400" eb="402">
      <t>カイシュウ</t>
    </rPh>
    <rPh sb="402" eb="403">
      <t>リツ</t>
    </rPh>
    <rPh sb="404" eb="406">
      <t>テイカ</t>
    </rPh>
    <rPh sb="408" eb="410">
      <t>キュウスイ</t>
    </rPh>
    <rPh sb="410" eb="412">
      <t>ゲンカ</t>
    </rPh>
    <rPh sb="413" eb="415">
      <t>ゾウカ</t>
    </rPh>
    <rPh sb="419" eb="421">
      <t>カンイ</t>
    </rPh>
    <rPh sb="421" eb="423">
      <t>スイドウ</t>
    </rPh>
    <rPh sb="423" eb="425">
      <t>ジギョウ</t>
    </rPh>
    <rPh sb="426" eb="428">
      <t>イカン</t>
    </rPh>
    <rPh sb="428" eb="430">
      <t>トウゴウ</t>
    </rPh>
    <rPh sb="431" eb="433">
      <t>スイシン</t>
    </rPh>
    <rPh sb="434" eb="435">
      <t>トモナ</t>
    </rPh>
    <rPh sb="439" eb="44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</si>
</sst>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699344"/>
        <c:axId val="14469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c:v>
                </c:pt>
                <c:pt idx="3">
                  <c:v>0.69</c:v>
                </c:pt>
                <c:pt idx="4">
                  <c:v>1.26</c:v>
                </c:pt>
              </c:numCache>
            </c:numRef>
          </c:val>
          <c:smooth val="0"/>
        </c:ser>
        <c:dLbls>
          <c:showLegendKey val="0"/>
          <c:showVal val="0"/>
          <c:showCatName val="0"/>
          <c:showSerName val="0"/>
          <c:showPercent val="0"/>
          <c:showBubbleSize val="0"/>
        </c:dLbls>
        <c:marker val="1"/>
        <c:smooth val="0"/>
        <c:axId val="144699344"/>
        <c:axId val="144699736"/>
      </c:lineChart>
      <c:dateAx>
        <c:axId val="144699344"/>
        <c:scaling>
          <c:orientation val="minMax"/>
        </c:scaling>
        <c:delete val="1"/>
        <c:axPos val="b"/>
        <c:numFmt formatCode="ge" sourceLinked="1"/>
        <c:majorTickMark val="none"/>
        <c:minorTickMark val="none"/>
        <c:tickLblPos val="none"/>
        <c:crossAx val="144699736"/>
        <c:crosses val="autoZero"/>
        <c:auto val="1"/>
        <c:lblOffset val="100"/>
        <c:baseTimeUnit val="years"/>
      </c:dateAx>
      <c:valAx>
        <c:axId val="14469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9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64.39</c:v>
                </c:pt>
                <c:pt idx="1">
                  <c:v>48.99</c:v>
                </c:pt>
                <c:pt idx="2">
                  <c:v>51.72</c:v>
                </c:pt>
                <c:pt idx="3">
                  <c:v>50.48</c:v>
                </c:pt>
                <c:pt idx="4">
                  <c:v>52.17</c:v>
                </c:pt>
              </c:numCache>
            </c:numRef>
          </c:val>
        </c:ser>
        <c:dLbls>
          <c:showLegendKey val="0"/>
          <c:showVal val="0"/>
          <c:showCatName val="0"/>
          <c:showSerName val="0"/>
          <c:showPercent val="0"/>
          <c:showBubbleSize val="0"/>
        </c:dLbls>
        <c:gapWidth val="150"/>
        <c:axId val="145112352"/>
        <c:axId val="14511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57.55</c:v>
                </c:pt>
                <c:pt idx="3">
                  <c:v>57.43</c:v>
                </c:pt>
                <c:pt idx="4">
                  <c:v>48.7</c:v>
                </c:pt>
              </c:numCache>
            </c:numRef>
          </c:val>
          <c:smooth val="0"/>
        </c:ser>
        <c:dLbls>
          <c:showLegendKey val="0"/>
          <c:showVal val="0"/>
          <c:showCatName val="0"/>
          <c:showSerName val="0"/>
          <c:showPercent val="0"/>
          <c:showBubbleSize val="0"/>
        </c:dLbls>
        <c:marker val="1"/>
        <c:smooth val="0"/>
        <c:axId val="145112352"/>
        <c:axId val="145112744"/>
      </c:lineChart>
      <c:dateAx>
        <c:axId val="145112352"/>
        <c:scaling>
          <c:orientation val="minMax"/>
        </c:scaling>
        <c:delete val="1"/>
        <c:axPos val="b"/>
        <c:numFmt formatCode="ge" sourceLinked="1"/>
        <c:majorTickMark val="none"/>
        <c:minorTickMark val="none"/>
        <c:tickLblPos val="none"/>
        <c:crossAx val="145112744"/>
        <c:crosses val="autoZero"/>
        <c:auto val="1"/>
        <c:lblOffset val="100"/>
        <c:baseTimeUnit val="years"/>
      </c:dateAx>
      <c:valAx>
        <c:axId val="14511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88.64</c:v>
                </c:pt>
                <c:pt idx="1">
                  <c:v>87.41</c:v>
                </c:pt>
                <c:pt idx="2">
                  <c:v>87.38</c:v>
                </c:pt>
                <c:pt idx="3">
                  <c:v>81.14</c:v>
                </c:pt>
                <c:pt idx="4">
                  <c:v>81.069999999999993</c:v>
                </c:pt>
              </c:numCache>
            </c:numRef>
          </c:val>
        </c:ser>
        <c:dLbls>
          <c:showLegendKey val="0"/>
          <c:showVal val="0"/>
          <c:showCatName val="0"/>
          <c:showSerName val="0"/>
          <c:showPercent val="0"/>
          <c:showBubbleSize val="0"/>
        </c:dLbls>
        <c:gapWidth val="150"/>
        <c:axId val="198223976"/>
        <c:axId val="19822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74.14</c:v>
                </c:pt>
                <c:pt idx="3">
                  <c:v>73.83</c:v>
                </c:pt>
                <c:pt idx="4">
                  <c:v>74.959999999999994</c:v>
                </c:pt>
              </c:numCache>
            </c:numRef>
          </c:val>
          <c:smooth val="0"/>
        </c:ser>
        <c:dLbls>
          <c:showLegendKey val="0"/>
          <c:showVal val="0"/>
          <c:showCatName val="0"/>
          <c:showSerName val="0"/>
          <c:showPercent val="0"/>
          <c:showBubbleSize val="0"/>
        </c:dLbls>
        <c:marker val="1"/>
        <c:smooth val="0"/>
        <c:axId val="198223976"/>
        <c:axId val="198224368"/>
      </c:lineChart>
      <c:dateAx>
        <c:axId val="198223976"/>
        <c:scaling>
          <c:orientation val="minMax"/>
        </c:scaling>
        <c:delete val="1"/>
        <c:axPos val="b"/>
        <c:numFmt formatCode="ge" sourceLinked="1"/>
        <c:majorTickMark val="none"/>
        <c:minorTickMark val="none"/>
        <c:tickLblPos val="none"/>
        <c:crossAx val="198224368"/>
        <c:crosses val="autoZero"/>
        <c:auto val="1"/>
        <c:lblOffset val="100"/>
        <c:baseTimeUnit val="years"/>
      </c:dateAx>
      <c:valAx>
        <c:axId val="19822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2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58.22</c:v>
                </c:pt>
                <c:pt idx="1">
                  <c:v>47.14</c:v>
                </c:pt>
                <c:pt idx="2">
                  <c:v>44.5</c:v>
                </c:pt>
                <c:pt idx="3">
                  <c:v>43.59</c:v>
                </c:pt>
                <c:pt idx="4">
                  <c:v>50.4</c:v>
                </c:pt>
              </c:numCache>
            </c:numRef>
          </c:val>
        </c:ser>
        <c:dLbls>
          <c:showLegendKey val="0"/>
          <c:showVal val="0"/>
          <c:showCatName val="0"/>
          <c:showSerName val="0"/>
          <c:showPercent val="0"/>
          <c:showBubbleSize val="0"/>
        </c:dLbls>
        <c:gapWidth val="150"/>
        <c:axId val="144700912"/>
        <c:axId val="14470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76.09</c:v>
                </c:pt>
                <c:pt idx="3">
                  <c:v>75.87</c:v>
                </c:pt>
                <c:pt idx="4">
                  <c:v>72.03</c:v>
                </c:pt>
              </c:numCache>
            </c:numRef>
          </c:val>
          <c:smooth val="0"/>
        </c:ser>
        <c:dLbls>
          <c:showLegendKey val="0"/>
          <c:showVal val="0"/>
          <c:showCatName val="0"/>
          <c:showSerName val="0"/>
          <c:showPercent val="0"/>
          <c:showBubbleSize val="0"/>
        </c:dLbls>
        <c:marker val="1"/>
        <c:smooth val="0"/>
        <c:axId val="144700912"/>
        <c:axId val="144701304"/>
      </c:lineChart>
      <c:dateAx>
        <c:axId val="144700912"/>
        <c:scaling>
          <c:orientation val="minMax"/>
        </c:scaling>
        <c:delete val="1"/>
        <c:axPos val="b"/>
        <c:numFmt formatCode="ge" sourceLinked="1"/>
        <c:majorTickMark val="none"/>
        <c:minorTickMark val="none"/>
        <c:tickLblPos val="none"/>
        <c:crossAx val="144701304"/>
        <c:crosses val="autoZero"/>
        <c:auto val="1"/>
        <c:lblOffset val="100"/>
        <c:baseTimeUnit val="years"/>
      </c:dateAx>
      <c:valAx>
        <c:axId val="14470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0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702480"/>
        <c:axId val="14470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02480"/>
        <c:axId val="144702872"/>
      </c:lineChart>
      <c:dateAx>
        <c:axId val="144702480"/>
        <c:scaling>
          <c:orientation val="minMax"/>
        </c:scaling>
        <c:delete val="1"/>
        <c:axPos val="b"/>
        <c:numFmt formatCode="ge" sourceLinked="1"/>
        <c:majorTickMark val="none"/>
        <c:minorTickMark val="none"/>
        <c:tickLblPos val="none"/>
        <c:crossAx val="144702872"/>
        <c:crosses val="autoZero"/>
        <c:auto val="1"/>
        <c:lblOffset val="100"/>
        <c:baseTimeUnit val="years"/>
      </c:dateAx>
      <c:valAx>
        <c:axId val="14470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0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802688"/>
        <c:axId val="14480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02688"/>
        <c:axId val="144803080"/>
      </c:lineChart>
      <c:dateAx>
        <c:axId val="144802688"/>
        <c:scaling>
          <c:orientation val="minMax"/>
        </c:scaling>
        <c:delete val="1"/>
        <c:axPos val="b"/>
        <c:numFmt formatCode="ge" sourceLinked="1"/>
        <c:majorTickMark val="none"/>
        <c:minorTickMark val="none"/>
        <c:tickLblPos val="none"/>
        <c:crossAx val="144803080"/>
        <c:crosses val="autoZero"/>
        <c:auto val="1"/>
        <c:lblOffset val="100"/>
        <c:baseTimeUnit val="years"/>
      </c:dateAx>
      <c:valAx>
        <c:axId val="14480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804256"/>
        <c:axId val="14480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04256"/>
        <c:axId val="144804648"/>
      </c:lineChart>
      <c:dateAx>
        <c:axId val="144804256"/>
        <c:scaling>
          <c:orientation val="minMax"/>
        </c:scaling>
        <c:delete val="1"/>
        <c:axPos val="b"/>
        <c:numFmt formatCode="ge" sourceLinked="1"/>
        <c:majorTickMark val="none"/>
        <c:minorTickMark val="none"/>
        <c:tickLblPos val="none"/>
        <c:crossAx val="144804648"/>
        <c:crosses val="autoZero"/>
        <c:auto val="1"/>
        <c:lblOffset val="100"/>
        <c:baseTimeUnit val="years"/>
      </c:dateAx>
      <c:valAx>
        <c:axId val="14480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986528"/>
        <c:axId val="14498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986528"/>
        <c:axId val="144986920"/>
      </c:lineChart>
      <c:dateAx>
        <c:axId val="144986528"/>
        <c:scaling>
          <c:orientation val="minMax"/>
        </c:scaling>
        <c:delete val="1"/>
        <c:axPos val="b"/>
        <c:numFmt formatCode="ge" sourceLinked="1"/>
        <c:majorTickMark val="none"/>
        <c:minorTickMark val="none"/>
        <c:tickLblPos val="none"/>
        <c:crossAx val="144986920"/>
        <c:crosses val="autoZero"/>
        <c:auto val="1"/>
        <c:lblOffset val="100"/>
        <c:baseTimeUnit val="years"/>
      </c:dateAx>
      <c:valAx>
        <c:axId val="14498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1042.6300000000001</c:v>
                </c:pt>
                <c:pt idx="1">
                  <c:v>1549.01</c:v>
                </c:pt>
                <c:pt idx="2">
                  <c:v>2416.1999999999998</c:v>
                </c:pt>
                <c:pt idx="3">
                  <c:v>2460.5700000000002</c:v>
                </c:pt>
                <c:pt idx="4">
                  <c:v>2962.7</c:v>
                </c:pt>
              </c:numCache>
            </c:numRef>
          </c:val>
        </c:ser>
        <c:dLbls>
          <c:showLegendKey val="0"/>
          <c:showVal val="0"/>
          <c:showCatName val="0"/>
          <c:showSerName val="0"/>
          <c:showPercent val="0"/>
          <c:showBubbleSize val="0"/>
        </c:dLbls>
        <c:gapWidth val="150"/>
        <c:axId val="144988096"/>
        <c:axId val="14511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1113.76</c:v>
                </c:pt>
                <c:pt idx="3">
                  <c:v>1125.69</c:v>
                </c:pt>
                <c:pt idx="4">
                  <c:v>1510.14</c:v>
                </c:pt>
              </c:numCache>
            </c:numRef>
          </c:val>
          <c:smooth val="0"/>
        </c:ser>
        <c:dLbls>
          <c:showLegendKey val="0"/>
          <c:showVal val="0"/>
          <c:showCatName val="0"/>
          <c:showSerName val="0"/>
          <c:showPercent val="0"/>
          <c:showBubbleSize val="0"/>
        </c:dLbls>
        <c:marker val="1"/>
        <c:smooth val="0"/>
        <c:axId val="144988096"/>
        <c:axId val="145110000"/>
      </c:lineChart>
      <c:dateAx>
        <c:axId val="144988096"/>
        <c:scaling>
          <c:orientation val="minMax"/>
        </c:scaling>
        <c:delete val="1"/>
        <c:axPos val="b"/>
        <c:numFmt formatCode="ge" sourceLinked="1"/>
        <c:majorTickMark val="none"/>
        <c:minorTickMark val="none"/>
        <c:tickLblPos val="none"/>
        <c:crossAx val="145110000"/>
        <c:crosses val="autoZero"/>
        <c:auto val="1"/>
        <c:lblOffset val="100"/>
        <c:baseTimeUnit val="years"/>
      </c:dateAx>
      <c:valAx>
        <c:axId val="14511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51.26</c:v>
                </c:pt>
                <c:pt idx="1">
                  <c:v>35.4</c:v>
                </c:pt>
                <c:pt idx="2">
                  <c:v>25.42</c:v>
                </c:pt>
                <c:pt idx="3">
                  <c:v>23.44</c:v>
                </c:pt>
                <c:pt idx="4">
                  <c:v>17.329999999999998</c:v>
                </c:pt>
              </c:numCache>
            </c:numRef>
          </c:val>
        </c:ser>
        <c:dLbls>
          <c:showLegendKey val="0"/>
          <c:showVal val="0"/>
          <c:showCatName val="0"/>
          <c:showSerName val="0"/>
          <c:showPercent val="0"/>
          <c:showBubbleSize val="0"/>
        </c:dLbls>
        <c:gapWidth val="150"/>
        <c:axId val="144985744"/>
        <c:axId val="14498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34.25</c:v>
                </c:pt>
                <c:pt idx="3">
                  <c:v>46.48</c:v>
                </c:pt>
                <c:pt idx="4">
                  <c:v>22.67</c:v>
                </c:pt>
              </c:numCache>
            </c:numRef>
          </c:val>
          <c:smooth val="0"/>
        </c:ser>
        <c:dLbls>
          <c:showLegendKey val="0"/>
          <c:showVal val="0"/>
          <c:showCatName val="0"/>
          <c:showSerName val="0"/>
          <c:showPercent val="0"/>
          <c:showBubbleSize val="0"/>
        </c:dLbls>
        <c:marker val="1"/>
        <c:smooth val="0"/>
        <c:axId val="144985744"/>
        <c:axId val="144985352"/>
      </c:lineChart>
      <c:dateAx>
        <c:axId val="144985744"/>
        <c:scaling>
          <c:orientation val="minMax"/>
        </c:scaling>
        <c:delete val="1"/>
        <c:axPos val="b"/>
        <c:numFmt formatCode="ge" sourceLinked="1"/>
        <c:majorTickMark val="none"/>
        <c:minorTickMark val="none"/>
        <c:tickLblPos val="none"/>
        <c:crossAx val="144985352"/>
        <c:crosses val="autoZero"/>
        <c:auto val="1"/>
        <c:lblOffset val="100"/>
        <c:baseTimeUnit val="years"/>
      </c:dateAx>
      <c:valAx>
        <c:axId val="14498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8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263.01</c:v>
                </c:pt>
                <c:pt idx="1">
                  <c:v>425.16</c:v>
                </c:pt>
                <c:pt idx="2">
                  <c:v>522.33000000000004</c:v>
                </c:pt>
                <c:pt idx="3">
                  <c:v>599.79999999999995</c:v>
                </c:pt>
                <c:pt idx="4">
                  <c:v>766.41</c:v>
                </c:pt>
              </c:numCache>
            </c:numRef>
          </c:val>
        </c:ser>
        <c:dLbls>
          <c:showLegendKey val="0"/>
          <c:showVal val="0"/>
          <c:showCatName val="0"/>
          <c:showSerName val="0"/>
          <c:showPercent val="0"/>
          <c:showBubbleSize val="0"/>
        </c:dLbls>
        <c:gapWidth val="150"/>
        <c:axId val="144986136"/>
        <c:axId val="14511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501.18</c:v>
                </c:pt>
                <c:pt idx="3">
                  <c:v>376.61</c:v>
                </c:pt>
                <c:pt idx="4">
                  <c:v>789.62</c:v>
                </c:pt>
              </c:numCache>
            </c:numRef>
          </c:val>
          <c:smooth val="0"/>
        </c:ser>
        <c:dLbls>
          <c:showLegendKey val="0"/>
          <c:showVal val="0"/>
          <c:showCatName val="0"/>
          <c:showSerName val="0"/>
          <c:showPercent val="0"/>
          <c:showBubbleSize val="0"/>
        </c:dLbls>
        <c:marker val="1"/>
        <c:smooth val="0"/>
        <c:axId val="144986136"/>
        <c:axId val="145111176"/>
      </c:lineChart>
      <c:dateAx>
        <c:axId val="144986136"/>
        <c:scaling>
          <c:orientation val="minMax"/>
        </c:scaling>
        <c:delete val="1"/>
        <c:axPos val="b"/>
        <c:numFmt formatCode="ge" sourceLinked="1"/>
        <c:majorTickMark val="none"/>
        <c:minorTickMark val="none"/>
        <c:tickLblPos val="none"/>
        <c:crossAx val="145111176"/>
        <c:crosses val="autoZero"/>
        <c:auto val="1"/>
        <c:lblOffset val="100"/>
        <c:baseTimeUnit val="years"/>
      </c:dateAx>
      <c:valAx>
        <c:axId val="14511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8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山口県　岩国市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D4</v>
      </c>
      <c r="AA8" s="77"/>
      <c r="AB8" s="77"/>
      <c r="AC8" s="77"/>
      <c r="AD8" s="77"/>
      <c r="AE8" s="77"/>
      <c r="AF8" s="77"/>
      <c r="AG8" s="78"/>
      <c r="AH8" s="3"/>
      <c r="AI8" s="79">
        <f>データ!Q6</f>
        <v>139986</v>
      </c>
      <c r="AJ8" s="80"/>
      <c r="AK8" s="80"/>
      <c r="AL8" s="80"/>
      <c r="AM8" s="80"/>
      <c r="AN8" s="80"/>
      <c r="AO8" s="80"/>
      <c r="AP8" s="81"/>
      <c r="AQ8" s="62">
        <f>データ!R6</f>
        <v>873.72</v>
      </c>
      <c r="AR8" s="62"/>
      <c r="AS8" s="62"/>
      <c r="AT8" s="62"/>
      <c r="AU8" s="62"/>
      <c r="AV8" s="62"/>
      <c r="AW8" s="62"/>
      <c r="AX8" s="62"/>
      <c r="AY8" s="62">
        <f>データ!S6</f>
        <v>160.22</v>
      </c>
      <c r="AZ8" s="62"/>
      <c r="BA8" s="62"/>
      <c r="BB8" s="62"/>
      <c r="BC8" s="62"/>
      <c r="BD8" s="62"/>
      <c r="BE8" s="62"/>
      <c r="BF8" s="62"/>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62" t="str">
        <f>データ!M6</f>
        <v>-</v>
      </c>
      <c r="C10" s="62"/>
      <c r="D10" s="62"/>
      <c r="E10" s="62"/>
      <c r="F10" s="62"/>
      <c r="G10" s="62"/>
      <c r="H10" s="62"/>
      <c r="I10" s="62"/>
      <c r="J10" s="62" t="str">
        <f>データ!N6</f>
        <v>該当数値なし</v>
      </c>
      <c r="K10" s="62"/>
      <c r="L10" s="62"/>
      <c r="M10" s="62"/>
      <c r="N10" s="62"/>
      <c r="O10" s="62"/>
      <c r="P10" s="62"/>
      <c r="Q10" s="62"/>
      <c r="R10" s="62">
        <f>データ!O6</f>
        <v>1.33</v>
      </c>
      <c r="S10" s="62"/>
      <c r="T10" s="62"/>
      <c r="U10" s="62"/>
      <c r="V10" s="62"/>
      <c r="W10" s="62"/>
      <c r="X10" s="62"/>
      <c r="Y10" s="62"/>
      <c r="Z10" s="70">
        <f>データ!P6</f>
        <v>2084</v>
      </c>
      <c r="AA10" s="70"/>
      <c r="AB10" s="70"/>
      <c r="AC10" s="70"/>
      <c r="AD10" s="70"/>
      <c r="AE10" s="70"/>
      <c r="AF10" s="70"/>
      <c r="AG10" s="70"/>
      <c r="AH10" s="2"/>
      <c r="AI10" s="70">
        <f>データ!T6</f>
        <v>1854</v>
      </c>
      <c r="AJ10" s="70"/>
      <c r="AK10" s="70"/>
      <c r="AL10" s="70"/>
      <c r="AM10" s="70"/>
      <c r="AN10" s="70"/>
      <c r="AO10" s="70"/>
      <c r="AP10" s="70"/>
      <c r="AQ10" s="62">
        <f>データ!U6</f>
        <v>2</v>
      </c>
      <c r="AR10" s="62"/>
      <c r="AS10" s="62"/>
      <c r="AT10" s="62"/>
      <c r="AU10" s="62"/>
      <c r="AV10" s="62"/>
      <c r="AW10" s="62"/>
      <c r="AX10" s="62"/>
      <c r="AY10" s="62">
        <f>データ!V6</f>
        <v>927</v>
      </c>
      <c r="AZ10" s="62"/>
      <c r="BA10" s="62"/>
      <c r="BB10" s="62"/>
      <c r="BC10" s="62"/>
      <c r="BD10" s="62"/>
      <c r="BE10" s="62"/>
      <c r="BF10" s="62"/>
      <c r="BG10" s="3"/>
      <c r="BH10" s="3"/>
      <c r="BI10" s="3"/>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0" t="s">
        <v>24</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106</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352080</v>
      </c>
      <c r="D6" s="31">
        <f t="shared" si="3"/>
        <v>47</v>
      </c>
      <c r="E6" s="31">
        <f t="shared" si="3"/>
        <v>1</v>
      </c>
      <c r="F6" s="31">
        <f t="shared" si="3"/>
        <v>0</v>
      </c>
      <c r="G6" s="31">
        <f t="shared" si="3"/>
        <v>0</v>
      </c>
      <c r="H6" s="31" t="str">
        <f t="shared" si="3"/>
        <v>山口県　岩国市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1.33</v>
      </c>
      <c r="P6" s="32">
        <f t="shared" si="3"/>
        <v>2084</v>
      </c>
      <c r="Q6" s="32">
        <f t="shared" si="3"/>
        <v>139986</v>
      </c>
      <c r="R6" s="32">
        <f t="shared" si="3"/>
        <v>873.72</v>
      </c>
      <c r="S6" s="32">
        <f t="shared" si="3"/>
        <v>160.22</v>
      </c>
      <c r="T6" s="32">
        <f t="shared" si="3"/>
        <v>1854</v>
      </c>
      <c r="U6" s="32">
        <f t="shared" si="3"/>
        <v>2</v>
      </c>
      <c r="V6" s="32">
        <f t="shared" si="3"/>
        <v>927</v>
      </c>
      <c r="W6" s="33">
        <f>IF(W7="",NA(),W7)</f>
        <v>58.22</v>
      </c>
      <c r="X6" s="33">
        <f t="shared" ref="X6:AF6" si="4">IF(X7="",NA(),X7)</f>
        <v>47.14</v>
      </c>
      <c r="Y6" s="33">
        <f t="shared" si="4"/>
        <v>44.5</v>
      </c>
      <c r="Z6" s="33">
        <f t="shared" si="4"/>
        <v>43.59</v>
      </c>
      <c r="AA6" s="33">
        <f t="shared" si="4"/>
        <v>50.4</v>
      </c>
      <c r="AB6" s="33">
        <f t="shared" si="4"/>
        <v>75.239999999999995</v>
      </c>
      <c r="AC6" s="33">
        <f t="shared" si="4"/>
        <v>73.63</v>
      </c>
      <c r="AD6" s="33">
        <f t="shared" si="4"/>
        <v>76.09</v>
      </c>
      <c r="AE6" s="33">
        <f t="shared" si="4"/>
        <v>75.87</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1042.6300000000001</v>
      </c>
      <c r="BE6" s="33">
        <f t="shared" ref="BE6:BM6" si="7">IF(BE7="",NA(),BE7)</f>
        <v>1549.01</v>
      </c>
      <c r="BF6" s="33">
        <f t="shared" si="7"/>
        <v>2416.1999999999998</v>
      </c>
      <c r="BG6" s="33">
        <f t="shared" si="7"/>
        <v>2460.5700000000002</v>
      </c>
      <c r="BH6" s="33">
        <f t="shared" si="7"/>
        <v>2962.7</v>
      </c>
      <c r="BI6" s="33">
        <f t="shared" si="7"/>
        <v>1168.8</v>
      </c>
      <c r="BJ6" s="33">
        <f t="shared" si="7"/>
        <v>1158.82</v>
      </c>
      <c r="BK6" s="33">
        <f t="shared" si="7"/>
        <v>1113.76</v>
      </c>
      <c r="BL6" s="33">
        <f t="shared" si="7"/>
        <v>1125.69</v>
      </c>
      <c r="BM6" s="33">
        <f t="shared" si="7"/>
        <v>1510.14</v>
      </c>
      <c r="BN6" s="32" t="str">
        <f>IF(BN7="","",IF(BN7="-","【-】","【"&amp;SUBSTITUTE(TEXT(BN7,"#,##0.00"),"-","△")&amp;"】"))</f>
        <v>【1,242.90】</v>
      </c>
      <c r="BO6" s="33">
        <f>IF(BO7="",NA(),BO7)</f>
        <v>51.26</v>
      </c>
      <c r="BP6" s="33">
        <f t="shared" ref="BP6:BX6" si="8">IF(BP7="",NA(),BP7)</f>
        <v>35.4</v>
      </c>
      <c r="BQ6" s="33">
        <f t="shared" si="8"/>
        <v>25.42</v>
      </c>
      <c r="BR6" s="33">
        <f t="shared" si="8"/>
        <v>23.44</v>
      </c>
      <c r="BS6" s="33">
        <f t="shared" si="8"/>
        <v>17.329999999999998</v>
      </c>
      <c r="BT6" s="33">
        <f t="shared" si="8"/>
        <v>56.44</v>
      </c>
      <c r="BU6" s="33">
        <f t="shared" si="8"/>
        <v>55.6</v>
      </c>
      <c r="BV6" s="33">
        <f t="shared" si="8"/>
        <v>34.25</v>
      </c>
      <c r="BW6" s="33">
        <f t="shared" si="8"/>
        <v>46.48</v>
      </c>
      <c r="BX6" s="33">
        <f t="shared" si="8"/>
        <v>22.67</v>
      </c>
      <c r="BY6" s="32" t="str">
        <f>IF(BY7="","",IF(BY7="-","【-】","【"&amp;SUBSTITUTE(TEXT(BY7,"#,##0.00"),"-","△")&amp;"】"))</f>
        <v>【33.35】</v>
      </c>
      <c r="BZ6" s="33">
        <f>IF(BZ7="",NA(),BZ7)</f>
        <v>263.01</v>
      </c>
      <c r="CA6" s="33">
        <f t="shared" ref="CA6:CI6" si="9">IF(CA7="",NA(),CA7)</f>
        <v>425.16</v>
      </c>
      <c r="CB6" s="33">
        <f t="shared" si="9"/>
        <v>522.33000000000004</v>
      </c>
      <c r="CC6" s="33">
        <f t="shared" si="9"/>
        <v>599.79999999999995</v>
      </c>
      <c r="CD6" s="33">
        <f t="shared" si="9"/>
        <v>766.41</v>
      </c>
      <c r="CE6" s="33">
        <f t="shared" si="9"/>
        <v>270.7</v>
      </c>
      <c r="CF6" s="33">
        <f t="shared" si="9"/>
        <v>275.86</v>
      </c>
      <c r="CG6" s="33">
        <f t="shared" si="9"/>
        <v>501.18</v>
      </c>
      <c r="CH6" s="33">
        <f t="shared" si="9"/>
        <v>376.61</v>
      </c>
      <c r="CI6" s="33">
        <f t="shared" si="9"/>
        <v>789.62</v>
      </c>
      <c r="CJ6" s="32" t="str">
        <f>IF(CJ7="","",IF(CJ7="-","【-】","【"&amp;SUBSTITUTE(TEXT(CJ7,"#,##0.00"),"-","△")&amp;"】"))</f>
        <v>【524.69】</v>
      </c>
      <c r="CK6" s="33">
        <f>IF(CK7="",NA(),CK7)</f>
        <v>64.39</v>
      </c>
      <c r="CL6" s="33">
        <f t="shared" ref="CL6:CT6" si="10">IF(CL7="",NA(),CL7)</f>
        <v>48.99</v>
      </c>
      <c r="CM6" s="33">
        <f t="shared" si="10"/>
        <v>51.72</v>
      </c>
      <c r="CN6" s="33">
        <f t="shared" si="10"/>
        <v>50.48</v>
      </c>
      <c r="CO6" s="33">
        <f t="shared" si="10"/>
        <v>52.17</v>
      </c>
      <c r="CP6" s="33">
        <f t="shared" si="10"/>
        <v>59.84</v>
      </c>
      <c r="CQ6" s="33">
        <f t="shared" si="10"/>
        <v>60.66</v>
      </c>
      <c r="CR6" s="33">
        <f t="shared" si="10"/>
        <v>57.55</v>
      </c>
      <c r="CS6" s="33">
        <f t="shared" si="10"/>
        <v>57.43</v>
      </c>
      <c r="CT6" s="33">
        <f t="shared" si="10"/>
        <v>48.7</v>
      </c>
      <c r="CU6" s="32" t="str">
        <f>IF(CU7="","",IF(CU7="-","【-】","【"&amp;SUBSTITUTE(TEXT(CU7,"#,##0.00"),"-","△")&amp;"】"))</f>
        <v>【57.58】</v>
      </c>
      <c r="CV6" s="33">
        <f>IF(CV7="",NA(),CV7)</f>
        <v>88.64</v>
      </c>
      <c r="CW6" s="33">
        <f t="shared" ref="CW6:DE6" si="11">IF(CW7="",NA(),CW7)</f>
        <v>87.41</v>
      </c>
      <c r="CX6" s="33">
        <f t="shared" si="11"/>
        <v>87.38</v>
      </c>
      <c r="CY6" s="33">
        <f t="shared" si="11"/>
        <v>81.14</v>
      </c>
      <c r="CZ6" s="33">
        <f t="shared" si="11"/>
        <v>81.069999999999993</v>
      </c>
      <c r="DA6" s="33">
        <f t="shared" si="11"/>
        <v>77.989999999999995</v>
      </c>
      <c r="DB6" s="33">
        <f t="shared" si="11"/>
        <v>77.319999999999993</v>
      </c>
      <c r="DC6" s="33">
        <f t="shared" si="11"/>
        <v>74.14</v>
      </c>
      <c r="DD6" s="33">
        <f t="shared" si="11"/>
        <v>73.83</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1.08</v>
      </c>
      <c r="EI6" s="33">
        <f t="shared" si="14"/>
        <v>0.69</v>
      </c>
      <c r="EJ6" s="33">
        <f t="shared" si="14"/>
        <v>0.8</v>
      </c>
      <c r="EK6" s="33">
        <f t="shared" si="14"/>
        <v>0.69</v>
      </c>
      <c r="EL6" s="33">
        <f t="shared" si="14"/>
        <v>1.26</v>
      </c>
      <c r="EM6" s="32" t="str">
        <f>IF(EM7="","",IF(EM7="-","【-】","【"&amp;SUBSTITUTE(TEXT(EM7,"#,##0.00"),"-","△")&amp;"】"))</f>
        <v>【0.71】</v>
      </c>
    </row>
    <row r="7" spans="1:143" s="34" customFormat="1">
      <c r="A7" s="26"/>
      <c r="B7" s="35">
        <v>2015</v>
      </c>
      <c r="C7" s="35">
        <v>352080</v>
      </c>
      <c r="D7" s="35">
        <v>47</v>
      </c>
      <c r="E7" s="35">
        <v>1</v>
      </c>
      <c r="F7" s="35">
        <v>0</v>
      </c>
      <c r="G7" s="35">
        <v>0</v>
      </c>
      <c r="H7" s="35" t="s">
        <v>93</v>
      </c>
      <c r="I7" s="35" t="s">
        <v>94</v>
      </c>
      <c r="J7" s="35" t="s">
        <v>95</v>
      </c>
      <c r="K7" s="35" t="s">
        <v>96</v>
      </c>
      <c r="L7" s="35" t="s">
        <v>97</v>
      </c>
      <c r="M7" s="36" t="s">
        <v>98</v>
      </c>
      <c r="N7" s="36" t="s">
        <v>99</v>
      </c>
      <c r="O7" s="36">
        <v>1.33</v>
      </c>
      <c r="P7" s="36">
        <v>2084</v>
      </c>
      <c r="Q7" s="36">
        <v>139986</v>
      </c>
      <c r="R7" s="36">
        <v>873.72</v>
      </c>
      <c r="S7" s="36">
        <v>160.22</v>
      </c>
      <c r="T7" s="36">
        <v>1854</v>
      </c>
      <c r="U7" s="36">
        <v>2</v>
      </c>
      <c r="V7" s="36">
        <v>927</v>
      </c>
      <c r="W7" s="36">
        <v>58.22</v>
      </c>
      <c r="X7" s="36">
        <v>47.14</v>
      </c>
      <c r="Y7" s="36">
        <v>44.5</v>
      </c>
      <c r="Z7" s="36">
        <v>43.59</v>
      </c>
      <c r="AA7" s="36">
        <v>50.4</v>
      </c>
      <c r="AB7" s="36">
        <v>75.239999999999995</v>
      </c>
      <c r="AC7" s="36">
        <v>73.63</v>
      </c>
      <c r="AD7" s="36">
        <v>76.09</v>
      </c>
      <c r="AE7" s="36">
        <v>75.87</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1042.6300000000001</v>
      </c>
      <c r="BE7" s="36">
        <v>1549.01</v>
      </c>
      <c r="BF7" s="36">
        <v>2416.1999999999998</v>
      </c>
      <c r="BG7" s="36">
        <v>2460.5700000000002</v>
      </c>
      <c r="BH7" s="36">
        <v>2962.7</v>
      </c>
      <c r="BI7" s="36">
        <v>1168.8</v>
      </c>
      <c r="BJ7" s="36">
        <v>1158.82</v>
      </c>
      <c r="BK7" s="36">
        <v>1113.76</v>
      </c>
      <c r="BL7" s="36">
        <v>1125.69</v>
      </c>
      <c r="BM7" s="36">
        <v>1510.14</v>
      </c>
      <c r="BN7" s="36">
        <v>1242.9000000000001</v>
      </c>
      <c r="BO7" s="36">
        <v>51.26</v>
      </c>
      <c r="BP7" s="36">
        <v>35.4</v>
      </c>
      <c r="BQ7" s="36">
        <v>25.42</v>
      </c>
      <c r="BR7" s="36">
        <v>23.44</v>
      </c>
      <c r="BS7" s="36">
        <v>17.329999999999998</v>
      </c>
      <c r="BT7" s="36">
        <v>56.44</v>
      </c>
      <c r="BU7" s="36">
        <v>55.6</v>
      </c>
      <c r="BV7" s="36">
        <v>34.25</v>
      </c>
      <c r="BW7" s="36">
        <v>46.48</v>
      </c>
      <c r="BX7" s="36">
        <v>22.67</v>
      </c>
      <c r="BY7" s="36">
        <v>33.35</v>
      </c>
      <c r="BZ7" s="36">
        <v>263.01</v>
      </c>
      <c r="CA7" s="36">
        <v>425.16</v>
      </c>
      <c r="CB7" s="36">
        <v>522.33000000000004</v>
      </c>
      <c r="CC7" s="36">
        <v>599.79999999999995</v>
      </c>
      <c r="CD7" s="36">
        <v>766.41</v>
      </c>
      <c r="CE7" s="36">
        <v>270.7</v>
      </c>
      <c r="CF7" s="36">
        <v>275.86</v>
      </c>
      <c r="CG7" s="36">
        <v>501.18</v>
      </c>
      <c r="CH7" s="36">
        <v>376.61</v>
      </c>
      <c r="CI7" s="36">
        <v>789.62</v>
      </c>
      <c r="CJ7" s="36">
        <v>524.69000000000005</v>
      </c>
      <c r="CK7" s="36">
        <v>64.39</v>
      </c>
      <c r="CL7" s="36">
        <v>48.99</v>
      </c>
      <c r="CM7" s="36">
        <v>51.72</v>
      </c>
      <c r="CN7" s="36">
        <v>50.48</v>
      </c>
      <c r="CO7" s="36">
        <v>52.17</v>
      </c>
      <c r="CP7" s="36">
        <v>59.84</v>
      </c>
      <c r="CQ7" s="36">
        <v>60.66</v>
      </c>
      <c r="CR7" s="36">
        <v>57.55</v>
      </c>
      <c r="CS7" s="36">
        <v>57.43</v>
      </c>
      <c r="CT7" s="36">
        <v>48.7</v>
      </c>
      <c r="CU7" s="36">
        <v>57.58</v>
      </c>
      <c r="CV7" s="36">
        <v>88.64</v>
      </c>
      <c r="CW7" s="36">
        <v>87.41</v>
      </c>
      <c r="CX7" s="36">
        <v>87.38</v>
      </c>
      <c r="CY7" s="36">
        <v>81.14</v>
      </c>
      <c r="CZ7" s="36">
        <v>81.069999999999993</v>
      </c>
      <c r="DA7" s="36">
        <v>77.989999999999995</v>
      </c>
      <c r="DB7" s="36">
        <v>77.319999999999993</v>
      </c>
      <c r="DC7" s="36">
        <v>74.14</v>
      </c>
      <c r="DD7" s="36">
        <v>73.83</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1.08</v>
      </c>
      <c r="EI7" s="36">
        <v>0.69</v>
      </c>
      <c r="EJ7" s="36">
        <v>0.8</v>
      </c>
      <c r="EK7" s="36">
        <v>0.69</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溝部　日出子</cp:lastModifiedBy>
  <cp:lastPrinted>2017-02-10T04:58:27Z</cp:lastPrinted>
  <dcterms:created xsi:type="dcterms:W3CDTF">2016-12-02T02:21:10Z</dcterms:created>
  <dcterms:modified xsi:type="dcterms:W3CDTF">2017-02-10T04:58:29Z</dcterms:modified>
  <cp:category/>
</cp:coreProperties>
</file>