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HP76" i="4"/>
  <c r="BG30" i="4"/>
  <c r="FX51" i="4"/>
  <c r="KO30" i="4"/>
  <c r="BG51" i="4"/>
  <c r="AV76" i="4"/>
  <c r="KO51" i="4"/>
  <c r="LE76" i="4"/>
  <c r="FX30" i="4"/>
  <c r="HA76" i="4"/>
  <c r="AN51" i="4"/>
  <c r="FE30" i="4"/>
  <c r="AG76" i="4"/>
  <c r="KP76" i="4"/>
  <c r="AN30" i="4"/>
  <c r="FE51" i="4"/>
  <c r="JV51" i="4"/>
  <c r="JV30" i="4"/>
  <c r="JC51" i="4"/>
  <c r="KA76" i="4"/>
  <c r="EL51" i="4"/>
  <c r="JC30" i="4"/>
  <c r="U30" i="4"/>
  <c r="GL76" i="4"/>
  <c r="U51" i="4"/>
  <c r="EL30" i="4"/>
  <c r="R76" i="4"/>
</calcChain>
</file>

<file path=xl/sharedStrings.xml><?xml version="1.0" encoding="utf-8"?>
<sst xmlns="http://schemas.openxmlformats.org/spreadsheetml/2006/main" count="286" uniqueCount="135">
  <si>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</si>
  <si>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</si>
  <si>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</si>
  <si>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</si>
  <si>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</si>
  <si>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</si>
  <si>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</si>
  <si>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</si>
  <si>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</si>
  <si>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</si>
  <si>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</si>
  <si>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</si>
  <si>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</si>
  <si>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</si>
  <si>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</si>
  <si>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</si>
  <si>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</si>
  <si>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</si>
  <si>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</si>
  <si>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</si>
  <si>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</si>
  <si>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</si>
  <si>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</si>
  <si>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</si>
  <si>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</si>
  <si>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</si>
  <si>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</si>
  <si>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</si>
  <si>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</si>
  <si>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</si>
  <si>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</si>
  <si>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</si>
  <si>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</si>
  <si>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</si>
  <si>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</si>
  <si>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</si>
  <si>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</si>
  <si>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</si>
  <si>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</si>
  <si>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</si>
  <si>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</si>
  <si>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</si>
  <si>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</si>
  <si>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</si>
  <si>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</si>
  <si>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</si>
  <si>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</si>
  <si>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</si>
  <si>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</si>
  <si>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</si>
  <si>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</si>
  <si>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</si>
  <si>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</si>
  <si>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</si>
  <si>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</si>
  <si>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</si>
  <si>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</si>
  <si>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</si>
  <si>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</si>
  <si>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</si>
  <si>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</si>
  <si>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</si>
  <si>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</si>
  <si>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</si>
  <si>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</si>
  <si>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</si>
  <si>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</si>
  <si>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</si>
  <si>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</si>
  <si>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</si>
  <si>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</si>
  <si>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</si>
  <si>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</si>
  <si>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</si>
  <si>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</si>
  <si>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</si>
  <si>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</si>
  <si>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</si>
  <si>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</si>
  <si>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</si>
  <si>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</si>
  <si>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</si>
  <si>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</si>
  <si>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</si>
  <si>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</si>
  <si>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</si>
  <si>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</si>
  <si>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</si>
  <si>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</si>
  <si>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</si>
  <si>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</si>
  <si>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</si>
  <si>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</si>
  <si>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</si>
  <si>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</si>
  <si>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</si>
  <si>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</si>
  <si>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</si>
  <si>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</si>
  <si>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</si>
  <si>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</si>
  <si>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</si>
  <si>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</si>
  <si>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</si>
  <si>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</si>
  <si>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</si>
  <si>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</si>
  <si>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</si>
  <si>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</si>
  <si>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</si>
  <si>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</si>
  <si>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</si>
  <si>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</si>
  <si>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山口県　宇部市</t>
  </si>
  <si>
    <t>宇部市営寿町第二有料駐車場</t>
  </si>
  <si>
    <t>法非適用</t>
  </si>
  <si>
    <t>駐車場整備事業</t>
  </si>
  <si>
    <t>-</t>
  </si>
  <si>
    <t>Ａ３Ｂ２</t>
  </si>
  <si>
    <t>該当数値なし</t>
  </si>
  <si>
    <t>届出駐車場</t>
  </si>
  <si>
    <t>広場式</t>
  </si>
  <si>
    <t>公共施設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</si>
  <si>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</si>
  <si>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</si>
  <si>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</si>
  <si>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</si>
  <si>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</si>
  <si>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</si>
  <si>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</si>
  <si>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大規模な設備投資の予定はないが、適切な更新費用の確保が必要である。</t>
    <rPh sb="0" eb="3">
      <t>ダイキボ</t>
    </rPh>
    <rPh sb="4" eb="6">
      <t>セツビ</t>
    </rPh>
    <rPh sb="6" eb="8">
      <t>トウシ</t>
    </rPh>
    <rPh sb="9" eb="11">
      <t>ヨテイ</t>
    </rPh>
    <rPh sb="16" eb="18">
      <t>テキセツ</t>
    </rPh>
    <rPh sb="19" eb="21">
      <t>コウシン</t>
    </rPh>
    <rPh sb="21" eb="23">
      <t>ヒヨウ</t>
    </rPh>
    <rPh sb="24" eb="26">
      <t>カクホ</t>
    </rPh>
    <rPh sb="27" eb="29">
      <t>ヒツヨウ</t>
    </rPh>
    <phoneticPr fontId="6"/>
  </si>
  <si>
    <t>稼働率について、数値は類似施設平均値をかなり下回っており、経年比較でも減少傾向である。</t>
    <rPh sb="0" eb="2">
      <t>カドウ</t>
    </rPh>
    <rPh sb="2" eb="3">
      <t>リツ</t>
    </rPh>
    <rPh sb="8" eb="10">
      <t>スウチ</t>
    </rPh>
    <rPh sb="11" eb="13">
      <t>ルイジ</t>
    </rPh>
    <rPh sb="13" eb="15">
      <t>シセツ</t>
    </rPh>
    <rPh sb="15" eb="17">
      <t>ヘイキン</t>
    </rPh>
    <rPh sb="17" eb="18">
      <t>チ</t>
    </rPh>
    <rPh sb="22" eb="24">
      <t>シタマワ</t>
    </rPh>
    <rPh sb="29" eb="31">
      <t>ケイネン</t>
    </rPh>
    <rPh sb="31" eb="33">
      <t>ヒカク</t>
    </rPh>
    <rPh sb="35" eb="37">
      <t>ゲンショウ</t>
    </rPh>
    <rPh sb="37" eb="39">
      <t>ケイコウ</t>
    </rPh>
    <phoneticPr fontId="6"/>
  </si>
  <si>
    <t>収益的収支比率については、100％以上であり、単年度の黒字が続いているが、数値は類似施設平均値を下回り、経年比較においても減少傾向である。</t>
    <rPh sb="0" eb="3">
      <t>シュウエキテキ</t>
    </rPh>
    <rPh sb="3" eb="5">
      <t>シュウシ</t>
    </rPh>
    <rPh sb="5" eb="7">
      <t>ヒリツ</t>
    </rPh>
    <rPh sb="17" eb="19">
      <t>イジョウ</t>
    </rPh>
    <rPh sb="37" eb="39">
      <t>スウチ</t>
    </rPh>
    <rPh sb="40" eb="42">
      <t>ルイジ</t>
    </rPh>
    <rPh sb="42" eb="44">
      <t>シセツ</t>
    </rPh>
    <rPh sb="44" eb="46">
      <t>ヘイキン</t>
    </rPh>
    <rPh sb="46" eb="47">
      <t>チ</t>
    </rPh>
    <rPh sb="48" eb="49">
      <t>シタ</t>
    </rPh>
    <rPh sb="52" eb="54">
      <t>ケイネン</t>
    </rPh>
    <rPh sb="54" eb="56">
      <t>ヒカク</t>
    </rPh>
    <rPh sb="61" eb="63">
      <t>ゲンショウ</t>
    </rPh>
    <rPh sb="63" eb="65">
      <t>ケイコウ</t>
    </rPh>
    <phoneticPr fontId="6"/>
  </si>
  <si>
    <t>本市の他の有料駐車場を含む全体の駐車場整備事業としては、収益的収支比率は100％を超えており、一般会計からの繰入等や企業債残高はない。当該駐車場に関しては、黒字が続いているものの、収益的収支比率、稼働率ともに類似施設平均値と比べ低く、また、経年比較においても減少傾向であり、更なる費用の削減など健全経営に向けた取組が必要である。</t>
    <rPh sb="0" eb="2">
      <t>ホンシ</t>
    </rPh>
    <rPh sb="78" eb="80">
      <t>クロジ</t>
    </rPh>
    <rPh sb="81" eb="82">
      <t>ツヅ</t>
    </rPh>
    <rPh sb="92" eb="93">
      <t>テキ</t>
    </rPh>
    <rPh sb="95" eb="97">
      <t>ヒリツ</t>
    </rPh>
    <rPh sb="98" eb="100">
      <t>カドウ</t>
    </rPh>
    <rPh sb="100" eb="101">
      <t>リツ</t>
    </rPh>
    <rPh sb="112" eb="113">
      <t>クラ</t>
    </rPh>
    <rPh sb="114" eb="115">
      <t>ヒク</t>
    </rPh>
    <rPh sb="120" eb="122">
      <t>ケイネン</t>
    </rPh>
    <rPh sb="122" eb="124">
      <t>ヒカク</t>
    </rPh>
    <rPh sb="129" eb="131">
      <t>ゲンショウ</t>
    </rPh>
    <rPh sb="131" eb="133">
      <t>ケイコウ</t>
    </rPh>
    <rPh sb="137" eb="138">
      <t>サラ</t>
    </rPh>
    <rPh sb="140" eb="142">
      <t>ヒヨウ</t>
    </rPh>
    <rPh sb="143" eb="145">
      <t>サクゲン</t>
    </rPh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</si>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</sst>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272.60000000000002</c:v>
                </c:pt>
                <c:pt idx="1">
                  <c:v>223.2</c:v>
                </c:pt>
                <c:pt idx="2">
                  <c:v>229.4</c:v>
                </c:pt>
                <c:pt idx="3">
                  <c:v>187</c:v>
                </c:pt>
                <c:pt idx="4">
                  <c:v>197.3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96800"/>
        <c:axId val="18759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96800"/>
        <c:axId val="187598720"/>
      </c:lineChart>
      <c:dateAx>
        <c:axId val="18759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598720"/>
        <c:crosses val="autoZero"/>
        <c:auto val="1"/>
        <c:lblOffset val="100"/>
        <c:baseTimeUnit val="years"/>
      </c:dateAx>
      <c:valAx>
        <c:axId val="18759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7596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31328"/>
        <c:axId val="18773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31328"/>
        <c:axId val="187733504"/>
      </c:lineChart>
      <c:dateAx>
        <c:axId val="18773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733504"/>
        <c:crosses val="autoZero"/>
        <c:auto val="1"/>
        <c:lblOffset val="100"/>
        <c:baseTimeUnit val="years"/>
      </c:dateAx>
      <c:valAx>
        <c:axId val="18773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7731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11168"/>
        <c:axId val="18792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11168"/>
        <c:axId val="187921536"/>
      </c:lineChart>
      <c:dateAx>
        <c:axId val="18791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921536"/>
        <c:crosses val="autoZero"/>
        <c:auto val="1"/>
        <c:lblOffset val="100"/>
        <c:baseTimeUnit val="years"/>
      </c:dateAx>
      <c:valAx>
        <c:axId val="18792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7911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81248"/>
        <c:axId val="12538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81248"/>
        <c:axId val="125387520"/>
      </c:lineChart>
      <c:dateAx>
        <c:axId val="125381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387520"/>
        <c:crosses val="autoZero"/>
        <c:auto val="1"/>
        <c:lblOffset val="100"/>
        <c:baseTimeUnit val="years"/>
      </c:dateAx>
      <c:valAx>
        <c:axId val="12538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5381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17728"/>
        <c:axId val="12541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17728"/>
        <c:axId val="125419904"/>
      </c:lineChart>
      <c:dateAx>
        <c:axId val="12541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419904"/>
        <c:crosses val="autoZero"/>
        <c:auto val="1"/>
        <c:lblOffset val="100"/>
        <c:baseTimeUnit val="years"/>
      </c:dateAx>
      <c:valAx>
        <c:axId val="12541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5417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36576"/>
        <c:axId val="18734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36576"/>
        <c:axId val="187342848"/>
      </c:lineChart>
      <c:dateAx>
        <c:axId val="18733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342848"/>
        <c:crosses val="autoZero"/>
        <c:auto val="1"/>
        <c:lblOffset val="100"/>
        <c:baseTimeUnit val="years"/>
      </c:dateAx>
      <c:valAx>
        <c:axId val="18734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7336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43.3</c:v>
                </c:pt>
                <c:pt idx="1">
                  <c:v>40</c:v>
                </c:pt>
                <c:pt idx="2">
                  <c:v>40</c:v>
                </c:pt>
                <c:pt idx="3">
                  <c:v>33.299999999999997</c:v>
                </c:pt>
                <c:pt idx="4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07072"/>
        <c:axId val="12550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07072"/>
        <c:axId val="125508992"/>
      </c:lineChart>
      <c:dateAx>
        <c:axId val="12550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508992"/>
        <c:crosses val="autoZero"/>
        <c:auto val="1"/>
        <c:lblOffset val="100"/>
        <c:baseTimeUnit val="years"/>
      </c:dateAx>
      <c:valAx>
        <c:axId val="12550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5507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65.8</c:v>
                </c:pt>
                <c:pt idx="1">
                  <c:v>57.9</c:v>
                </c:pt>
                <c:pt idx="2">
                  <c:v>59.1</c:v>
                </c:pt>
                <c:pt idx="3">
                  <c:v>53.9</c:v>
                </c:pt>
                <c:pt idx="4">
                  <c:v>55.3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47648"/>
        <c:axId val="12554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47648"/>
        <c:axId val="125549568"/>
      </c:lineChart>
      <c:dateAx>
        <c:axId val="12554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549568"/>
        <c:crosses val="autoZero"/>
        <c:auto val="1"/>
        <c:lblOffset val="100"/>
        <c:baseTimeUnit val="years"/>
      </c:dateAx>
      <c:valAx>
        <c:axId val="12554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5547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4448</c:v>
                </c:pt>
                <c:pt idx="1">
                  <c:v>3584</c:v>
                </c:pt>
                <c:pt idx="2">
                  <c:v>3797</c:v>
                </c:pt>
                <c:pt idx="3">
                  <c:v>2843</c:v>
                </c:pt>
                <c:pt idx="4">
                  <c:v>2985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75936"/>
        <c:axId val="12557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75936"/>
        <c:axId val="125577856"/>
      </c:lineChart>
      <c:dateAx>
        <c:axId val="125575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577856"/>
        <c:crosses val="autoZero"/>
        <c:auto val="1"/>
        <c:lblOffset val="100"/>
        <c:baseTimeUnit val="years"/>
      </c:dateAx>
      <c:valAx>
        <c:axId val="12557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5575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C1" zoomScaleNormal="100" zoomScaleSheetLayoutView="70" workbookViewId="0">
      <selection activeCell="GC10" sqref="GC10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山口県宇部市　宇部市営寿町第二有料駐車場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134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公共施設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794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届出駐車場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42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60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120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代行制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132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272.60000000000002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223.2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229.4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187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197.3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43.3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40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40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33.299999999999997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35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356.8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366.4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317.5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467.9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385.1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9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10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11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9.5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9.9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182.5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181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182.1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184.8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182.5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130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131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2">
        <f>データ!AU7</f>
        <v>0</v>
      </c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>
        <f>データ!AV7</f>
        <v>0</v>
      </c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>
        <f>データ!AW7</f>
        <v>0</v>
      </c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>
        <f>データ!AX7</f>
        <v>0</v>
      </c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>
        <f>データ!AY7</f>
        <v>0</v>
      </c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65.8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57.9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59.1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53.9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55.3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2">
        <f>データ!BQ7</f>
        <v>4448</v>
      </c>
      <c r="JD52" s="122"/>
      <c r="JE52" s="122"/>
      <c r="JF52" s="122"/>
      <c r="JG52" s="122"/>
      <c r="JH52" s="122"/>
      <c r="JI52" s="122"/>
      <c r="JJ52" s="122"/>
      <c r="JK52" s="122"/>
      <c r="JL52" s="122"/>
      <c r="JM52" s="122"/>
      <c r="JN52" s="122"/>
      <c r="JO52" s="122"/>
      <c r="JP52" s="122"/>
      <c r="JQ52" s="122"/>
      <c r="JR52" s="122"/>
      <c r="JS52" s="122"/>
      <c r="JT52" s="122"/>
      <c r="JU52" s="122"/>
      <c r="JV52" s="122">
        <f>データ!BR7</f>
        <v>3584</v>
      </c>
      <c r="JW52" s="122"/>
      <c r="JX52" s="122"/>
      <c r="JY52" s="122"/>
      <c r="JZ52" s="122"/>
      <c r="KA52" s="122"/>
      <c r="KB52" s="122"/>
      <c r="KC52" s="122"/>
      <c r="KD52" s="122"/>
      <c r="KE52" s="122"/>
      <c r="KF52" s="122"/>
      <c r="KG52" s="122"/>
      <c r="KH52" s="122"/>
      <c r="KI52" s="122"/>
      <c r="KJ52" s="122"/>
      <c r="KK52" s="122"/>
      <c r="KL52" s="122"/>
      <c r="KM52" s="122"/>
      <c r="KN52" s="122"/>
      <c r="KO52" s="122">
        <f>データ!BS7</f>
        <v>3797</v>
      </c>
      <c r="KP52" s="122"/>
      <c r="KQ52" s="122"/>
      <c r="KR52" s="122"/>
      <c r="KS52" s="122"/>
      <c r="KT52" s="122"/>
      <c r="KU52" s="122"/>
      <c r="KV52" s="122"/>
      <c r="KW52" s="122"/>
      <c r="KX52" s="122"/>
      <c r="KY52" s="122"/>
      <c r="KZ52" s="122"/>
      <c r="LA52" s="122"/>
      <c r="LB52" s="122"/>
      <c r="LC52" s="122"/>
      <c r="LD52" s="122"/>
      <c r="LE52" s="122"/>
      <c r="LF52" s="122"/>
      <c r="LG52" s="122"/>
      <c r="LH52" s="122">
        <f>データ!BT7</f>
        <v>2843</v>
      </c>
      <c r="LI52" s="122"/>
      <c r="LJ52" s="122"/>
      <c r="LK52" s="122"/>
      <c r="LL52" s="122"/>
      <c r="LM52" s="122"/>
      <c r="LN52" s="122"/>
      <c r="LO52" s="122"/>
      <c r="LP52" s="122"/>
      <c r="LQ52" s="122"/>
      <c r="LR52" s="122"/>
      <c r="LS52" s="122"/>
      <c r="LT52" s="122"/>
      <c r="LU52" s="122"/>
      <c r="LV52" s="122"/>
      <c r="LW52" s="122"/>
      <c r="LX52" s="122"/>
      <c r="LY52" s="122"/>
      <c r="LZ52" s="122"/>
      <c r="MA52" s="122">
        <f>データ!BU7</f>
        <v>2985</v>
      </c>
      <c r="MB52" s="122"/>
      <c r="MC52" s="122"/>
      <c r="MD52" s="122"/>
      <c r="ME52" s="122"/>
      <c r="MF52" s="122"/>
      <c r="MG52" s="122"/>
      <c r="MH52" s="122"/>
      <c r="MI52" s="122"/>
      <c r="MJ52" s="122"/>
      <c r="MK52" s="122"/>
      <c r="ML52" s="122"/>
      <c r="MM52" s="122"/>
      <c r="MN52" s="122"/>
      <c r="MO52" s="122"/>
      <c r="MP52" s="122"/>
      <c r="MQ52" s="122"/>
      <c r="MR52" s="122"/>
      <c r="MS52" s="122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2">
        <f>データ!AZ7</f>
        <v>19</v>
      </c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>
        <f>データ!BA7</f>
        <v>55</v>
      </c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>
        <f>データ!BB7</f>
        <v>60</v>
      </c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>
        <f>データ!BC7</f>
        <v>60</v>
      </c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>
        <f>データ!BD7</f>
        <v>55</v>
      </c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38.799999999999997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37.6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37.700000000000003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38.5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37.6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2">
        <f>データ!BV7</f>
        <v>7659</v>
      </c>
      <c r="JD53" s="122"/>
      <c r="JE53" s="122"/>
      <c r="JF53" s="122"/>
      <c r="JG53" s="122"/>
      <c r="JH53" s="122"/>
      <c r="JI53" s="122"/>
      <c r="JJ53" s="122"/>
      <c r="JK53" s="122"/>
      <c r="JL53" s="122"/>
      <c r="JM53" s="122"/>
      <c r="JN53" s="122"/>
      <c r="JO53" s="122"/>
      <c r="JP53" s="122"/>
      <c r="JQ53" s="122"/>
      <c r="JR53" s="122"/>
      <c r="JS53" s="122"/>
      <c r="JT53" s="122"/>
      <c r="JU53" s="122"/>
      <c r="JV53" s="122">
        <f>データ!BW7</f>
        <v>6771</v>
      </c>
      <c r="JW53" s="122"/>
      <c r="JX53" s="122"/>
      <c r="JY53" s="122"/>
      <c r="JZ53" s="122"/>
      <c r="KA53" s="122"/>
      <c r="KB53" s="122"/>
      <c r="KC53" s="122"/>
      <c r="KD53" s="122"/>
      <c r="KE53" s="122"/>
      <c r="KF53" s="122"/>
      <c r="KG53" s="122"/>
      <c r="KH53" s="122"/>
      <c r="KI53" s="122"/>
      <c r="KJ53" s="122"/>
      <c r="KK53" s="122"/>
      <c r="KL53" s="122"/>
      <c r="KM53" s="122"/>
      <c r="KN53" s="122"/>
      <c r="KO53" s="122">
        <f>データ!BX7</f>
        <v>7055</v>
      </c>
      <c r="KP53" s="122"/>
      <c r="KQ53" s="122"/>
      <c r="KR53" s="122"/>
      <c r="KS53" s="122"/>
      <c r="KT53" s="122"/>
      <c r="KU53" s="122"/>
      <c r="KV53" s="122"/>
      <c r="KW53" s="122"/>
      <c r="KX53" s="122"/>
      <c r="KY53" s="122"/>
      <c r="KZ53" s="122"/>
      <c r="LA53" s="122"/>
      <c r="LB53" s="122"/>
      <c r="LC53" s="122"/>
      <c r="LD53" s="122"/>
      <c r="LE53" s="122"/>
      <c r="LF53" s="122"/>
      <c r="LG53" s="122"/>
      <c r="LH53" s="122">
        <f>データ!BY7</f>
        <v>8884</v>
      </c>
      <c r="LI53" s="122"/>
      <c r="LJ53" s="122"/>
      <c r="LK53" s="122"/>
      <c r="LL53" s="122"/>
      <c r="LM53" s="122"/>
      <c r="LN53" s="122"/>
      <c r="LO53" s="122"/>
      <c r="LP53" s="122"/>
      <c r="LQ53" s="122"/>
      <c r="LR53" s="122"/>
      <c r="LS53" s="122"/>
      <c r="LT53" s="122"/>
      <c r="LU53" s="122"/>
      <c r="LV53" s="122"/>
      <c r="LW53" s="122"/>
      <c r="LX53" s="122"/>
      <c r="LY53" s="122"/>
      <c r="LZ53" s="122"/>
      <c r="MA53" s="122">
        <f>データ!BZ7</f>
        <v>8279</v>
      </c>
      <c r="MB53" s="122"/>
      <c r="MC53" s="122"/>
      <c r="MD53" s="122"/>
      <c r="ME53" s="122"/>
      <c r="MF53" s="122"/>
      <c r="MG53" s="122"/>
      <c r="MH53" s="122"/>
      <c r="MI53" s="122"/>
      <c r="MJ53" s="122"/>
      <c r="MK53" s="122"/>
      <c r="ML53" s="122"/>
      <c r="MM53" s="122"/>
      <c r="MN53" s="122"/>
      <c r="MO53" s="122"/>
      <c r="MP53" s="122"/>
      <c r="MQ53" s="122"/>
      <c r="MR53" s="122"/>
      <c r="MS53" s="122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3" t="s">
        <v>38</v>
      </c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3"/>
      <c r="FW63" s="123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3"/>
      <c r="FM64" s="123"/>
      <c r="FN64" s="123"/>
      <c r="FO64" s="123"/>
      <c r="FP64" s="123"/>
      <c r="FQ64" s="123"/>
      <c r="FR64" s="123"/>
      <c r="FS64" s="123"/>
      <c r="FT64" s="123"/>
      <c r="FU64" s="123"/>
      <c r="FV64" s="123"/>
      <c r="FW64" s="123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10"/>
      <c r="NE64" s="111"/>
      <c r="NF64" s="111"/>
      <c r="NG64" s="111"/>
      <c r="NH64" s="111"/>
      <c r="NI64" s="111"/>
      <c r="NJ64" s="111"/>
      <c r="NK64" s="111"/>
      <c r="NL64" s="111"/>
      <c r="NM64" s="111"/>
      <c r="NN64" s="111"/>
      <c r="NO64" s="111"/>
      <c r="NP64" s="111"/>
      <c r="NQ64" s="111"/>
      <c r="NR64" s="112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  <c r="FW65" s="123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  <c r="FL66" s="123"/>
      <c r="FM66" s="123"/>
      <c r="FN66" s="123"/>
      <c r="FO66" s="123"/>
      <c r="FP66" s="123"/>
      <c r="FQ66" s="123"/>
      <c r="FR66" s="123"/>
      <c r="FS66" s="123"/>
      <c r="FT66" s="123"/>
      <c r="FU66" s="123"/>
      <c r="FV66" s="123"/>
      <c r="FW66" s="123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133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30486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3" t="s">
        <v>40</v>
      </c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3"/>
      <c r="FP72" s="123"/>
      <c r="FQ72" s="123"/>
      <c r="FR72" s="123"/>
      <c r="FS72" s="123"/>
      <c r="FT72" s="123"/>
      <c r="FU72" s="123"/>
      <c r="FV72" s="123"/>
      <c r="FW72" s="123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23"/>
      <c r="EU73" s="123"/>
      <c r="EV73" s="123"/>
      <c r="EW73" s="123"/>
      <c r="EX73" s="123"/>
      <c r="EY73" s="123"/>
      <c r="EZ73" s="123"/>
      <c r="FA73" s="123"/>
      <c r="FB73" s="123"/>
      <c r="FC73" s="123"/>
      <c r="FD73" s="123"/>
      <c r="FE73" s="123"/>
      <c r="FF73" s="123"/>
      <c r="FG73" s="123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23"/>
      <c r="FS73" s="123"/>
      <c r="FT73" s="123"/>
      <c r="FU73" s="123"/>
      <c r="FV73" s="123"/>
      <c r="FW73" s="123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3"/>
      <c r="FP74" s="123"/>
      <c r="FQ74" s="123"/>
      <c r="FR74" s="123"/>
      <c r="FS74" s="123"/>
      <c r="FT74" s="123"/>
      <c r="FU74" s="123"/>
      <c r="FV74" s="123"/>
      <c r="FW74" s="123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  <c r="FF75" s="123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23"/>
      <c r="FT75" s="123"/>
      <c r="FU75" s="123"/>
      <c r="FV75" s="123"/>
      <c r="FW75" s="123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670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44.3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76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59.3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88.6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72.2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4"/>
      <c r="NE82" s="125"/>
      <c r="NF82" s="125"/>
      <c r="NG82" s="125"/>
      <c r="NH82" s="125"/>
      <c r="NI82" s="125"/>
      <c r="NJ82" s="125"/>
      <c r="NK82" s="125"/>
      <c r="NL82" s="125"/>
      <c r="NM82" s="125"/>
      <c r="NN82" s="125"/>
      <c r="NO82" s="125"/>
      <c r="NP82" s="125"/>
      <c r="NQ82" s="125"/>
      <c r="NR82" s="126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352021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3</v>
      </c>
      <c r="H6" s="61" t="str">
        <f>SUBSTITUTE(H8,"　","")</f>
        <v>山口県宇部市</v>
      </c>
      <c r="I6" s="61" t="str">
        <f t="shared" si="1"/>
        <v>宇部市営寿町第二有料駐車場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広場式</v>
      </c>
      <c r="R6" s="64">
        <f t="shared" si="1"/>
        <v>42</v>
      </c>
      <c r="S6" s="63" t="str">
        <f t="shared" si="1"/>
        <v>公共施設</v>
      </c>
      <c r="T6" s="63" t="str">
        <f t="shared" si="1"/>
        <v>無</v>
      </c>
      <c r="U6" s="64">
        <f t="shared" si="1"/>
        <v>794</v>
      </c>
      <c r="V6" s="64">
        <f t="shared" si="1"/>
        <v>60</v>
      </c>
      <c r="W6" s="64">
        <f t="shared" si="1"/>
        <v>120</v>
      </c>
      <c r="X6" s="63" t="str">
        <f t="shared" si="1"/>
        <v>代行制</v>
      </c>
      <c r="Y6" s="65">
        <f>IF(Y8="-",NA(),Y8)</f>
        <v>272.60000000000002</v>
      </c>
      <c r="Z6" s="65">
        <f t="shared" ref="Z6:AH6" si="2">IF(Z8="-",NA(),Z8)</f>
        <v>223.2</v>
      </c>
      <c r="AA6" s="65">
        <f t="shared" si="2"/>
        <v>229.4</v>
      </c>
      <c r="AB6" s="65">
        <f t="shared" si="2"/>
        <v>187</v>
      </c>
      <c r="AC6" s="65">
        <f t="shared" si="2"/>
        <v>197.3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>
        <f>IF(BF8="-",NA(),BF8)</f>
        <v>65.8</v>
      </c>
      <c r="BG6" s="65">
        <f t="shared" ref="BG6:BO6" si="5">IF(BG8="-",NA(),BG8)</f>
        <v>57.9</v>
      </c>
      <c r="BH6" s="65">
        <f t="shared" si="5"/>
        <v>59.1</v>
      </c>
      <c r="BI6" s="65">
        <f t="shared" si="5"/>
        <v>53.9</v>
      </c>
      <c r="BJ6" s="65">
        <f t="shared" si="5"/>
        <v>55.3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>
        <f>IF(BQ8="-",NA(),BQ8)</f>
        <v>4448</v>
      </c>
      <c r="BR6" s="66">
        <f t="shared" ref="BR6:BZ6" si="6">IF(BR8="-",NA(),BR8)</f>
        <v>3584</v>
      </c>
      <c r="BS6" s="66">
        <f t="shared" si="6"/>
        <v>3797</v>
      </c>
      <c r="BT6" s="66">
        <f t="shared" si="6"/>
        <v>2843</v>
      </c>
      <c r="BU6" s="66">
        <f t="shared" si="6"/>
        <v>2985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30486</v>
      </c>
      <c r="CN6" s="64">
        <f t="shared" si="7"/>
        <v>670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>
        <f>IF(DK8="-",NA(),DK8)</f>
        <v>43.3</v>
      </c>
      <c r="DL6" s="65">
        <f t="shared" ref="DL6:DT6" si="9">IF(DL8="-",NA(),DL8)</f>
        <v>40</v>
      </c>
      <c r="DM6" s="65">
        <f t="shared" si="9"/>
        <v>40</v>
      </c>
      <c r="DN6" s="65">
        <f t="shared" si="9"/>
        <v>33.299999999999997</v>
      </c>
      <c r="DO6" s="65">
        <f t="shared" si="9"/>
        <v>35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352021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3</v>
      </c>
      <c r="H7" s="61" t="str">
        <f t="shared" si="10"/>
        <v>山口県　宇部市</v>
      </c>
      <c r="I7" s="61" t="str">
        <f t="shared" si="10"/>
        <v>宇部市営寿町第二有料駐車場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広場式</v>
      </c>
      <c r="R7" s="64">
        <f t="shared" si="10"/>
        <v>42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794</v>
      </c>
      <c r="V7" s="64">
        <f t="shared" si="10"/>
        <v>60</v>
      </c>
      <c r="W7" s="64">
        <f t="shared" si="10"/>
        <v>120</v>
      </c>
      <c r="X7" s="63" t="str">
        <f t="shared" si="10"/>
        <v>代行制</v>
      </c>
      <c r="Y7" s="65">
        <f>Y8</f>
        <v>272.60000000000002</v>
      </c>
      <c r="Z7" s="65">
        <f t="shared" ref="Z7:AH7" si="11">Z8</f>
        <v>223.2</v>
      </c>
      <c r="AA7" s="65">
        <f t="shared" si="11"/>
        <v>229.4</v>
      </c>
      <c r="AB7" s="65">
        <f t="shared" si="11"/>
        <v>187</v>
      </c>
      <c r="AC7" s="65">
        <f t="shared" si="11"/>
        <v>197.3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>
        <f>BF8</f>
        <v>65.8</v>
      </c>
      <c r="BG7" s="65">
        <f t="shared" ref="BG7:BO7" si="14">BG8</f>
        <v>57.9</v>
      </c>
      <c r="BH7" s="65">
        <f t="shared" si="14"/>
        <v>59.1</v>
      </c>
      <c r="BI7" s="65">
        <f t="shared" si="14"/>
        <v>53.9</v>
      </c>
      <c r="BJ7" s="65">
        <f t="shared" si="14"/>
        <v>55.3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>
        <f>BQ8</f>
        <v>4448</v>
      </c>
      <c r="BR7" s="66">
        <f t="shared" ref="BR7:BZ7" si="15">BR8</f>
        <v>3584</v>
      </c>
      <c r="BS7" s="66">
        <f t="shared" si="15"/>
        <v>3797</v>
      </c>
      <c r="BT7" s="66">
        <f t="shared" si="15"/>
        <v>2843</v>
      </c>
      <c r="BU7" s="66">
        <f t="shared" si="15"/>
        <v>2985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30486</v>
      </c>
      <c r="CN7" s="64">
        <f>CN8</f>
        <v>670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>
        <f>DK8</f>
        <v>43.3</v>
      </c>
      <c r="DL7" s="65">
        <f t="shared" ref="DL7:DT7" si="17">DL8</f>
        <v>40</v>
      </c>
      <c r="DM7" s="65">
        <f t="shared" si="17"/>
        <v>40</v>
      </c>
      <c r="DN7" s="65">
        <f t="shared" si="17"/>
        <v>33.299999999999997</v>
      </c>
      <c r="DO7" s="65">
        <f t="shared" si="17"/>
        <v>35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>
      <c r="A8" s="50"/>
      <c r="B8" s="68">
        <v>2016</v>
      </c>
      <c r="C8" s="68">
        <v>352021</v>
      </c>
      <c r="D8" s="68">
        <v>47</v>
      </c>
      <c r="E8" s="68">
        <v>14</v>
      </c>
      <c r="F8" s="68">
        <v>0</v>
      </c>
      <c r="G8" s="68">
        <v>3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42</v>
      </c>
      <c r="S8" s="70" t="s">
        <v>122</v>
      </c>
      <c r="T8" s="70" t="s">
        <v>123</v>
      </c>
      <c r="U8" s="71">
        <v>794</v>
      </c>
      <c r="V8" s="71">
        <v>60</v>
      </c>
      <c r="W8" s="71">
        <v>120</v>
      </c>
      <c r="X8" s="70" t="s">
        <v>124</v>
      </c>
      <c r="Y8" s="72">
        <v>272.60000000000002</v>
      </c>
      <c r="Z8" s="72">
        <v>223.2</v>
      </c>
      <c r="AA8" s="72">
        <v>229.4</v>
      </c>
      <c r="AB8" s="72">
        <v>187</v>
      </c>
      <c r="AC8" s="72">
        <v>197.3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>
        <v>65.8</v>
      </c>
      <c r="BG8" s="72">
        <v>57.9</v>
      </c>
      <c r="BH8" s="72">
        <v>59.1</v>
      </c>
      <c r="BI8" s="72">
        <v>53.9</v>
      </c>
      <c r="BJ8" s="72">
        <v>55.3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>
        <v>4448</v>
      </c>
      <c r="BR8" s="73">
        <v>3584</v>
      </c>
      <c r="BS8" s="73">
        <v>3797</v>
      </c>
      <c r="BT8" s="74">
        <v>2843</v>
      </c>
      <c r="BU8" s="74">
        <v>2985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30486</v>
      </c>
      <c r="CN8" s="71">
        <v>670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>
        <v>43.3</v>
      </c>
      <c r="DL8" s="72">
        <v>40</v>
      </c>
      <c r="DM8" s="72">
        <v>40</v>
      </c>
      <c r="DN8" s="72">
        <v>33.299999999999997</v>
      </c>
      <c r="DO8" s="72">
        <v>35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tosik04</cp:lastModifiedBy>
  <cp:lastPrinted>2018-03-07T08:54:08Z</cp:lastPrinted>
  <dcterms:created xsi:type="dcterms:W3CDTF">2018-02-09T01:52:21Z</dcterms:created>
  <dcterms:modified xsi:type="dcterms:W3CDTF">2018-03-08T02:11:07Z</dcterms:modified>
  <cp:category/>
</cp:coreProperties>
</file>