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0経営比較分析\04 【29決算分作成】H31.1.11公営企業に係る経営比較分析表（平成29年度決算）の分析等について\10 決裁用・HP用団体データ（最新）\05駐車場事業\"/>
    </mc:Choice>
  </mc:AlternateContent>
  <workbookProtection workbookAlgorithmName="SHA-512" workbookHashValue="g4QNxmprn6WiJpD0X6/8/FNnn7taMzQDmJhg4VTp/xnOX75n0KkFpJ42OuQNt/bIFvyK1KUzaAEv/WugYLAgGA==" workbookSaltValue="CPM+f3rsUDudx6zV3U2L0w==" workbookSpinCount="100000" lockStructure="1"/>
  <bookViews>
    <workbookView xWindow="0" yWindow="0" windowWidth="28800" windowHeight="1165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CS51" i="4"/>
  <c r="IT76" i="4"/>
  <c r="HJ30" i="4"/>
  <c r="CS30" i="4"/>
  <c r="BZ76" i="4"/>
  <c r="MA51" i="4"/>
  <c r="C11" i="5"/>
  <c r="D11" i="5"/>
  <c r="E11" i="5"/>
  <c r="B11" i="5"/>
  <c r="BK76" i="4" l="1"/>
  <c r="LH51" i="4"/>
  <c r="LT76" i="4"/>
  <c r="LH30" i="4"/>
  <c r="GQ51" i="4"/>
  <c r="IE76" i="4"/>
  <c r="BZ51" i="4"/>
  <c r="GQ30" i="4"/>
  <c r="BZ30" i="4"/>
  <c r="HP76" i="4"/>
  <c r="BG30" i="4"/>
  <c r="KO51" i="4"/>
  <c r="BG51" i="4"/>
  <c r="AV76" i="4"/>
  <c r="FX30" i="4"/>
  <c r="LE76" i="4"/>
  <c r="FX51" i="4"/>
  <c r="KO30" i="4"/>
  <c r="HA76" i="4"/>
  <c r="AN51" i="4"/>
  <c r="FE30" i="4"/>
  <c r="KP76" i="4"/>
  <c r="JV30" i="4"/>
  <c r="AN30" i="4"/>
  <c r="AG76" i="4"/>
  <c r="JV51" i="4"/>
  <c r="FE51" i="4"/>
  <c r="KA76" i="4"/>
  <c r="EL51" i="4"/>
  <c r="JC30" i="4"/>
  <c r="GL76" i="4"/>
  <c r="U51" i="4"/>
  <c r="JC51" i="4"/>
  <c r="EL30" i="4"/>
  <c r="U30" i="4"/>
  <c r="R76"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<sst xmlns="http://schemas.openxmlformats.org/spreadsheetml/2006/main" count="287" uniqueCount="145">
  <si>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</si>
  <si>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</si>
  <si>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</si>
  <si>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</si>
  <si>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</si>
  <si>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</si>
  <si>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</si>
  <si>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</si>
  <si>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</si>
  <si>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</si>
  <si>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</si>
  <si>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</si>
  <si>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</si>
  <si>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</si>
  <si>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</si>
  <si>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</si>
  <si>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</si>
  <si>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</si>
  <si>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</si>
  <si>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</si>
  <si>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</si>
  <si>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</si>
  <si>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</si>
  <si>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</si>
  <si>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</si>
  <si>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</si>
  <si>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</si>
  <si>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</si>
  <si>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</si>
  <si>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</si>
  <si>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</si>
  <si>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</si>
  <si>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</si>
  <si>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</si>
  <si>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</si>
  <si>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</si>
  <si>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</si>
  <si>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</si>
  <si>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</si>
  <si>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</si>
  <si>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</si>
  <si>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</si>
  <si>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</si>
  <si>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</si>
  <si>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</si>
  <si>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</si>
  <si>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</si>
  <si>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</si>
  <si>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</si>
  <si>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</si>
  <si>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</si>
  <si>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</si>
  <si>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</si>
  <si>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</si>
  <si>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</si>
  <si>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</si>
  <si>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</si>
  <si>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</si>
  <si>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</si>
  <si>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</si>
  <si>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</si>
  <si>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</si>
  <si>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</si>
  <si>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</si>
  <si>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</si>
  <si>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</si>
  <si>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</si>
  <si>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</si>
  <si>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</si>
  <si>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</si>
  <si>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</si>
  <si>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</si>
  <si>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</si>
  <si>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</si>
  <si>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</si>
  <si>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</si>
  <si>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</si>
  <si>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</si>
  <si>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</si>
  <si>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</si>
  <si>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</si>
  <si>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</si>
  <si>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</si>
  <si>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</si>
  <si>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</si>
  <si>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</si>
  <si>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</si>
  <si>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</si>
  <si>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</si>
  <si>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</si>
  <si>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</si>
  <si>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</si>
  <si>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</si>
  <si>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</si>
  <si>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</si>
  <si>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</si>
  <si>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</si>
  <si>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</si>
  <si>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</si>
  <si>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</si>
  <si>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</si>
  <si>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</si>
  <si>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</si>
  <si>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</si>
  <si>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</si>
  <si>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</si>
  <si>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</si>
  <si>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</si>
  <si>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</si>
  <si>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</si>
  <si>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当該値(N-1)</t>
    <phoneticPr fontId="5"/>
  </si>
  <si>
    <t>当該値(N-3)</t>
    <phoneticPr fontId="5"/>
  </si>
  <si>
    <t>当該値(N)</t>
    <phoneticPr fontId="5"/>
  </si>
  <si>
    <t>当該値(N-3)</t>
    <phoneticPr fontId="5"/>
  </si>
  <si>
    <t>当該値(N-2)</t>
    <phoneticPr fontId="5"/>
  </si>
  <si>
    <t>当該値(N-3)</t>
    <phoneticPr fontId="5"/>
  </si>
  <si>
    <t>当該値(N-1)</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</si>
  <si>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</si>
  <si>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</si>
  <si>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</si>
  <si>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</si>
  <si>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</si>
  <si>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</si>
  <si>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</si>
  <si>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萩市</t>
  </si>
  <si>
    <t>萩市指月第一駐車場</t>
  </si>
  <si>
    <t>法非適用</t>
  </si>
  <si>
    <t>駐車場整備事業</t>
  </si>
  <si>
    <t>-</t>
  </si>
  <si>
    <t>Ａ３Ｂ２</t>
  </si>
  <si>
    <t>非設置</t>
  </si>
  <si>
    <t>該当数値なし</t>
  </si>
  <si>
    <t>届出駐車場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</si>
  <si>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</si>
  <si>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</si>
  <si>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</si>
  <si>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</si>
  <si>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</si>
  <si>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</si>
  <si>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</si>
  <si>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</si>
  <si>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一般駐車を主としており、観光地内に位置していることから、年間のうち繁忙期の利用者数及び利用料収入は高い。
それに反し、閑散期の収入は低く、赤字の要因となっている。</t>
    <phoneticPr fontId="5"/>
  </si>
  <si>
    <t>施設が観光地内に設置されており、観光駐車場の性格が強く、観光客へ無料開放することにより市の観光施策の推進及び駐車場利用者数の増加につながると判断し、無料化を実施することとした。
引き続き、附帯設備を含めた施設の老朽化や、冬季寒波による水道管の破損等、施設の維持管理についての負担が必要となるため、予算措置を講じる必要がある。
施設管理は指定管理者から直営での運営へ変更する。
今後は観光駐車場としてＰＲし、施設の存在が観光振興に繋がるよう努める。</t>
    <rPh sb="3" eb="6">
      <t>カンコウチ</t>
    </rPh>
    <rPh sb="6" eb="7">
      <t>ナイ</t>
    </rPh>
    <rPh sb="8" eb="10">
      <t>セッチ</t>
    </rPh>
    <rPh sb="28" eb="31">
      <t>カンコウキャク</t>
    </rPh>
    <rPh sb="32" eb="34">
      <t>ムリョウ</t>
    </rPh>
    <rPh sb="34" eb="36">
      <t>カイホウ</t>
    </rPh>
    <rPh sb="43" eb="44">
      <t>シ</t>
    </rPh>
    <rPh sb="45" eb="47">
      <t>カンコウ</t>
    </rPh>
    <rPh sb="47" eb="49">
      <t>シサク</t>
    </rPh>
    <rPh sb="50" eb="52">
      <t>スイシン</t>
    </rPh>
    <rPh sb="52" eb="53">
      <t>オヨ</t>
    </rPh>
    <rPh sb="54" eb="57">
      <t>チュウシャジョウ</t>
    </rPh>
    <rPh sb="57" eb="59">
      <t>リヨウ</t>
    </rPh>
    <rPh sb="59" eb="60">
      <t>シャ</t>
    </rPh>
    <rPh sb="60" eb="61">
      <t>スウ</t>
    </rPh>
    <rPh sb="62" eb="64">
      <t>ゾウカ</t>
    </rPh>
    <rPh sb="70" eb="72">
      <t>ハンダン</t>
    </rPh>
    <rPh sb="78" eb="80">
      <t>ジッシ</t>
    </rPh>
    <rPh sb="89" eb="90">
      <t>ヒ</t>
    </rPh>
    <rPh sb="91" eb="92">
      <t>ツヅ</t>
    </rPh>
    <rPh sb="182" eb="184">
      <t>ヘンコウ</t>
    </rPh>
    <rPh sb="203" eb="205">
      <t>シセツ</t>
    </rPh>
    <rPh sb="206" eb="208">
      <t>ソンザイ</t>
    </rPh>
    <phoneticPr fontId="5"/>
  </si>
  <si>
    <t>本施設は平地の駐車場で、一般・定期駐車両方を取り扱っている。
当駐車場の管理を指定管理者に委託しており、当施設のみの収益は赤字となっている。赤字部分は一般会計からの繰入はせず、駐車場事業特別会計内の他施設の黒字で補填した。
平成２９年度においては、明治１５０年を記念した事業実施などにより、観光客の増加が見られたことから、稼働率の増加が見られた。
今後は、市の観光施策推進及び駐車場利用の増加の観点から、駐車料金の無料化を実施し、観光駐車場として利用促進を図る。これに併せて、指定管理者による委託から直営への運営へ変更を行う。</t>
    <rPh sb="112" eb="114">
      <t>ヘイセイ</t>
    </rPh>
    <rPh sb="116" eb="118">
      <t>ネンド</t>
    </rPh>
    <rPh sb="124" eb="126">
      <t>メイジ</t>
    </rPh>
    <rPh sb="129" eb="130">
      <t>ネン</t>
    </rPh>
    <rPh sb="131" eb="133">
      <t>キネン</t>
    </rPh>
    <rPh sb="135" eb="137">
      <t>ジギョウ</t>
    </rPh>
    <rPh sb="137" eb="139">
      <t>ジッシ</t>
    </rPh>
    <rPh sb="145" eb="148">
      <t>カンコウキャク</t>
    </rPh>
    <rPh sb="149" eb="151">
      <t>ゾウカ</t>
    </rPh>
    <rPh sb="152" eb="153">
      <t>ミ</t>
    </rPh>
    <rPh sb="161" eb="163">
      <t>カドウ</t>
    </rPh>
    <rPh sb="163" eb="164">
      <t>リツ</t>
    </rPh>
    <rPh sb="165" eb="167">
      <t>ゾウカ</t>
    </rPh>
    <rPh sb="168" eb="169">
      <t>ミ</t>
    </rPh>
    <rPh sb="178" eb="179">
      <t>シ</t>
    </rPh>
    <rPh sb="180" eb="182">
      <t>カンコウ</t>
    </rPh>
    <rPh sb="182" eb="184">
      <t>シサク</t>
    </rPh>
    <rPh sb="184" eb="186">
      <t>スイシン</t>
    </rPh>
    <rPh sb="186" eb="187">
      <t>オヨ</t>
    </rPh>
    <rPh sb="188" eb="191">
      <t>チュウシャジョウ</t>
    </rPh>
    <rPh sb="191" eb="193">
      <t>リヨウ</t>
    </rPh>
    <rPh sb="194" eb="196">
      <t>ゾウカ</t>
    </rPh>
    <rPh sb="197" eb="199">
      <t>カンテン</t>
    </rPh>
    <rPh sb="225" eb="227">
      <t>ソクシン</t>
    </rPh>
    <rPh sb="234" eb="235">
      <t>アワ</t>
    </rPh>
    <rPh sb="238" eb="240">
      <t>シテイ</t>
    </rPh>
    <rPh sb="240" eb="242">
      <t>カンリ</t>
    </rPh>
    <rPh sb="242" eb="243">
      <t>シャ</t>
    </rPh>
    <rPh sb="246" eb="248">
      <t>イタク</t>
    </rPh>
    <rPh sb="250" eb="252">
      <t>チョクエイ</t>
    </rPh>
    <rPh sb="254" eb="256">
      <t>ウンエイ</t>
    </rPh>
    <rPh sb="257" eb="259">
      <t>ヘンコウ</t>
    </rPh>
    <rPh sb="260" eb="261">
      <t>オコナ</t>
    </rPh>
    <phoneticPr fontId="5"/>
  </si>
  <si>
    <t>当駐車場は伝統的建造物群保存地区内に設置されており、施設内の駐車場の老朽化もみられる。
また、区画線の施工や、附帯設備のトイレの改修を含めた維持に要する経費が必要であるため、資産としての価値は低い。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</si>
</sst>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57.1</c:v>
                </c:pt>
                <c:pt idx="1">
                  <c:v>64.599999999999994</c:v>
                </c:pt>
                <c:pt idx="2">
                  <c:v>72.3</c:v>
                </c:pt>
                <c:pt idx="3">
                  <c:v>49.8</c:v>
                </c:pt>
                <c:pt idx="4">
                  <c:v>66.7</c:v>
                </c:pt>
              </c:numCache>
            </c:numRef>
          </c:val>
          <c:extLst xmlns:c16r2="http://schemas.microsoft.com/office/drawing/2015/06/chart">
            <c:ext xmlns:c16="http://schemas.microsoft.com/office/drawing/2014/chart" uri="{C3380CC4-5D6E-409C-BE32-E72D297353CC}">
              <c16:uniqueId val="{00000000-406C-4D1B-89A7-720177D72252}"/>
            </c:ext>
          </c:extLst>
        </c:ser>
        <c:dLbls>
          <c:showLegendKey val="0"/>
          <c:showVal val="0"/>
          <c:showCatName val="0"/>
          <c:showSerName val="0"/>
          <c:showPercent val="0"/>
          <c:showBubbleSize val="0"/>
        </c:dLbls>
        <c:gapWidth val="150"/>
        <c:axId val="431154864"/>
        <c:axId val="43287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406C-4D1B-89A7-720177D72252}"/>
            </c:ext>
          </c:extLst>
        </c:ser>
        <c:dLbls>
          <c:showLegendKey val="0"/>
          <c:showVal val="0"/>
          <c:showCatName val="0"/>
          <c:showSerName val="0"/>
          <c:showPercent val="0"/>
          <c:showBubbleSize val="0"/>
        </c:dLbls>
        <c:marker val="1"/>
        <c:smooth val="0"/>
        <c:axId val="431154864"/>
        <c:axId val="432871368"/>
      </c:lineChart>
      <c:dateAx>
        <c:axId val="431154864"/>
        <c:scaling>
          <c:orientation val="minMax"/>
        </c:scaling>
        <c:delete val="1"/>
        <c:axPos val="b"/>
        <c:numFmt formatCode="ge" sourceLinked="1"/>
        <c:majorTickMark val="none"/>
        <c:minorTickMark val="none"/>
        <c:tickLblPos val="none"/>
        <c:crossAx val="432871368"/>
        <c:crosses val="autoZero"/>
        <c:auto val="1"/>
        <c:lblOffset val="100"/>
        <c:baseTimeUnit val="years"/>
      </c:dateAx>
      <c:valAx>
        <c:axId val="43287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5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63-4E4F-9BA4-F2AFC9615F5A}"/>
            </c:ext>
          </c:extLst>
        </c:ser>
        <c:dLbls>
          <c:showLegendKey val="0"/>
          <c:showVal val="0"/>
          <c:showCatName val="0"/>
          <c:showSerName val="0"/>
          <c:showPercent val="0"/>
          <c:showBubbleSize val="0"/>
        </c:dLbls>
        <c:gapWidth val="150"/>
        <c:axId val="432869800"/>
        <c:axId val="4328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EE63-4E4F-9BA4-F2AFC9615F5A}"/>
            </c:ext>
          </c:extLst>
        </c:ser>
        <c:dLbls>
          <c:showLegendKey val="0"/>
          <c:showVal val="0"/>
          <c:showCatName val="0"/>
          <c:showSerName val="0"/>
          <c:showPercent val="0"/>
          <c:showBubbleSize val="0"/>
        </c:dLbls>
        <c:marker val="1"/>
        <c:smooth val="0"/>
        <c:axId val="432869800"/>
        <c:axId val="432871760"/>
      </c:lineChart>
      <c:dateAx>
        <c:axId val="432869800"/>
        <c:scaling>
          <c:orientation val="minMax"/>
        </c:scaling>
        <c:delete val="1"/>
        <c:axPos val="b"/>
        <c:numFmt formatCode="ge" sourceLinked="1"/>
        <c:majorTickMark val="none"/>
        <c:minorTickMark val="none"/>
        <c:tickLblPos val="none"/>
        <c:crossAx val="432871760"/>
        <c:crosses val="autoZero"/>
        <c:auto val="1"/>
        <c:lblOffset val="100"/>
        <c:baseTimeUnit val="years"/>
      </c:dateAx>
      <c:valAx>
        <c:axId val="43287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86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D91-4A29-88DC-DAECF50DA9F7}"/>
            </c:ext>
          </c:extLst>
        </c:ser>
        <c:dLbls>
          <c:showLegendKey val="0"/>
          <c:showVal val="0"/>
          <c:showCatName val="0"/>
          <c:showSerName val="0"/>
          <c:showPercent val="0"/>
          <c:showBubbleSize val="0"/>
        </c:dLbls>
        <c:gapWidth val="150"/>
        <c:axId val="432866272"/>
        <c:axId val="43286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D91-4A29-88DC-DAECF50DA9F7}"/>
            </c:ext>
          </c:extLst>
        </c:ser>
        <c:dLbls>
          <c:showLegendKey val="0"/>
          <c:showVal val="0"/>
          <c:showCatName val="0"/>
          <c:showSerName val="0"/>
          <c:showPercent val="0"/>
          <c:showBubbleSize val="0"/>
        </c:dLbls>
        <c:marker val="1"/>
        <c:smooth val="0"/>
        <c:axId val="432866272"/>
        <c:axId val="432866664"/>
      </c:lineChart>
      <c:dateAx>
        <c:axId val="432866272"/>
        <c:scaling>
          <c:orientation val="minMax"/>
        </c:scaling>
        <c:delete val="1"/>
        <c:axPos val="b"/>
        <c:numFmt formatCode="ge" sourceLinked="1"/>
        <c:majorTickMark val="none"/>
        <c:minorTickMark val="none"/>
        <c:tickLblPos val="none"/>
        <c:crossAx val="432866664"/>
        <c:crosses val="autoZero"/>
        <c:auto val="1"/>
        <c:lblOffset val="100"/>
        <c:baseTimeUnit val="years"/>
      </c:dateAx>
      <c:valAx>
        <c:axId val="43286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8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BCA-45DF-9A88-418CAFFE2BB3}"/>
            </c:ext>
          </c:extLst>
        </c:ser>
        <c:dLbls>
          <c:showLegendKey val="0"/>
          <c:showVal val="0"/>
          <c:showCatName val="0"/>
          <c:showSerName val="0"/>
          <c:showPercent val="0"/>
          <c:showBubbleSize val="0"/>
        </c:dLbls>
        <c:gapWidth val="150"/>
        <c:axId val="435180464"/>
        <c:axId val="4351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BCA-45DF-9A88-418CAFFE2BB3}"/>
            </c:ext>
          </c:extLst>
        </c:ser>
        <c:dLbls>
          <c:showLegendKey val="0"/>
          <c:showVal val="0"/>
          <c:showCatName val="0"/>
          <c:showSerName val="0"/>
          <c:showPercent val="0"/>
          <c:showBubbleSize val="0"/>
        </c:dLbls>
        <c:marker val="1"/>
        <c:smooth val="0"/>
        <c:axId val="435180464"/>
        <c:axId val="435181248"/>
      </c:lineChart>
      <c:dateAx>
        <c:axId val="435180464"/>
        <c:scaling>
          <c:orientation val="minMax"/>
        </c:scaling>
        <c:delete val="1"/>
        <c:axPos val="b"/>
        <c:numFmt formatCode="ge" sourceLinked="1"/>
        <c:majorTickMark val="none"/>
        <c:minorTickMark val="none"/>
        <c:tickLblPos val="none"/>
        <c:crossAx val="435181248"/>
        <c:crosses val="autoZero"/>
        <c:auto val="1"/>
        <c:lblOffset val="100"/>
        <c:baseTimeUnit val="years"/>
      </c:dateAx>
      <c:valAx>
        <c:axId val="43518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18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E9-441B-8FCA-1A9518F467E5}"/>
            </c:ext>
          </c:extLst>
        </c:ser>
        <c:dLbls>
          <c:showLegendKey val="0"/>
          <c:showVal val="0"/>
          <c:showCatName val="0"/>
          <c:showSerName val="0"/>
          <c:showPercent val="0"/>
          <c:showBubbleSize val="0"/>
        </c:dLbls>
        <c:gapWidth val="150"/>
        <c:axId val="376730552"/>
        <c:axId val="3767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6BE9-441B-8FCA-1A9518F467E5}"/>
            </c:ext>
          </c:extLst>
        </c:ser>
        <c:dLbls>
          <c:showLegendKey val="0"/>
          <c:showVal val="0"/>
          <c:showCatName val="0"/>
          <c:showSerName val="0"/>
          <c:showPercent val="0"/>
          <c:showBubbleSize val="0"/>
        </c:dLbls>
        <c:marker val="1"/>
        <c:smooth val="0"/>
        <c:axId val="376730552"/>
        <c:axId val="376730944"/>
      </c:lineChart>
      <c:dateAx>
        <c:axId val="376730552"/>
        <c:scaling>
          <c:orientation val="minMax"/>
        </c:scaling>
        <c:delete val="1"/>
        <c:axPos val="b"/>
        <c:numFmt formatCode="ge" sourceLinked="1"/>
        <c:majorTickMark val="none"/>
        <c:minorTickMark val="none"/>
        <c:tickLblPos val="none"/>
        <c:crossAx val="376730944"/>
        <c:crosses val="autoZero"/>
        <c:auto val="1"/>
        <c:lblOffset val="100"/>
        <c:baseTimeUnit val="years"/>
      </c:dateAx>
      <c:valAx>
        <c:axId val="37673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73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2E-47A0-9675-2B6E21B0DB54}"/>
            </c:ext>
          </c:extLst>
        </c:ser>
        <c:dLbls>
          <c:showLegendKey val="0"/>
          <c:showVal val="0"/>
          <c:showCatName val="0"/>
          <c:showSerName val="0"/>
          <c:showPercent val="0"/>
          <c:showBubbleSize val="0"/>
        </c:dLbls>
        <c:gapWidth val="150"/>
        <c:axId val="376734080"/>
        <c:axId val="30962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B02E-47A0-9675-2B6E21B0DB54}"/>
            </c:ext>
          </c:extLst>
        </c:ser>
        <c:dLbls>
          <c:showLegendKey val="0"/>
          <c:showVal val="0"/>
          <c:showCatName val="0"/>
          <c:showSerName val="0"/>
          <c:showPercent val="0"/>
          <c:showBubbleSize val="0"/>
        </c:dLbls>
        <c:marker val="1"/>
        <c:smooth val="0"/>
        <c:axId val="376734080"/>
        <c:axId val="309627792"/>
      </c:lineChart>
      <c:dateAx>
        <c:axId val="376734080"/>
        <c:scaling>
          <c:orientation val="minMax"/>
        </c:scaling>
        <c:delete val="1"/>
        <c:axPos val="b"/>
        <c:numFmt formatCode="ge" sourceLinked="1"/>
        <c:majorTickMark val="none"/>
        <c:minorTickMark val="none"/>
        <c:tickLblPos val="none"/>
        <c:crossAx val="309627792"/>
        <c:crosses val="autoZero"/>
        <c:auto val="1"/>
        <c:lblOffset val="100"/>
        <c:baseTimeUnit val="years"/>
      </c:dateAx>
      <c:valAx>
        <c:axId val="309627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7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26.4</c:v>
                </c:pt>
                <c:pt idx="1">
                  <c:v>30.2</c:v>
                </c:pt>
                <c:pt idx="2">
                  <c:v>39.6</c:v>
                </c:pt>
                <c:pt idx="3">
                  <c:v>28.3</c:v>
                </c:pt>
                <c:pt idx="4">
                  <c:v>37.700000000000003</c:v>
                </c:pt>
              </c:numCache>
            </c:numRef>
          </c:val>
          <c:extLst xmlns:c16r2="http://schemas.microsoft.com/office/drawing/2015/06/chart">
            <c:ext xmlns:c16="http://schemas.microsoft.com/office/drawing/2014/chart" uri="{C3380CC4-5D6E-409C-BE32-E72D297353CC}">
              <c16:uniqueId val="{00000000-093F-4176-A99F-A2F246353D7A}"/>
            </c:ext>
          </c:extLst>
        </c:ser>
        <c:dLbls>
          <c:showLegendKey val="0"/>
          <c:showVal val="0"/>
          <c:showCatName val="0"/>
          <c:showSerName val="0"/>
          <c:showPercent val="0"/>
          <c:showBubbleSize val="0"/>
        </c:dLbls>
        <c:gapWidth val="150"/>
        <c:axId val="309625048"/>
        <c:axId val="3703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093F-4176-A99F-A2F246353D7A}"/>
            </c:ext>
          </c:extLst>
        </c:ser>
        <c:dLbls>
          <c:showLegendKey val="0"/>
          <c:showVal val="0"/>
          <c:showCatName val="0"/>
          <c:showSerName val="0"/>
          <c:showPercent val="0"/>
          <c:showBubbleSize val="0"/>
        </c:dLbls>
        <c:marker val="1"/>
        <c:smooth val="0"/>
        <c:axId val="309625048"/>
        <c:axId val="370308448"/>
      </c:lineChart>
      <c:dateAx>
        <c:axId val="309625048"/>
        <c:scaling>
          <c:orientation val="minMax"/>
        </c:scaling>
        <c:delete val="1"/>
        <c:axPos val="b"/>
        <c:numFmt formatCode="ge" sourceLinked="1"/>
        <c:majorTickMark val="none"/>
        <c:minorTickMark val="none"/>
        <c:tickLblPos val="none"/>
        <c:crossAx val="370308448"/>
        <c:crosses val="autoZero"/>
        <c:auto val="1"/>
        <c:lblOffset val="100"/>
        <c:baseTimeUnit val="years"/>
      </c:dateAx>
      <c:valAx>
        <c:axId val="37030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62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-75.2</c:v>
                </c:pt>
                <c:pt idx="1">
                  <c:v>-54.8</c:v>
                </c:pt>
                <c:pt idx="2">
                  <c:v>-38.299999999999997</c:v>
                </c:pt>
                <c:pt idx="3">
                  <c:v>-101</c:v>
                </c:pt>
                <c:pt idx="4">
                  <c:v>-49.9</c:v>
                </c:pt>
              </c:numCache>
            </c:numRef>
          </c:val>
          <c:extLst xmlns:c16r2="http://schemas.microsoft.com/office/drawing/2015/06/chart">
            <c:ext xmlns:c16="http://schemas.microsoft.com/office/drawing/2014/chart" uri="{C3380CC4-5D6E-409C-BE32-E72D297353CC}">
              <c16:uniqueId val="{00000000-FFA1-41F8-9C72-0248279A6880}"/>
            </c:ext>
          </c:extLst>
        </c:ser>
        <c:dLbls>
          <c:showLegendKey val="0"/>
          <c:showVal val="0"/>
          <c:showCatName val="0"/>
          <c:showSerName val="0"/>
          <c:showPercent val="0"/>
          <c:showBubbleSize val="0"/>
        </c:dLbls>
        <c:gapWidth val="150"/>
        <c:axId val="370311584"/>
        <c:axId val="3694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FFA1-41F8-9C72-0248279A6880}"/>
            </c:ext>
          </c:extLst>
        </c:ser>
        <c:dLbls>
          <c:showLegendKey val="0"/>
          <c:showVal val="0"/>
          <c:showCatName val="0"/>
          <c:showSerName val="0"/>
          <c:showPercent val="0"/>
          <c:showBubbleSize val="0"/>
        </c:dLbls>
        <c:marker val="1"/>
        <c:smooth val="0"/>
        <c:axId val="370311584"/>
        <c:axId val="369495712"/>
      </c:lineChart>
      <c:dateAx>
        <c:axId val="370311584"/>
        <c:scaling>
          <c:orientation val="minMax"/>
        </c:scaling>
        <c:delete val="1"/>
        <c:axPos val="b"/>
        <c:numFmt formatCode="ge" sourceLinked="1"/>
        <c:majorTickMark val="none"/>
        <c:minorTickMark val="none"/>
        <c:tickLblPos val="none"/>
        <c:crossAx val="369495712"/>
        <c:crosses val="autoZero"/>
        <c:auto val="1"/>
        <c:lblOffset val="100"/>
        <c:baseTimeUnit val="years"/>
      </c:dateAx>
      <c:valAx>
        <c:axId val="36949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31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-1194</c:v>
                </c:pt>
                <c:pt idx="1">
                  <c:v>-1047</c:v>
                </c:pt>
                <c:pt idx="2">
                  <c:v>-942</c:v>
                </c:pt>
                <c:pt idx="3">
                  <c:v>-1801</c:v>
                </c:pt>
                <c:pt idx="4">
                  <c:v>-1174</c:v>
                </c:pt>
              </c:numCache>
            </c:numRef>
          </c:val>
          <c:extLst xmlns:c16r2="http://schemas.microsoft.com/office/drawing/2015/06/chart">
            <c:ext xmlns:c16="http://schemas.microsoft.com/office/drawing/2014/chart" uri="{C3380CC4-5D6E-409C-BE32-E72D297353CC}">
              <c16:uniqueId val="{00000000-FAF2-4B61-863C-DAA75DED843E}"/>
            </c:ext>
          </c:extLst>
        </c:ser>
        <c:dLbls>
          <c:showLegendKey val="0"/>
          <c:showVal val="0"/>
          <c:showCatName val="0"/>
          <c:showSerName val="0"/>
          <c:showPercent val="0"/>
          <c:showBubbleSize val="0"/>
        </c:dLbls>
        <c:gapWidth val="150"/>
        <c:axId val="440420752"/>
        <c:axId val="44042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FAF2-4B61-863C-DAA75DED843E}"/>
            </c:ext>
          </c:extLst>
        </c:ser>
        <c:dLbls>
          <c:showLegendKey val="0"/>
          <c:showVal val="0"/>
          <c:showCatName val="0"/>
          <c:showSerName val="0"/>
          <c:showPercent val="0"/>
          <c:showBubbleSize val="0"/>
        </c:dLbls>
        <c:marker val="1"/>
        <c:smooth val="0"/>
        <c:axId val="440420752"/>
        <c:axId val="440420360"/>
      </c:lineChart>
      <c:dateAx>
        <c:axId val="440420752"/>
        <c:scaling>
          <c:orientation val="minMax"/>
        </c:scaling>
        <c:delete val="1"/>
        <c:axPos val="b"/>
        <c:numFmt formatCode="ge" sourceLinked="1"/>
        <c:majorTickMark val="none"/>
        <c:minorTickMark val="none"/>
        <c:tickLblPos val="none"/>
        <c:crossAx val="440420360"/>
        <c:crosses val="autoZero"/>
        <c:auto val="1"/>
        <c:lblOffset val="100"/>
        <c:baseTimeUnit val="years"/>
      </c:dateAx>
      <c:valAx>
        <c:axId val="44042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042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9"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山口県萩市　萩市指月第一駐車場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無</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2923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132</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47</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310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143</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57.1</v>
      </c>
      <c r="V31" s="110"/>
      <c r="W31" s="110"/>
      <c r="X31" s="110"/>
      <c r="Y31" s="110"/>
      <c r="Z31" s="110"/>
      <c r="AA31" s="110"/>
      <c r="AB31" s="110"/>
      <c r="AC31" s="110"/>
      <c r="AD31" s="110"/>
      <c r="AE31" s="110"/>
      <c r="AF31" s="110"/>
      <c r="AG31" s="110"/>
      <c r="AH31" s="110"/>
      <c r="AI31" s="110"/>
      <c r="AJ31" s="110"/>
      <c r="AK31" s="110"/>
      <c r="AL31" s="110"/>
      <c r="AM31" s="110"/>
      <c r="AN31" s="110">
        <f>データ!Z7</f>
        <v>64.599999999999994</v>
      </c>
      <c r="AO31" s="110"/>
      <c r="AP31" s="110"/>
      <c r="AQ31" s="110"/>
      <c r="AR31" s="110"/>
      <c r="AS31" s="110"/>
      <c r="AT31" s="110"/>
      <c r="AU31" s="110"/>
      <c r="AV31" s="110"/>
      <c r="AW31" s="110"/>
      <c r="AX31" s="110"/>
      <c r="AY31" s="110"/>
      <c r="AZ31" s="110"/>
      <c r="BA31" s="110"/>
      <c r="BB31" s="110"/>
      <c r="BC31" s="110"/>
      <c r="BD31" s="110"/>
      <c r="BE31" s="110"/>
      <c r="BF31" s="110"/>
      <c r="BG31" s="110">
        <f>データ!AA7</f>
        <v>72.3</v>
      </c>
      <c r="BH31" s="110"/>
      <c r="BI31" s="110"/>
      <c r="BJ31" s="110"/>
      <c r="BK31" s="110"/>
      <c r="BL31" s="110"/>
      <c r="BM31" s="110"/>
      <c r="BN31" s="110"/>
      <c r="BO31" s="110"/>
      <c r="BP31" s="110"/>
      <c r="BQ31" s="110"/>
      <c r="BR31" s="110"/>
      <c r="BS31" s="110"/>
      <c r="BT31" s="110"/>
      <c r="BU31" s="110"/>
      <c r="BV31" s="110"/>
      <c r="BW31" s="110"/>
      <c r="BX31" s="110"/>
      <c r="BY31" s="110"/>
      <c r="BZ31" s="110">
        <f>データ!AB7</f>
        <v>49.8</v>
      </c>
      <c r="CA31" s="110"/>
      <c r="CB31" s="110"/>
      <c r="CC31" s="110"/>
      <c r="CD31" s="110"/>
      <c r="CE31" s="110"/>
      <c r="CF31" s="110"/>
      <c r="CG31" s="110"/>
      <c r="CH31" s="110"/>
      <c r="CI31" s="110"/>
      <c r="CJ31" s="110"/>
      <c r="CK31" s="110"/>
      <c r="CL31" s="110"/>
      <c r="CM31" s="110"/>
      <c r="CN31" s="110"/>
      <c r="CO31" s="110"/>
      <c r="CP31" s="110"/>
      <c r="CQ31" s="110"/>
      <c r="CR31" s="110"/>
      <c r="CS31" s="110">
        <f>データ!AC7</f>
        <v>66.7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26.4</v>
      </c>
      <c r="JD31" s="81"/>
      <c r="JE31" s="81"/>
      <c r="JF31" s="81"/>
      <c r="JG31" s="81"/>
      <c r="JH31" s="81"/>
      <c r="JI31" s="81"/>
      <c r="JJ31" s="81"/>
      <c r="JK31" s="81"/>
      <c r="JL31" s="81"/>
      <c r="JM31" s="81"/>
      <c r="JN31" s="81"/>
      <c r="JO31" s="81"/>
      <c r="JP31" s="81"/>
      <c r="JQ31" s="81"/>
      <c r="JR31" s="81"/>
      <c r="JS31" s="81"/>
      <c r="JT31" s="81"/>
      <c r="JU31" s="82"/>
      <c r="JV31" s="80">
        <f>データ!DL7</f>
        <v>30.2</v>
      </c>
      <c r="JW31" s="81"/>
      <c r="JX31" s="81"/>
      <c r="JY31" s="81"/>
      <c r="JZ31" s="81"/>
      <c r="KA31" s="81"/>
      <c r="KB31" s="81"/>
      <c r="KC31" s="81"/>
      <c r="KD31" s="81"/>
      <c r="KE31" s="81"/>
      <c r="KF31" s="81"/>
      <c r="KG31" s="81"/>
      <c r="KH31" s="81"/>
      <c r="KI31" s="81"/>
      <c r="KJ31" s="81"/>
      <c r="KK31" s="81"/>
      <c r="KL31" s="81"/>
      <c r="KM31" s="81"/>
      <c r="KN31" s="82"/>
      <c r="KO31" s="80">
        <f>データ!DM7</f>
        <v>39.6</v>
      </c>
      <c r="KP31" s="81"/>
      <c r="KQ31" s="81"/>
      <c r="KR31" s="81"/>
      <c r="KS31" s="81"/>
      <c r="KT31" s="81"/>
      <c r="KU31" s="81"/>
      <c r="KV31" s="81"/>
      <c r="KW31" s="81"/>
      <c r="KX31" s="81"/>
      <c r="KY31" s="81"/>
      <c r="KZ31" s="81"/>
      <c r="LA31" s="81"/>
      <c r="LB31" s="81"/>
      <c r="LC31" s="81"/>
      <c r="LD31" s="81"/>
      <c r="LE31" s="81"/>
      <c r="LF31" s="81"/>
      <c r="LG31" s="82"/>
      <c r="LH31" s="80">
        <f>データ!DN7</f>
        <v>28.3</v>
      </c>
      <c r="LI31" s="81"/>
      <c r="LJ31" s="81"/>
      <c r="LK31" s="81"/>
      <c r="LL31" s="81"/>
      <c r="LM31" s="81"/>
      <c r="LN31" s="81"/>
      <c r="LO31" s="81"/>
      <c r="LP31" s="81"/>
      <c r="LQ31" s="81"/>
      <c r="LR31" s="81"/>
      <c r="LS31" s="81"/>
      <c r="LT31" s="81"/>
      <c r="LU31" s="81"/>
      <c r="LV31" s="81"/>
      <c r="LW31" s="81"/>
      <c r="LX31" s="81"/>
      <c r="LY31" s="81"/>
      <c r="LZ31" s="82"/>
      <c r="MA31" s="80">
        <f>データ!DO7</f>
        <v>37.700000000000003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141</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-75.2</v>
      </c>
      <c r="EM52" s="110"/>
      <c r="EN52" s="110"/>
      <c r="EO52" s="110"/>
      <c r="EP52" s="110"/>
      <c r="EQ52" s="110"/>
      <c r="ER52" s="110"/>
      <c r="ES52" s="110"/>
      <c r="ET52" s="110"/>
      <c r="EU52" s="110"/>
      <c r="EV52" s="110"/>
      <c r="EW52" s="110"/>
      <c r="EX52" s="110"/>
      <c r="EY52" s="110"/>
      <c r="EZ52" s="110"/>
      <c r="FA52" s="110"/>
      <c r="FB52" s="110"/>
      <c r="FC52" s="110"/>
      <c r="FD52" s="110"/>
      <c r="FE52" s="110">
        <f>データ!BG7</f>
        <v>-54.8</v>
      </c>
      <c r="FF52" s="110"/>
      <c r="FG52" s="110"/>
      <c r="FH52" s="110"/>
      <c r="FI52" s="110"/>
      <c r="FJ52" s="110"/>
      <c r="FK52" s="110"/>
      <c r="FL52" s="110"/>
      <c r="FM52" s="110"/>
      <c r="FN52" s="110"/>
      <c r="FO52" s="110"/>
      <c r="FP52" s="110"/>
      <c r="FQ52" s="110"/>
      <c r="FR52" s="110"/>
      <c r="FS52" s="110"/>
      <c r="FT52" s="110"/>
      <c r="FU52" s="110"/>
      <c r="FV52" s="110"/>
      <c r="FW52" s="110"/>
      <c r="FX52" s="110">
        <f>データ!BH7</f>
        <v>-38.299999999999997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-101</v>
      </c>
      <c r="GR52" s="110"/>
      <c r="GS52" s="110"/>
      <c r="GT52" s="110"/>
      <c r="GU52" s="110"/>
      <c r="GV52" s="110"/>
      <c r="GW52" s="110"/>
      <c r="GX52" s="110"/>
      <c r="GY52" s="110"/>
      <c r="GZ52" s="110"/>
      <c r="HA52" s="110"/>
      <c r="HB52" s="110"/>
      <c r="HC52" s="110"/>
      <c r="HD52" s="110"/>
      <c r="HE52" s="110"/>
      <c r="HF52" s="110"/>
      <c r="HG52" s="110"/>
      <c r="HH52" s="110"/>
      <c r="HI52" s="110"/>
      <c r="HJ52" s="110">
        <f>データ!BJ7</f>
        <v>-49.9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-1194</v>
      </c>
      <c r="JD52" s="109"/>
      <c r="JE52" s="109"/>
      <c r="JF52" s="109"/>
      <c r="JG52" s="109"/>
      <c r="JH52" s="109"/>
      <c r="JI52" s="109"/>
      <c r="JJ52" s="109"/>
      <c r="JK52" s="109"/>
      <c r="JL52" s="109"/>
      <c r="JM52" s="109"/>
      <c r="JN52" s="109"/>
      <c r="JO52" s="109"/>
      <c r="JP52" s="109"/>
      <c r="JQ52" s="109"/>
      <c r="JR52" s="109"/>
      <c r="JS52" s="109"/>
      <c r="JT52" s="109"/>
      <c r="JU52" s="109"/>
      <c r="JV52" s="109">
        <f>データ!BR7</f>
        <v>-1047</v>
      </c>
      <c r="JW52" s="109"/>
      <c r="JX52" s="109"/>
      <c r="JY52" s="109"/>
      <c r="JZ52" s="109"/>
      <c r="KA52" s="109"/>
      <c r="KB52" s="109"/>
      <c r="KC52" s="109"/>
      <c r="KD52" s="109"/>
      <c r="KE52" s="109"/>
      <c r="KF52" s="109"/>
      <c r="KG52" s="109"/>
      <c r="KH52" s="109"/>
      <c r="KI52" s="109"/>
      <c r="KJ52" s="109"/>
      <c r="KK52" s="109"/>
      <c r="KL52" s="109"/>
      <c r="KM52" s="109"/>
      <c r="KN52" s="109"/>
      <c r="KO52" s="109">
        <f>データ!BS7</f>
        <v>-942</v>
      </c>
      <c r="KP52" s="109"/>
      <c r="KQ52" s="109"/>
      <c r="KR52" s="109"/>
      <c r="KS52" s="109"/>
      <c r="KT52" s="109"/>
      <c r="KU52" s="109"/>
      <c r="KV52" s="109"/>
      <c r="KW52" s="109"/>
      <c r="KX52" s="109"/>
      <c r="KY52" s="109"/>
      <c r="KZ52" s="109"/>
      <c r="LA52" s="109"/>
      <c r="LB52" s="109"/>
      <c r="LC52" s="109"/>
      <c r="LD52" s="109"/>
      <c r="LE52" s="109"/>
      <c r="LF52" s="109"/>
      <c r="LG52" s="109"/>
      <c r="LH52" s="109">
        <f>データ!BT7</f>
        <v>-1801</v>
      </c>
      <c r="LI52" s="109"/>
      <c r="LJ52" s="109"/>
      <c r="LK52" s="109"/>
      <c r="LL52" s="109"/>
      <c r="LM52" s="109"/>
      <c r="LN52" s="109"/>
      <c r="LO52" s="109"/>
      <c r="LP52" s="109"/>
      <c r="LQ52" s="109"/>
      <c r="LR52" s="109"/>
      <c r="LS52" s="109"/>
      <c r="LT52" s="109"/>
      <c r="LU52" s="109"/>
      <c r="LV52" s="109"/>
      <c r="LW52" s="109"/>
      <c r="LX52" s="109"/>
      <c r="LY52" s="109"/>
      <c r="LZ52" s="109"/>
      <c r="MA52" s="109">
        <f>データ!BU7</f>
        <v>-1174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142</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57954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6iUJgTI8O5sah95+Wdo5M+FipPx77y3/WE5VYQUT6XF9b4Y2xvCy3qCnxfsUw9isiA5c/OcxGiBxjz18dne7qg==" saltValue="tIbg9qVFDgQeN3oM5CpfH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101</v>
      </c>
      <c r="AO5" s="59" t="s">
        <v>102</v>
      </c>
      <c r="AP5" s="59" t="s">
        <v>103</v>
      </c>
      <c r="AQ5" s="59" t="s">
        <v>104</v>
      </c>
      <c r="AR5" s="59" t="s">
        <v>105</v>
      </c>
      <c r="AS5" s="59" t="s">
        <v>106</v>
      </c>
      <c r="AT5" s="59" t="s">
        <v>107</v>
      </c>
      <c r="AU5" s="59" t="s">
        <v>97</v>
      </c>
      <c r="AV5" s="59" t="s">
        <v>108</v>
      </c>
      <c r="AW5" s="59" t="s">
        <v>99</v>
      </c>
      <c r="AX5" s="59" t="s">
        <v>110</v>
      </c>
      <c r="AY5" s="59" t="s">
        <v>101</v>
      </c>
      <c r="AZ5" s="59" t="s">
        <v>102</v>
      </c>
      <c r="BA5" s="59" t="s">
        <v>103</v>
      </c>
      <c r="BB5" s="59" t="s">
        <v>104</v>
      </c>
      <c r="BC5" s="59" t="s">
        <v>105</v>
      </c>
      <c r="BD5" s="59" t="s">
        <v>106</v>
      </c>
      <c r="BE5" s="59" t="s">
        <v>107</v>
      </c>
      <c r="BF5" s="59" t="s">
        <v>97</v>
      </c>
      <c r="BG5" s="59" t="s">
        <v>108</v>
      </c>
      <c r="BH5" s="59" t="s">
        <v>99</v>
      </c>
      <c r="BI5" s="59" t="s">
        <v>109</v>
      </c>
      <c r="BJ5" s="59" t="s">
        <v>101</v>
      </c>
      <c r="BK5" s="59" t="s">
        <v>102</v>
      </c>
      <c r="BL5" s="59" t="s">
        <v>103</v>
      </c>
      <c r="BM5" s="59" t="s">
        <v>104</v>
      </c>
      <c r="BN5" s="59" t="s">
        <v>105</v>
      </c>
      <c r="BO5" s="59" t="s">
        <v>106</v>
      </c>
      <c r="BP5" s="59" t="s">
        <v>107</v>
      </c>
      <c r="BQ5" s="59" t="s">
        <v>97</v>
      </c>
      <c r="BR5" s="59" t="s">
        <v>111</v>
      </c>
      <c r="BS5" s="59" t="s">
        <v>99</v>
      </c>
      <c r="BT5" s="59" t="s">
        <v>109</v>
      </c>
      <c r="BU5" s="59" t="s">
        <v>112</v>
      </c>
      <c r="BV5" s="59" t="s">
        <v>102</v>
      </c>
      <c r="BW5" s="59" t="s">
        <v>103</v>
      </c>
      <c r="BX5" s="59" t="s">
        <v>104</v>
      </c>
      <c r="BY5" s="59" t="s">
        <v>105</v>
      </c>
      <c r="BZ5" s="59" t="s">
        <v>106</v>
      </c>
      <c r="CA5" s="59" t="s">
        <v>107</v>
      </c>
      <c r="CB5" s="59" t="s">
        <v>97</v>
      </c>
      <c r="CC5" s="59" t="s">
        <v>113</v>
      </c>
      <c r="CD5" s="59" t="s">
        <v>114</v>
      </c>
      <c r="CE5" s="59" t="s">
        <v>109</v>
      </c>
      <c r="CF5" s="59" t="s">
        <v>101</v>
      </c>
      <c r="CG5" s="59" t="s">
        <v>102</v>
      </c>
      <c r="CH5" s="59" t="s">
        <v>103</v>
      </c>
      <c r="CI5" s="59" t="s">
        <v>104</v>
      </c>
      <c r="CJ5" s="59" t="s">
        <v>105</v>
      </c>
      <c r="CK5" s="59" t="s">
        <v>106</v>
      </c>
      <c r="CL5" s="59" t="s">
        <v>107</v>
      </c>
      <c r="CM5" s="151"/>
      <c r="CN5" s="151"/>
      <c r="CO5" s="59" t="s">
        <v>97</v>
      </c>
      <c r="CP5" s="59" t="s">
        <v>115</v>
      </c>
      <c r="CQ5" s="59" t="s">
        <v>99</v>
      </c>
      <c r="CR5" s="59" t="s">
        <v>116</v>
      </c>
      <c r="CS5" s="59" t="s">
        <v>117</v>
      </c>
      <c r="CT5" s="59" t="s">
        <v>102</v>
      </c>
      <c r="CU5" s="59" t="s">
        <v>103</v>
      </c>
      <c r="CV5" s="59" t="s">
        <v>104</v>
      </c>
      <c r="CW5" s="59" t="s">
        <v>105</v>
      </c>
      <c r="CX5" s="59" t="s">
        <v>106</v>
      </c>
      <c r="CY5" s="59" t="s">
        <v>107</v>
      </c>
      <c r="CZ5" s="59" t="s">
        <v>97</v>
      </c>
      <c r="DA5" s="59" t="s">
        <v>108</v>
      </c>
      <c r="DB5" s="59" t="s">
        <v>99</v>
      </c>
      <c r="DC5" s="59" t="s">
        <v>116</v>
      </c>
      <c r="DD5" s="59" t="s">
        <v>117</v>
      </c>
      <c r="DE5" s="59" t="s">
        <v>102</v>
      </c>
      <c r="DF5" s="59" t="s">
        <v>103</v>
      </c>
      <c r="DG5" s="59" t="s">
        <v>104</v>
      </c>
      <c r="DH5" s="59" t="s">
        <v>105</v>
      </c>
      <c r="DI5" s="59" t="s">
        <v>106</v>
      </c>
      <c r="DJ5" s="59" t="s">
        <v>44</v>
      </c>
      <c r="DK5" s="59" t="s">
        <v>97</v>
      </c>
      <c r="DL5" s="59" t="s">
        <v>108</v>
      </c>
      <c r="DM5" s="59" t="s">
        <v>118</v>
      </c>
      <c r="DN5" s="59" t="s">
        <v>119</v>
      </c>
      <c r="DO5" s="59" t="s">
        <v>101</v>
      </c>
      <c r="DP5" s="59" t="s">
        <v>102</v>
      </c>
      <c r="DQ5" s="59" t="s">
        <v>103</v>
      </c>
      <c r="DR5" s="59" t="s">
        <v>104</v>
      </c>
      <c r="DS5" s="59" t="s">
        <v>105</v>
      </c>
      <c r="DT5" s="59" t="s">
        <v>106</v>
      </c>
      <c r="DU5" s="59" t="s">
        <v>107</v>
      </c>
    </row>
    <row r="6" spans="1:125" s="66" customFormat="1" x14ac:dyDescent="0.15">
      <c r="A6" s="49" t="s">
        <v>120</v>
      </c>
      <c r="B6" s="60">
        <f>B8</f>
        <v>2017</v>
      </c>
      <c r="C6" s="60">
        <f t="shared" ref="C6:X6" si="1">C8</f>
        <v>352047</v>
      </c>
      <c r="D6" s="60">
        <f t="shared" si="1"/>
        <v>47</v>
      </c>
      <c r="E6" s="60">
        <f t="shared" si="1"/>
        <v>14</v>
      </c>
      <c r="F6" s="60">
        <f t="shared" si="1"/>
        <v>0</v>
      </c>
      <c r="G6" s="60">
        <f t="shared" si="1"/>
        <v>2</v>
      </c>
      <c r="H6" s="60" t="str">
        <f>SUBSTITUTE(H8,"　","")</f>
        <v>山口県萩市</v>
      </c>
      <c r="I6" s="60" t="str">
        <f t="shared" si="1"/>
        <v>萩市指月第一駐車場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47</v>
      </c>
      <c r="S6" s="62" t="str">
        <f t="shared" si="1"/>
        <v>無</v>
      </c>
      <c r="T6" s="62" t="str">
        <f t="shared" si="1"/>
        <v>無</v>
      </c>
      <c r="U6" s="63">
        <f t="shared" si="1"/>
        <v>2923</v>
      </c>
      <c r="V6" s="63">
        <f t="shared" si="1"/>
        <v>53</v>
      </c>
      <c r="W6" s="63">
        <f t="shared" si="1"/>
        <v>310</v>
      </c>
      <c r="X6" s="62" t="str">
        <f t="shared" si="1"/>
        <v>代行制</v>
      </c>
      <c r="Y6" s="64">
        <f>IF(Y8="-",NA(),Y8)</f>
        <v>57.1</v>
      </c>
      <c r="Z6" s="64">
        <f t="shared" ref="Z6:AH6" si="2">IF(Z8="-",NA(),Z8)</f>
        <v>64.599999999999994</v>
      </c>
      <c r="AA6" s="64">
        <f t="shared" si="2"/>
        <v>72.3</v>
      </c>
      <c r="AB6" s="64">
        <f t="shared" si="2"/>
        <v>49.8</v>
      </c>
      <c r="AC6" s="64">
        <f t="shared" si="2"/>
        <v>66.7</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-75.2</v>
      </c>
      <c r="BG6" s="64">
        <f t="shared" ref="BG6:BO6" si="5">IF(BG8="-",NA(),BG8)</f>
        <v>-54.8</v>
      </c>
      <c r="BH6" s="64">
        <f t="shared" si="5"/>
        <v>-38.299999999999997</v>
      </c>
      <c r="BI6" s="64">
        <f t="shared" si="5"/>
        <v>-101</v>
      </c>
      <c r="BJ6" s="64">
        <f t="shared" si="5"/>
        <v>-49.9</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-1194</v>
      </c>
      <c r="BR6" s="65">
        <f t="shared" ref="BR6:BZ6" si="6">IF(BR8="-",NA(),BR8)</f>
        <v>-1047</v>
      </c>
      <c r="BS6" s="65">
        <f t="shared" si="6"/>
        <v>-942</v>
      </c>
      <c r="BT6" s="65">
        <f t="shared" si="6"/>
        <v>-1801</v>
      </c>
      <c r="BU6" s="65">
        <f t="shared" si="6"/>
        <v>-1174</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121</v>
      </c>
      <c r="CM6" s="63">
        <f t="shared" ref="CM6:CN6" si="7">CM8</f>
        <v>57954</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26.4</v>
      </c>
      <c r="DL6" s="64">
        <f t="shared" ref="DL6:DT6" si="9">IF(DL8="-",NA(),DL8)</f>
        <v>30.2</v>
      </c>
      <c r="DM6" s="64">
        <f t="shared" si="9"/>
        <v>39.6</v>
      </c>
      <c r="DN6" s="64">
        <f t="shared" si="9"/>
        <v>28.3</v>
      </c>
      <c r="DO6" s="64">
        <f t="shared" si="9"/>
        <v>37.700000000000003</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122</v>
      </c>
      <c r="B7" s="60">
        <f t="shared" ref="B7:X7" si="10">B8</f>
        <v>2017</v>
      </c>
      <c r="C7" s="60">
        <f t="shared" si="10"/>
        <v>352047</v>
      </c>
      <c r="D7" s="60">
        <f t="shared" si="10"/>
        <v>47</v>
      </c>
      <c r="E7" s="60">
        <f t="shared" si="10"/>
        <v>14</v>
      </c>
      <c r="F7" s="60">
        <f t="shared" si="10"/>
        <v>0</v>
      </c>
      <c r="G7" s="60">
        <f t="shared" si="10"/>
        <v>2</v>
      </c>
      <c r="H7" s="60" t="str">
        <f t="shared" si="10"/>
        <v>山口県　萩市</v>
      </c>
      <c r="I7" s="60" t="str">
        <f t="shared" si="10"/>
        <v>萩市指月第一駐車場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47</v>
      </c>
      <c r="S7" s="62" t="str">
        <f t="shared" si="10"/>
        <v>無</v>
      </c>
      <c r="T7" s="62" t="str">
        <f t="shared" si="10"/>
        <v>無</v>
      </c>
      <c r="U7" s="63">
        <f t="shared" si="10"/>
        <v>2923</v>
      </c>
      <c r="V7" s="63">
        <f t="shared" si="10"/>
        <v>53</v>
      </c>
      <c r="W7" s="63">
        <f t="shared" si="10"/>
        <v>310</v>
      </c>
      <c r="X7" s="62" t="str">
        <f t="shared" si="10"/>
        <v>代行制</v>
      </c>
      <c r="Y7" s="64">
        <f>Y8</f>
        <v>57.1</v>
      </c>
      <c r="Z7" s="64">
        <f t="shared" ref="Z7:AH7" si="11">Z8</f>
        <v>64.599999999999994</v>
      </c>
      <c r="AA7" s="64">
        <f t="shared" si="11"/>
        <v>72.3</v>
      </c>
      <c r="AB7" s="64">
        <f t="shared" si="11"/>
        <v>49.8</v>
      </c>
      <c r="AC7" s="64">
        <f t="shared" si="11"/>
        <v>66.7</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-75.2</v>
      </c>
      <c r="BG7" s="64">
        <f t="shared" ref="BG7:BO7" si="14">BG8</f>
        <v>-54.8</v>
      </c>
      <c r="BH7" s="64">
        <f t="shared" si="14"/>
        <v>-38.299999999999997</v>
      </c>
      <c r="BI7" s="64">
        <f t="shared" si="14"/>
        <v>-101</v>
      </c>
      <c r="BJ7" s="64">
        <f t="shared" si="14"/>
        <v>-49.9</v>
      </c>
      <c r="BK7" s="64">
        <f t="shared" si="14"/>
        <v>32.1</v>
      </c>
      <c r="BL7" s="64">
        <f t="shared" si="14"/>
        <v>32.299999999999997</v>
      </c>
      <c r="BM7" s="64">
        <f t="shared" si="14"/>
        <v>33.4</v>
      </c>
      <c r="BN7" s="64">
        <f t="shared" si="14"/>
        <v>32.299999999999997</v>
      </c>
      <c r="BO7" s="64">
        <f t="shared" si="14"/>
        <v>22.3</v>
      </c>
      <c r="BP7" s="61"/>
      <c r="BQ7" s="65">
        <f>BQ8</f>
        <v>-1194</v>
      </c>
      <c r="BR7" s="65">
        <f t="shared" ref="BR7:BZ7" si="15">BR8</f>
        <v>-1047</v>
      </c>
      <c r="BS7" s="65">
        <f t="shared" si="15"/>
        <v>-942</v>
      </c>
      <c r="BT7" s="65">
        <f t="shared" si="15"/>
        <v>-1801</v>
      </c>
      <c r="BU7" s="65">
        <f t="shared" si="15"/>
        <v>-1174</v>
      </c>
      <c r="BV7" s="65">
        <f t="shared" si="15"/>
        <v>7652</v>
      </c>
      <c r="BW7" s="65">
        <f t="shared" si="15"/>
        <v>7497</v>
      </c>
      <c r="BX7" s="65">
        <f t="shared" si="15"/>
        <v>9663</v>
      </c>
      <c r="BY7" s="65">
        <f t="shared" si="15"/>
        <v>9019</v>
      </c>
      <c r="BZ7" s="65">
        <f t="shared" si="15"/>
        <v>8406</v>
      </c>
      <c r="CA7" s="63"/>
      <c r="CB7" s="64" t="s">
        <v>123</v>
      </c>
      <c r="CC7" s="64" t="s">
        <v>123</v>
      </c>
      <c r="CD7" s="64" t="s">
        <v>123</v>
      </c>
      <c r="CE7" s="64" t="s">
        <v>123</v>
      </c>
      <c r="CF7" s="64" t="s">
        <v>123</v>
      </c>
      <c r="CG7" s="64" t="s">
        <v>123</v>
      </c>
      <c r="CH7" s="64" t="s">
        <v>123</v>
      </c>
      <c r="CI7" s="64" t="s">
        <v>123</v>
      </c>
      <c r="CJ7" s="64" t="s">
        <v>123</v>
      </c>
      <c r="CK7" s="64" t="s">
        <v>121</v>
      </c>
      <c r="CL7" s="61"/>
      <c r="CM7" s="63">
        <f>CM8</f>
        <v>57954</v>
      </c>
      <c r="CN7" s="63">
        <f>CN8</f>
        <v>0</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26.4</v>
      </c>
      <c r="DL7" s="64">
        <f t="shared" ref="DL7:DT7" si="17">DL8</f>
        <v>30.2</v>
      </c>
      <c r="DM7" s="64">
        <f t="shared" si="17"/>
        <v>39.6</v>
      </c>
      <c r="DN7" s="64">
        <f t="shared" si="17"/>
        <v>28.3</v>
      </c>
      <c r="DO7" s="64">
        <f t="shared" si="17"/>
        <v>37.700000000000003</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352047</v>
      </c>
      <c r="D8" s="67">
        <v>47</v>
      </c>
      <c r="E8" s="67">
        <v>14</v>
      </c>
      <c r="F8" s="67">
        <v>0</v>
      </c>
      <c r="G8" s="67">
        <v>2</v>
      </c>
      <c r="H8" s="67" t="s">
        <v>124</v>
      </c>
      <c r="I8" s="67" t="s">
        <v>125</v>
      </c>
      <c r="J8" s="67" t="s">
        <v>126</v>
      </c>
      <c r="K8" s="67" t="s">
        <v>127</v>
      </c>
      <c r="L8" s="67" t="s">
        <v>128</v>
      </c>
      <c r="M8" s="67" t="s">
        <v>129</v>
      </c>
      <c r="N8" s="67" t="s">
        <v>130</v>
      </c>
      <c r="O8" s="68" t="s">
        <v>131</v>
      </c>
      <c r="P8" s="69" t="s">
        <v>132</v>
      </c>
      <c r="Q8" s="69" t="s">
        <v>133</v>
      </c>
      <c r="R8" s="70">
        <v>47</v>
      </c>
      <c r="S8" s="69" t="s">
        <v>134</v>
      </c>
      <c r="T8" s="69" t="s">
        <v>134</v>
      </c>
      <c r="U8" s="70">
        <v>2923</v>
      </c>
      <c r="V8" s="70">
        <v>53</v>
      </c>
      <c r="W8" s="70">
        <v>310</v>
      </c>
      <c r="X8" s="69" t="s">
        <v>135</v>
      </c>
      <c r="Y8" s="71">
        <v>57.1</v>
      </c>
      <c r="Z8" s="71">
        <v>64.599999999999994</v>
      </c>
      <c r="AA8" s="71">
        <v>72.3</v>
      </c>
      <c r="AB8" s="71">
        <v>49.8</v>
      </c>
      <c r="AC8" s="71">
        <v>66.7</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-75.2</v>
      </c>
      <c r="BG8" s="71">
        <v>-54.8</v>
      </c>
      <c r="BH8" s="71">
        <v>-38.299999999999997</v>
      </c>
      <c r="BI8" s="71">
        <v>-101</v>
      </c>
      <c r="BJ8" s="71">
        <v>-49.9</v>
      </c>
      <c r="BK8" s="71">
        <v>32.1</v>
      </c>
      <c r="BL8" s="71">
        <v>32.299999999999997</v>
      </c>
      <c r="BM8" s="71">
        <v>33.4</v>
      </c>
      <c r="BN8" s="71">
        <v>32.299999999999997</v>
      </c>
      <c r="BO8" s="71">
        <v>22.3</v>
      </c>
      <c r="BP8" s="68">
        <v>26.4</v>
      </c>
      <c r="BQ8" s="72">
        <v>-1194</v>
      </c>
      <c r="BR8" s="72">
        <v>-1047</v>
      </c>
      <c r="BS8" s="72">
        <v>-942</v>
      </c>
      <c r="BT8" s="73">
        <v>-1801</v>
      </c>
      <c r="BU8" s="73">
        <v>-1174</v>
      </c>
      <c r="BV8" s="72">
        <v>7652</v>
      </c>
      <c r="BW8" s="72">
        <v>7497</v>
      </c>
      <c r="BX8" s="72">
        <v>9663</v>
      </c>
      <c r="BY8" s="72">
        <v>9019</v>
      </c>
      <c r="BZ8" s="72">
        <v>8406</v>
      </c>
      <c r="CA8" s="70">
        <v>15069</v>
      </c>
      <c r="CB8" s="71" t="s">
        <v>128</v>
      </c>
      <c r="CC8" s="71" t="s">
        <v>128</v>
      </c>
      <c r="CD8" s="71" t="s">
        <v>128</v>
      </c>
      <c r="CE8" s="71" t="s">
        <v>128</v>
      </c>
      <c r="CF8" s="71" t="s">
        <v>128</v>
      </c>
      <c r="CG8" s="71" t="s">
        <v>128</v>
      </c>
      <c r="CH8" s="71" t="s">
        <v>128</v>
      </c>
      <c r="CI8" s="71" t="s">
        <v>128</v>
      </c>
      <c r="CJ8" s="71" t="s">
        <v>128</v>
      </c>
      <c r="CK8" s="71" t="s">
        <v>128</v>
      </c>
      <c r="CL8" s="68" t="s">
        <v>128</v>
      </c>
      <c r="CM8" s="70">
        <v>57954</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56.7</v>
      </c>
      <c r="DF8" s="71">
        <v>45.6</v>
      </c>
      <c r="DG8" s="71">
        <v>85.4</v>
      </c>
      <c r="DH8" s="71">
        <v>69.900000000000006</v>
      </c>
      <c r="DI8" s="71">
        <v>59.6</v>
      </c>
      <c r="DJ8" s="68">
        <v>120.3</v>
      </c>
      <c r="DK8" s="71">
        <v>26.4</v>
      </c>
      <c r="DL8" s="71">
        <v>30.2</v>
      </c>
      <c r="DM8" s="71">
        <v>39.6</v>
      </c>
      <c r="DN8" s="71">
        <v>28.3</v>
      </c>
      <c r="DO8" s="71">
        <v>37.700000000000003</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dcterms:created xsi:type="dcterms:W3CDTF">2018-12-07T10:35:17Z</dcterms:created>
  <dcterms:modified xsi:type="dcterms:W3CDTF">2019-02-27T06:19:14Z</dcterms:modified>
  <cp:category/>
</cp:coreProperties>
</file>