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5駐車場事業\07岩国市\99 最終版\"/>
    </mc:Choice>
  </mc:AlternateContent>
  <workbookProtection workbookAlgorithmName="SHA-512" workbookHashValue="NYm0uNY1/DlzOF0T1VC0RbSWANylpbCtToiw4JfbaFuFLiQaEiONZA69rzrLYbvSrYCSocxjHzYlGhJPFuIwLQ==" workbookSaltValue="zXTZ3XF0Rei0rBUOuSZg3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GQ30" i="4"/>
  <c r="BZ51" i="4"/>
  <c r="BZ30" i="4"/>
  <c r="FX30" i="4"/>
  <c r="BG30" i="4"/>
  <c r="AV76" i="4"/>
  <c r="KO51" i="4"/>
  <c r="FX51" i="4"/>
  <c r="HP76" i="4"/>
  <c r="LE76" i="4"/>
  <c r="KO30" i="4"/>
  <c r="BG51" i="4"/>
  <c r="HA76" i="4"/>
  <c r="AN51" i="4"/>
  <c r="FE30" i="4"/>
  <c r="AN30" i="4"/>
  <c r="KP76" i="4"/>
  <c r="FE51" i="4"/>
  <c r="JV30" i="4"/>
  <c r="AG76" i="4"/>
  <c r="JV51" i="4"/>
  <c r="JC51" i="4"/>
  <c r="KA76" i="4"/>
  <c r="EL51" i="4"/>
  <c r="JC30" i="4"/>
  <c r="GL76" i="4"/>
  <c r="U51" i="4"/>
  <c r="EL30" i="4"/>
  <c r="R76" i="4"/>
  <c r="U30" i="4"/>
</calcChain>
</file>

<file path=xl/sharedStrings.xml><?xml version="1.0" encoding="utf-8"?>
<sst xmlns="http://schemas.openxmlformats.org/spreadsheetml/2006/main" count="288" uniqueCount="156">
  <si>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</si>
  <si>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</si>
  <si>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</si>
  <si>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</si>
  <si>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</si>
  <si>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</si>
  <si>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</si>
  <si>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</si>
  <si>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</si>
  <si>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</si>
  <si>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</si>
  <si>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</si>
  <si>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</si>
  <si>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</si>
  <si>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</si>
  <si>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</si>
  <si>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</si>
  <si>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</si>
  <si>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</si>
  <si>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</si>
  <si>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</si>
  <si>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</si>
  <si>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</si>
  <si>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</si>
  <si>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</si>
  <si>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</si>
  <si>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</si>
  <si>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</si>
  <si>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</si>
  <si>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</si>
  <si>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</si>
  <si>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</si>
  <si>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</si>
  <si>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</si>
  <si>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</si>
  <si>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</si>
  <si>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</si>
  <si>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</si>
  <si>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</si>
  <si>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</si>
  <si>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</si>
  <si>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</si>
  <si>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</si>
  <si>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</si>
  <si>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</si>
  <si>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</si>
  <si>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</si>
  <si>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</si>
  <si>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</si>
  <si>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</si>
  <si>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</si>
  <si>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</si>
  <si>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</si>
  <si>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</si>
  <si>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</si>
  <si>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</si>
  <si>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</si>
  <si>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</si>
  <si>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</si>
  <si>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</si>
  <si>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</si>
  <si>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</si>
  <si>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</si>
  <si>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</si>
  <si>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</si>
  <si>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</si>
  <si>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</si>
  <si>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</si>
  <si>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</si>
  <si>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</si>
  <si>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</si>
  <si>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</si>
  <si>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</si>
  <si>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</si>
  <si>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</si>
  <si>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</si>
  <si>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</si>
  <si>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</si>
  <si>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</si>
  <si>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</si>
  <si>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</si>
  <si>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</si>
  <si>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</si>
  <si>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</si>
  <si>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</si>
  <si>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</si>
  <si>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</si>
  <si>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</si>
  <si>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</si>
  <si>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</si>
  <si>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</si>
  <si>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</si>
  <si>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</si>
  <si>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</si>
  <si>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</si>
  <si>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</si>
  <si>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</si>
  <si>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</si>
  <si>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</si>
  <si>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</si>
  <si>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</si>
  <si>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</si>
  <si>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</si>
  <si>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</si>
  <si>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</si>
  <si>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</si>
  <si>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</si>
  <si>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</si>
  <si>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</si>
  <si>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</si>
  <si>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</si>
  <si>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</si>
  <si>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</si>
  <si>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</si>
  <si>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</si>
  <si>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</si>
  <si>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</si>
  <si>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</si>
  <si>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当該値(N-3)</t>
    <phoneticPr fontId="5"/>
  </si>
  <si>
    <t>当該値(N-2)</t>
    <phoneticPr fontId="5"/>
  </si>
  <si>
    <t>当該値(N-1)</t>
    <phoneticPr fontId="5"/>
  </si>
  <si>
    <t>当該値(N-4)</t>
    <phoneticPr fontId="5"/>
  </si>
  <si>
    <t>当該値(N-2)</t>
    <phoneticPr fontId="5"/>
  </si>
  <si>
    <t>当該値(N-4)</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</si>
  <si>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</si>
  <si>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</si>
  <si>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</si>
  <si>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</si>
  <si>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</si>
  <si>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</si>
  <si>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</si>
  <si>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</si>
  <si>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</si>
  <si>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</si>
  <si>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岩国市</t>
  </si>
  <si>
    <t>神代駅前駐車場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</si>
  <si>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</si>
  <si>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</si>
  <si>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</si>
  <si>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</si>
  <si>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</si>
  <si>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</si>
  <si>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</si>
  <si>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</si>
  <si>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</si>
  <si>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</si>
  <si>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</si>
  <si>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</si>
  <si>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</si>
  <si>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</si>
  <si>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</si>
  <si>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</si>
  <si>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度は、収益的収支比率と売上高GOP比率が全国平均及び類似施設平均を大きく上回り、高い収益性を示す。なお、平成29年度の収益的収支比率が前年度に比べて上昇したのは、主に定期駐車の利用契約件数が増えたことから料金収入が増額したためである。
　一方、EBITDAが全国平均及び類似施設平均を下回っており、収益が継続して成長する見込みが高くはない。平成29年度には微増しているが、引き続き収益性の安定的な成長に向けた取組みが必要である。</t>
    <rPh sb="39" eb="40">
      <t>オオ</t>
    </rPh>
    <rPh sb="46" eb="47">
      <t>タカ</t>
    </rPh>
    <rPh sb="87" eb="88">
      <t>オモ</t>
    </rPh>
    <rPh sb="89" eb="91">
      <t>テイキ</t>
    </rPh>
    <rPh sb="91" eb="93">
      <t>チュウシャ</t>
    </rPh>
    <rPh sb="94" eb="96">
      <t>リヨウ</t>
    </rPh>
    <rPh sb="96" eb="98">
      <t>ケイヤク</t>
    </rPh>
    <rPh sb="98" eb="100">
      <t>ケンスウ</t>
    </rPh>
    <rPh sb="101" eb="102">
      <t>フ</t>
    </rPh>
    <rPh sb="170" eb="171">
      <t>タカ</t>
    </rPh>
    <phoneticPr fontId="5"/>
  </si>
  <si>
    <t>　建設後26年が経過しており、定期駐車のみの広場式の施設とはいえ、老朽化が顕在化してきている。適切な維持管理により施設の長寿命化を図るとともに、計画的、効率的な更新投資を検討する必要がある。</t>
    <phoneticPr fontId="5"/>
  </si>
  <si>
    <t>　稼働率は、全国平均及び類似施設平均を下回った状態で推移している。当施設は、全て定期駐車場として設定しているため、収入が安定する一方、時間貸しとして設定している施設に比べて回転率（稼働率）は低くなる傾向にある。</t>
    <rPh sb="33" eb="34">
      <t>トウ</t>
    </rPh>
    <rPh sb="34" eb="36">
      <t>シセツ</t>
    </rPh>
    <rPh sb="38" eb="39">
      <t>スベ</t>
    </rPh>
    <rPh sb="40" eb="42">
      <t>テイキ</t>
    </rPh>
    <rPh sb="42" eb="44">
      <t>チュウシャ</t>
    </rPh>
    <rPh sb="44" eb="45">
      <t>ジョウ</t>
    </rPh>
    <rPh sb="48" eb="50">
      <t>セッテイ</t>
    </rPh>
    <rPh sb="57" eb="59">
      <t>シュウニュウ</t>
    </rPh>
    <rPh sb="60" eb="62">
      <t>アンテイ</t>
    </rPh>
    <rPh sb="64" eb="66">
      <t>イッポウ</t>
    </rPh>
    <rPh sb="67" eb="69">
      <t>ジカン</t>
    </rPh>
    <rPh sb="69" eb="70">
      <t>カ</t>
    </rPh>
    <rPh sb="74" eb="76">
      <t>セッテイ</t>
    </rPh>
    <rPh sb="80" eb="82">
      <t>シセツ</t>
    </rPh>
    <rPh sb="83" eb="84">
      <t>クラ</t>
    </rPh>
    <rPh sb="86" eb="88">
      <t>カイテン</t>
    </rPh>
    <rPh sb="88" eb="89">
      <t>リツ</t>
    </rPh>
    <rPh sb="90" eb="92">
      <t>カドウ</t>
    </rPh>
    <rPh sb="92" eb="93">
      <t>リツ</t>
    </rPh>
    <rPh sb="95" eb="96">
      <t>ヒク</t>
    </rPh>
    <rPh sb="99" eb="101">
      <t>ケイコウ</t>
    </rPh>
    <phoneticPr fontId="5"/>
  </si>
  <si>
    <t>　本施設は、収益性の回復により、概ね安定的な経営状況を維持している。ただし、継続的な収益性の確保のため、施設改修など改善に向けた取組みを検討する必要がある。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</si>
</sst>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483</c:v>
                </c:pt>
                <c:pt idx="1">
                  <c:v>1053.9000000000001</c:v>
                </c:pt>
                <c:pt idx="2">
                  <c:v>1991.7</c:v>
                </c:pt>
                <c:pt idx="3">
                  <c:v>278.3</c:v>
                </c:pt>
                <c:pt idx="4">
                  <c:v>2405.1999999999998</c:v>
                </c:pt>
              </c:numCache>
            </c:numRef>
          </c:val>
          <c:extLst xmlns:c16r2="http://schemas.microsoft.com/office/drawing/2015/06/chart">
            <c:ext xmlns:c16="http://schemas.microsoft.com/office/drawing/2014/chart" uri="{C3380CC4-5D6E-409C-BE32-E72D297353CC}">
              <c16:uniqueId val="{00000000-C0DD-402A-A617-174CAF49B2B9}"/>
            </c:ext>
          </c:extLst>
        </c:ser>
        <c:dLbls>
          <c:showLegendKey val="0"/>
          <c:showVal val="0"/>
          <c:showCatName val="0"/>
          <c:showSerName val="0"/>
          <c:showPercent val="0"/>
          <c:showBubbleSize val="0"/>
        </c:dLbls>
        <c:gapWidth val="150"/>
        <c:axId val="122639232"/>
        <c:axId val="12263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0DD-402A-A617-174CAF49B2B9}"/>
            </c:ext>
          </c:extLst>
        </c:ser>
        <c:dLbls>
          <c:showLegendKey val="0"/>
          <c:showVal val="0"/>
          <c:showCatName val="0"/>
          <c:showSerName val="0"/>
          <c:showPercent val="0"/>
          <c:showBubbleSize val="0"/>
        </c:dLbls>
        <c:marker val="1"/>
        <c:smooth val="0"/>
        <c:axId val="122639232"/>
        <c:axId val="122637272"/>
      </c:lineChart>
      <c:dateAx>
        <c:axId val="122639232"/>
        <c:scaling>
          <c:orientation val="minMax"/>
        </c:scaling>
        <c:delete val="1"/>
        <c:axPos val="b"/>
        <c:numFmt formatCode="ge" sourceLinked="1"/>
        <c:majorTickMark val="none"/>
        <c:minorTickMark val="none"/>
        <c:tickLblPos val="none"/>
        <c:crossAx val="122637272"/>
        <c:crosses val="autoZero"/>
        <c:auto val="1"/>
        <c:lblOffset val="100"/>
        <c:baseTimeUnit val="years"/>
      </c:dateAx>
      <c:valAx>
        <c:axId val="12263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F0-40F9-A723-8A18791BD317}"/>
            </c:ext>
          </c:extLst>
        </c:ser>
        <c:dLbls>
          <c:showLegendKey val="0"/>
          <c:showVal val="0"/>
          <c:showCatName val="0"/>
          <c:showSerName val="0"/>
          <c:showPercent val="0"/>
          <c:showBubbleSize val="0"/>
        </c:dLbls>
        <c:gapWidth val="150"/>
        <c:axId val="122636096"/>
        <c:axId val="12263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9F0-40F9-A723-8A18791BD317}"/>
            </c:ext>
          </c:extLst>
        </c:ser>
        <c:dLbls>
          <c:showLegendKey val="0"/>
          <c:showVal val="0"/>
          <c:showCatName val="0"/>
          <c:showSerName val="0"/>
          <c:showPercent val="0"/>
          <c:showBubbleSize val="0"/>
        </c:dLbls>
        <c:marker val="1"/>
        <c:smooth val="0"/>
        <c:axId val="122636096"/>
        <c:axId val="122638056"/>
      </c:lineChart>
      <c:dateAx>
        <c:axId val="122636096"/>
        <c:scaling>
          <c:orientation val="minMax"/>
        </c:scaling>
        <c:delete val="1"/>
        <c:axPos val="b"/>
        <c:numFmt formatCode="ge" sourceLinked="1"/>
        <c:majorTickMark val="none"/>
        <c:minorTickMark val="none"/>
        <c:tickLblPos val="none"/>
        <c:crossAx val="122638056"/>
        <c:crosses val="autoZero"/>
        <c:auto val="1"/>
        <c:lblOffset val="100"/>
        <c:baseTimeUnit val="years"/>
      </c:dateAx>
      <c:valAx>
        <c:axId val="12263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953-467B-838F-32C800EF659E}"/>
            </c:ext>
          </c:extLst>
        </c:ser>
        <c:dLbls>
          <c:showLegendKey val="0"/>
          <c:showVal val="0"/>
          <c:showCatName val="0"/>
          <c:showSerName val="0"/>
          <c:showPercent val="0"/>
          <c:showBubbleSize val="0"/>
        </c:dLbls>
        <c:gapWidth val="150"/>
        <c:axId val="122632960"/>
        <c:axId val="1226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953-467B-838F-32C800EF659E}"/>
            </c:ext>
          </c:extLst>
        </c:ser>
        <c:dLbls>
          <c:showLegendKey val="0"/>
          <c:showVal val="0"/>
          <c:showCatName val="0"/>
          <c:showSerName val="0"/>
          <c:showPercent val="0"/>
          <c:showBubbleSize val="0"/>
        </c:dLbls>
        <c:marker val="1"/>
        <c:smooth val="0"/>
        <c:axId val="122632960"/>
        <c:axId val="122634528"/>
      </c:lineChart>
      <c:dateAx>
        <c:axId val="122632960"/>
        <c:scaling>
          <c:orientation val="minMax"/>
        </c:scaling>
        <c:delete val="1"/>
        <c:axPos val="b"/>
        <c:numFmt formatCode="ge" sourceLinked="1"/>
        <c:majorTickMark val="none"/>
        <c:minorTickMark val="none"/>
        <c:tickLblPos val="none"/>
        <c:crossAx val="122634528"/>
        <c:crosses val="autoZero"/>
        <c:auto val="1"/>
        <c:lblOffset val="100"/>
        <c:baseTimeUnit val="years"/>
      </c:dateAx>
      <c:valAx>
        <c:axId val="12263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A74-4BE7-BDC1-8CBF47C9C905}"/>
            </c:ext>
          </c:extLst>
        </c:ser>
        <c:dLbls>
          <c:showLegendKey val="0"/>
          <c:showVal val="0"/>
          <c:showCatName val="0"/>
          <c:showSerName val="0"/>
          <c:showPercent val="0"/>
          <c:showBubbleSize val="0"/>
        </c:dLbls>
        <c:gapWidth val="150"/>
        <c:axId val="122632176"/>
        <c:axId val="12263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A74-4BE7-BDC1-8CBF47C9C905}"/>
            </c:ext>
          </c:extLst>
        </c:ser>
        <c:dLbls>
          <c:showLegendKey val="0"/>
          <c:showVal val="0"/>
          <c:showCatName val="0"/>
          <c:showSerName val="0"/>
          <c:showPercent val="0"/>
          <c:showBubbleSize val="0"/>
        </c:dLbls>
        <c:marker val="1"/>
        <c:smooth val="0"/>
        <c:axId val="122632176"/>
        <c:axId val="122636880"/>
      </c:lineChart>
      <c:dateAx>
        <c:axId val="122632176"/>
        <c:scaling>
          <c:orientation val="minMax"/>
        </c:scaling>
        <c:delete val="1"/>
        <c:axPos val="b"/>
        <c:numFmt formatCode="ge" sourceLinked="1"/>
        <c:majorTickMark val="none"/>
        <c:minorTickMark val="none"/>
        <c:tickLblPos val="none"/>
        <c:crossAx val="122636880"/>
        <c:crosses val="autoZero"/>
        <c:auto val="1"/>
        <c:lblOffset val="100"/>
        <c:baseTimeUnit val="years"/>
      </c:dateAx>
      <c:valAx>
        <c:axId val="12263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0B-4E37-92A1-2BCF67D94204}"/>
            </c:ext>
          </c:extLst>
        </c:ser>
        <c:dLbls>
          <c:showLegendKey val="0"/>
          <c:showVal val="0"/>
          <c:showCatName val="0"/>
          <c:showSerName val="0"/>
          <c:showPercent val="0"/>
          <c:showBubbleSize val="0"/>
        </c:dLbls>
        <c:gapWidth val="150"/>
        <c:axId val="122634136"/>
        <c:axId val="12263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0B0B-4E37-92A1-2BCF67D94204}"/>
            </c:ext>
          </c:extLst>
        </c:ser>
        <c:dLbls>
          <c:showLegendKey val="0"/>
          <c:showVal val="0"/>
          <c:showCatName val="0"/>
          <c:showSerName val="0"/>
          <c:showPercent val="0"/>
          <c:showBubbleSize val="0"/>
        </c:dLbls>
        <c:marker val="1"/>
        <c:smooth val="0"/>
        <c:axId val="122634136"/>
        <c:axId val="122634920"/>
      </c:lineChart>
      <c:dateAx>
        <c:axId val="122634136"/>
        <c:scaling>
          <c:orientation val="minMax"/>
        </c:scaling>
        <c:delete val="1"/>
        <c:axPos val="b"/>
        <c:numFmt formatCode="ge" sourceLinked="1"/>
        <c:majorTickMark val="none"/>
        <c:minorTickMark val="none"/>
        <c:tickLblPos val="none"/>
        <c:crossAx val="122634920"/>
        <c:crosses val="autoZero"/>
        <c:auto val="1"/>
        <c:lblOffset val="100"/>
        <c:baseTimeUnit val="years"/>
      </c:dateAx>
      <c:valAx>
        <c:axId val="12263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73-45DF-BA62-FEACB66216C8}"/>
            </c:ext>
          </c:extLst>
        </c:ser>
        <c:dLbls>
          <c:showLegendKey val="0"/>
          <c:showVal val="0"/>
          <c:showCatName val="0"/>
          <c:showSerName val="0"/>
          <c:showPercent val="0"/>
          <c:showBubbleSize val="0"/>
        </c:dLbls>
        <c:gapWidth val="150"/>
        <c:axId val="395823160"/>
        <c:axId val="39581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373-45DF-BA62-FEACB66216C8}"/>
            </c:ext>
          </c:extLst>
        </c:ser>
        <c:dLbls>
          <c:showLegendKey val="0"/>
          <c:showVal val="0"/>
          <c:showCatName val="0"/>
          <c:showSerName val="0"/>
          <c:showPercent val="0"/>
          <c:showBubbleSize val="0"/>
        </c:dLbls>
        <c:marker val="1"/>
        <c:smooth val="0"/>
        <c:axId val="395823160"/>
        <c:axId val="395819240"/>
      </c:lineChart>
      <c:dateAx>
        <c:axId val="395823160"/>
        <c:scaling>
          <c:orientation val="minMax"/>
        </c:scaling>
        <c:delete val="1"/>
        <c:axPos val="b"/>
        <c:numFmt formatCode="ge" sourceLinked="1"/>
        <c:majorTickMark val="none"/>
        <c:minorTickMark val="none"/>
        <c:tickLblPos val="none"/>
        <c:crossAx val="395819240"/>
        <c:crosses val="autoZero"/>
        <c:auto val="1"/>
        <c:lblOffset val="100"/>
        <c:baseTimeUnit val="years"/>
      </c:dateAx>
      <c:valAx>
        <c:axId val="395819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582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66.7</c:v>
                </c:pt>
                <c:pt idx="1">
                  <c:v>93.3</c:v>
                </c:pt>
                <c:pt idx="2">
                  <c:v>73.3</c:v>
                </c:pt>
                <c:pt idx="3">
                  <c:v>66.7</c:v>
                </c:pt>
                <c:pt idx="4">
                  <c:v>86.7</c:v>
                </c:pt>
              </c:numCache>
            </c:numRef>
          </c:val>
          <c:extLst xmlns:c16r2="http://schemas.microsoft.com/office/drawing/2015/06/chart">
            <c:ext xmlns:c16="http://schemas.microsoft.com/office/drawing/2014/chart" uri="{C3380CC4-5D6E-409C-BE32-E72D297353CC}">
              <c16:uniqueId val="{00000000-71E7-454C-B003-2DD6CAE07D72}"/>
            </c:ext>
          </c:extLst>
        </c:ser>
        <c:dLbls>
          <c:showLegendKey val="0"/>
          <c:showVal val="0"/>
          <c:showCatName val="0"/>
          <c:showSerName val="0"/>
          <c:showPercent val="0"/>
          <c:showBubbleSize val="0"/>
        </c:dLbls>
        <c:gapWidth val="150"/>
        <c:axId val="391794592"/>
        <c:axId val="5051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71E7-454C-B003-2DD6CAE07D72}"/>
            </c:ext>
          </c:extLst>
        </c:ser>
        <c:dLbls>
          <c:showLegendKey val="0"/>
          <c:showVal val="0"/>
          <c:showCatName val="0"/>
          <c:showSerName val="0"/>
          <c:showPercent val="0"/>
          <c:showBubbleSize val="0"/>
        </c:dLbls>
        <c:marker val="1"/>
        <c:smooth val="0"/>
        <c:axId val="391794592"/>
        <c:axId val="505183200"/>
      </c:lineChart>
      <c:dateAx>
        <c:axId val="391794592"/>
        <c:scaling>
          <c:orientation val="minMax"/>
        </c:scaling>
        <c:delete val="1"/>
        <c:axPos val="b"/>
        <c:numFmt formatCode="ge" sourceLinked="1"/>
        <c:majorTickMark val="none"/>
        <c:minorTickMark val="none"/>
        <c:tickLblPos val="none"/>
        <c:crossAx val="505183200"/>
        <c:crosses val="autoZero"/>
        <c:auto val="1"/>
        <c:lblOffset val="100"/>
        <c:baseTimeUnit val="years"/>
      </c:dateAx>
      <c:valAx>
        <c:axId val="5051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79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79.3</c:v>
                </c:pt>
                <c:pt idx="1">
                  <c:v>90.5</c:v>
                </c:pt>
                <c:pt idx="2">
                  <c:v>95</c:v>
                </c:pt>
                <c:pt idx="3">
                  <c:v>63.9</c:v>
                </c:pt>
                <c:pt idx="4">
                  <c:v>95.8</c:v>
                </c:pt>
              </c:numCache>
            </c:numRef>
          </c:val>
          <c:extLst xmlns:c16r2="http://schemas.microsoft.com/office/drawing/2015/06/chart">
            <c:ext xmlns:c16="http://schemas.microsoft.com/office/drawing/2014/chart" uri="{C3380CC4-5D6E-409C-BE32-E72D297353CC}">
              <c16:uniqueId val="{00000000-CCC5-4564-B3D4-FD11366407B7}"/>
            </c:ext>
          </c:extLst>
        </c:ser>
        <c:dLbls>
          <c:showLegendKey val="0"/>
          <c:showVal val="0"/>
          <c:showCatName val="0"/>
          <c:showSerName val="0"/>
          <c:showPercent val="0"/>
          <c:showBubbleSize val="0"/>
        </c:dLbls>
        <c:gapWidth val="150"/>
        <c:axId val="505180456"/>
        <c:axId val="50517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CCC5-4564-B3D4-FD11366407B7}"/>
            </c:ext>
          </c:extLst>
        </c:ser>
        <c:dLbls>
          <c:showLegendKey val="0"/>
          <c:showVal val="0"/>
          <c:showCatName val="0"/>
          <c:showSerName val="0"/>
          <c:showPercent val="0"/>
          <c:showBubbleSize val="0"/>
        </c:dLbls>
        <c:marker val="1"/>
        <c:smooth val="0"/>
        <c:axId val="505180456"/>
        <c:axId val="505178888"/>
      </c:lineChart>
      <c:dateAx>
        <c:axId val="505180456"/>
        <c:scaling>
          <c:orientation val="minMax"/>
        </c:scaling>
        <c:delete val="1"/>
        <c:axPos val="b"/>
        <c:numFmt formatCode="ge" sourceLinked="1"/>
        <c:majorTickMark val="none"/>
        <c:minorTickMark val="none"/>
        <c:tickLblPos val="none"/>
        <c:crossAx val="505178888"/>
        <c:crosses val="autoZero"/>
        <c:auto val="1"/>
        <c:lblOffset val="100"/>
        <c:baseTimeUnit val="years"/>
      </c:dateAx>
      <c:valAx>
        <c:axId val="50517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18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293</c:v>
                </c:pt>
                <c:pt idx="1">
                  <c:v>449</c:v>
                </c:pt>
                <c:pt idx="2">
                  <c:v>406</c:v>
                </c:pt>
                <c:pt idx="3">
                  <c:v>235</c:v>
                </c:pt>
                <c:pt idx="4">
                  <c:v>464</c:v>
                </c:pt>
              </c:numCache>
            </c:numRef>
          </c:val>
          <c:extLst xmlns:c16r2="http://schemas.microsoft.com/office/drawing/2015/06/chart">
            <c:ext xmlns:c16="http://schemas.microsoft.com/office/drawing/2014/chart" uri="{C3380CC4-5D6E-409C-BE32-E72D297353CC}">
              <c16:uniqueId val="{00000000-049A-404B-8B5A-5F438584EC2F}"/>
            </c:ext>
          </c:extLst>
        </c:ser>
        <c:dLbls>
          <c:showLegendKey val="0"/>
          <c:showVal val="0"/>
          <c:showCatName val="0"/>
          <c:showSerName val="0"/>
          <c:showPercent val="0"/>
          <c:showBubbleSize val="0"/>
        </c:dLbls>
        <c:gapWidth val="150"/>
        <c:axId val="505179280"/>
        <c:axId val="50517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49A-404B-8B5A-5F438584EC2F}"/>
            </c:ext>
          </c:extLst>
        </c:ser>
        <c:dLbls>
          <c:showLegendKey val="0"/>
          <c:showVal val="0"/>
          <c:showCatName val="0"/>
          <c:showSerName val="0"/>
          <c:showPercent val="0"/>
          <c:showBubbleSize val="0"/>
        </c:dLbls>
        <c:marker val="1"/>
        <c:smooth val="0"/>
        <c:axId val="505179280"/>
        <c:axId val="505176536"/>
      </c:lineChart>
      <c:dateAx>
        <c:axId val="505179280"/>
        <c:scaling>
          <c:orientation val="minMax"/>
        </c:scaling>
        <c:delete val="1"/>
        <c:axPos val="b"/>
        <c:numFmt formatCode="ge" sourceLinked="1"/>
        <c:majorTickMark val="none"/>
        <c:minorTickMark val="none"/>
        <c:tickLblPos val="none"/>
        <c:crossAx val="505176536"/>
        <c:crosses val="autoZero"/>
        <c:auto val="1"/>
        <c:lblOffset val="100"/>
        <c:baseTimeUnit val="years"/>
      </c:dateAx>
      <c:valAx>
        <c:axId val="505176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517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V68" zoomScaleNormal="100" zoomScaleSheetLayoutView="70" workbookViewId="0">
      <selection activeCell="NT67" sqref="NT6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山口県岩国市　神代駅前駐車場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369</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142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152</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483</v>
      </c>
      <c r="V31" s="110"/>
      <c r="W31" s="110"/>
      <c r="X31" s="110"/>
      <c r="Y31" s="110"/>
      <c r="Z31" s="110"/>
      <c r="AA31" s="110"/>
      <c r="AB31" s="110"/>
      <c r="AC31" s="110"/>
      <c r="AD31" s="110"/>
      <c r="AE31" s="110"/>
      <c r="AF31" s="110"/>
      <c r="AG31" s="110"/>
      <c r="AH31" s="110"/>
      <c r="AI31" s="110"/>
      <c r="AJ31" s="110"/>
      <c r="AK31" s="110"/>
      <c r="AL31" s="110"/>
      <c r="AM31" s="110"/>
      <c r="AN31" s="110">
        <f>データ!Z7</f>
        <v>1053.9000000000001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1991.7</v>
      </c>
      <c r="BH31" s="110"/>
      <c r="BI31" s="110"/>
      <c r="BJ31" s="110"/>
      <c r="BK31" s="110"/>
      <c r="BL31" s="110"/>
      <c r="BM31" s="110"/>
      <c r="BN31" s="110"/>
      <c r="BO31" s="110"/>
      <c r="BP31" s="110"/>
      <c r="BQ31" s="110"/>
      <c r="BR31" s="110"/>
      <c r="BS31" s="110"/>
      <c r="BT31" s="110"/>
      <c r="BU31" s="110"/>
      <c r="BV31" s="110"/>
      <c r="BW31" s="110"/>
      <c r="BX31" s="110"/>
      <c r="BY31" s="110"/>
      <c r="BZ31" s="110">
        <f>データ!AB7</f>
        <v>278.3</v>
      </c>
      <c r="CA31" s="110"/>
      <c r="CB31" s="110"/>
      <c r="CC31" s="110"/>
      <c r="CD31" s="110"/>
      <c r="CE31" s="110"/>
      <c r="CF31" s="110"/>
      <c r="CG31" s="110"/>
      <c r="CH31" s="110"/>
      <c r="CI31" s="110"/>
      <c r="CJ31" s="110"/>
      <c r="CK31" s="110"/>
      <c r="CL31" s="110"/>
      <c r="CM31" s="110"/>
      <c r="CN31" s="110"/>
      <c r="CO31" s="110"/>
      <c r="CP31" s="110"/>
      <c r="CQ31" s="110"/>
      <c r="CR31" s="110"/>
      <c r="CS31" s="110">
        <f>データ!AC7</f>
        <v>2405.1999999999998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66.7</v>
      </c>
      <c r="JD31" s="81"/>
      <c r="JE31" s="81"/>
      <c r="JF31" s="81"/>
      <c r="JG31" s="81"/>
      <c r="JH31" s="81"/>
      <c r="JI31" s="81"/>
      <c r="JJ31" s="81"/>
      <c r="JK31" s="81"/>
      <c r="JL31" s="81"/>
      <c r="JM31" s="81"/>
      <c r="JN31" s="81"/>
      <c r="JO31" s="81"/>
      <c r="JP31" s="81"/>
      <c r="JQ31" s="81"/>
      <c r="JR31" s="81"/>
      <c r="JS31" s="81"/>
      <c r="JT31" s="81"/>
      <c r="JU31" s="82"/>
      <c r="JV31" s="80">
        <f>データ!DL7</f>
        <v>93.3</v>
      </c>
      <c r="JW31" s="81"/>
      <c r="JX31" s="81"/>
      <c r="JY31" s="81"/>
      <c r="JZ31" s="81"/>
      <c r="KA31" s="81"/>
      <c r="KB31" s="81"/>
      <c r="KC31" s="81"/>
      <c r="KD31" s="81"/>
      <c r="KE31" s="81"/>
      <c r="KF31" s="81"/>
      <c r="KG31" s="81"/>
      <c r="KH31" s="81"/>
      <c r="KI31" s="81"/>
      <c r="KJ31" s="81"/>
      <c r="KK31" s="81"/>
      <c r="KL31" s="81"/>
      <c r="KM31" s="81"/>
      <c r="KN31" s="82"/>
      <c r="KO31" s="80">
        <f>データ!DM7</f>
        <v>73.3</v>
      </c>
      <c r="KP31" s="81"/>
      <c r="KQ31" s="81"/>
      <c r="KR31" s="81"/>
      <c r="KS31" s="81"/>
      <c r="KT31" s="81"/>
      <c r="KU31" s="81"/>
      <c r="KV31" s="81"/>
      <c r="KW31" s="81"/>
      <c r="KX31" s="81"/>
      <c r="KY31" s="81"/>
      <c r="KZ31" s="81"/>
      <c r="LA31" s="81"/>
      <c r="LB31" s="81"/>
      <c r="LC31" s="81"/>
      <c r="LD31" s="81"/>
      <c r="LE31" s="81"/>
      <c r="LF31" s="81"/>
      <c r="LG31" s="82"/>
      <c r="LH31" s="80">
        <f>データ!DN7</f>
        <v>66.7</v>
      </c>
      <c r="LI31" s="81"/>
      <c r="LJ31" s="81"/>
      <c r="LK31" s="81"/>
      <c r="LL31" s="81"/>
      <c r="LM31" s="81"/>
      <c r="LN31" s="81"/>
      <c r="LO31" s="81"/>
      <c r="LP31" s="81"/>
      <c r="LQ31" s="81"/>
      <c r="LR31" s="81"/>
      <c r="LS31" s="81"/>
      <c r="LT31" s="81"/>
      <c r="LU31" s="81"/>
      <c r="LV31" s="81"/>
      <c r="LW31" s="81"/>
      <c r="LX31" s="81"/>
      <c r="LY31" s="81"/>
      <c r="LZ31" s="82"/>
      <c r="MA31" s="80">
        <f>データ!DO7</f>
        <v>86.7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153</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79.3</v>
      </c>
      <c r="EM52" s="110"/>
      <c r="EN52" s="110"/>
      <c r="EO52" s="110"/>
      <c r="EP52" s="110"/>
      <c r="EQ52" s="110"/>
      <c r="ER52" s="110"/>
      <c r="ES52" s="110"/>
      <c r="ET52" s="110"/>
      <c r="EU52" s="110"/>
      <c r="EV52" s="110"/>
      <c r="EW52" s="110"/>
      <c r="EX52" s="110"/>
      <c r="EY52" s="110"/>
      <c r="EZ52" s="110"/>
      <c r="FA52" s="110"/>
      <c r="FB52" s="110"/>
      <c r="FC52" s="110"/>
      <c r="FD52" s="110"/>
      <c r="FE52" s="110">
        <f>データ!BG7</f>
        <v>90.5</v>
      </c>
      <c r="FF52" s="110"/>
      <c r="FG52" s="110"/>
      <c r="FH52" s="110"/>
      <c r="FI52" s="110"/>
      <c r="FJ52" s="110"/>
      <c r="FK52" s="110"/>
      <c r="FL52" s="110"/>
      <c r="FM52" s="110"/>
      <c r="FN52" s="110"/>
      <c r="FO52" s="110"/>
      <c r="FP52" s="110"/>
      <c r="FQ52" s="110"/>
      <c r="FR52" s="110"/>
      <c r="FS52" s="110"/>
      <c r="FT52" s="110"/>
      <c r="FU52" s="110"/>
      <c r="FV52" s="110"/>
      <c r="FW52" s="110"/>
      <c r="FX52" s="110">
        <f>データ!BH7</f>
        <v>95</v>
      </c>
      <c r="FY52" s="110"/>
      <c r="FZ52" s="110"/>
      <c r="GA52" s="110"/>
      <c r="GB52" s="110"/>
      <c r="GC52" s="110"/>
      <c r="GD52" s="110"/>
      <c r="GE52" s="110"/>
      <c r="GF52" s="110"/>
      <c r="GG52" s="110"/>
      <c r="GH52" s="110"/>
      <c r="GI52" s="110"/>
      <c r="GJ52" s="110"/>
      <c r="GK52" s="110"/>
      <c r="GL52" s="110"/>
      <c r="GM52" s="110"/>
      <c r="GN52" s="110"/>
      <c r="GO52" s="110"/>
      <c r="GP52" s="110"/>
      <c r="GQ52" s="110">
        <f>データ!BI7</f>
        <v>63.9</v>
      </c>
      <c r="GR52" s="110"/>
      <c r="GS52" s="110"/>
      <c r="GT52" s="110"/>
      <c r="GU52" s="110"/>
      <c r="GV52" s="110"/>
      <c r="GW52" s="110"/>
      <c r="GX52" s="110"/>
      <c r="GY52" s="110"/>
      <c r="GZ52" s="110"/>
      <c r="HA52" s="110"/>
      <c r="HB52" s="110"/>
      <c r="HC52" s="110"/>
      <c r="HD52" s="110"/>
      <c r="HE52" s="110"/>
      <c r="HF52" s="110"/>
      <c r="HG52" s="110"/>
      <c r="HH52" s="110"/>
      <c r="HI52" s="110"/>
      <c r="HJ52" s="110">
        <f>データ!BJ7</f>
        <v>95.8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293</v>
      </c>
      <c r="JD52" s="109"/>
      <c r="JE52" s="109"/>
      <c r="JF52" s="109"/>
      <c r="JG52" s="109"/>
      <c r="JH52" s="109"/>
      <c r="JI52" s="109"/>
      <c r="JJ52" s="109"/>
      <c r="JK52" s="109"/>
      <c r="JL52" s="109"/>
      <c r="JM52" s="109"/>
      <c r="JN52" s="109"/>
      <c r="JO52" s="109"/>
      <c r="JP52" s="109"/>
      <c r="JQ52" s="109"/>
      <c r="JR52" s="109"/>
      <c r="JS52" s="109"/>
      <c r="JT52" s="109"/>
      <c r="JU52" s="109"/>
      <c r="JV52" s="109">
        <f>データ!BR7</f>
        <v>449</v>
      </c>
      <c r="JW52" s="109"/>
      <c r="JX52" s="109"/>
      <c r="JY52" s="109"/>
      <c r="JZ52" s="109"/>
      <c r="KA52" s="109"/>
      <c r="KB52" s="109"/>
      <c r="KC52" s="109"/>
      <c r="KD52" s="109"/>
      <c r="KE52" s="109"/>
      <c r="KF52" s="109"/>
      <c r="KG52" s="109"/>
      <c r="KH52" s="109"/>
      <c r="KI52" s="109"/>
      <c r="KJ52" s="109"/>
      <c r="KK52" s="109"/>
      <c r="KL52" s="109"/>
      <c r="KM52" s="109"/>
      <c r="KN52" s="109"/>
      <c r="KO52" s="109">
        <f>データ!BS7</f>
        <v>406</v>
      </c>
      <c r="KP52" s="109"/>
      <c r="KQ52" s="109"/>
      <c r="KR52" s="109"/>
      <c r="KS52" s="109"/>
      <c r="KT52" s="109"/>
      <c r="KU52" s="109"/>
      <c r="KV52" s="109"/>
      <c r="KW52" s="109"/>
      <c r="KX52" s="109"/>
      <c r="KY52" s="109"/>
      <c r="KZ52" s="109"/>
      <c r="LA52" s="109"/>
      <c r="LB52" s="109"/>
      <c r="LC52" s="109"/>
      <c r="LD52" s="109"/>
      <c r="LE52" s="109"/>
      <c r="LF52" s="109"/>
      <c r="LG52" s="109"/>
      <c r="LH52" s="109">
        <f>データ!BT7</f>
        <v>235</v>
      </c>
      <c r="LI52" s="109"/>
      <c r="LJ52" s="109"/>
      <c r="LK52" s="109"/>
      <c r="LL52" s="109"/>
      <c r="LM52" s="109"/>
      <c r="LN52" s="109"/>
      <c r="LO52" s="109"/>
      <c r="LP52" s="109"/>
      <c r="LQ52" s="109"/>
      <c r="LR52" s="109"/>
      <c r="LS52" s="109"/>
      <c r="LT52" s="109"/>
      <c r="LU52" s="109"/>
      <c r="LV52" s="109"/>
      <c r="LW52" s="109"/>
      <c r="LX52" s="109"/>
      <c r="LY52" s="109"/>
      <c r="LZ52" s="109"/>
      <c r="MA52" s="109">
        <f>データ!BU7</f>
        <v>464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155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4982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xN8QuE1/1SUtah0NWKjXMwRJK1pzAolO63jcxRNMu478Ex92YzukBpwkThje2Obhyckj6/C0riHN4L8EDIfgQ==" saltValue="j0T48m0n8yVhpo6KngvpC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112</v>
      </c>
      <c r="AV5" s="59" t="s">
        <v>113</v>
      </c>
      <c r="AW5" s="59" t="s">
        <v>114</v>
      </c>
      <c r="AX5" s="59" t="s">
        <v>115</v>
      </c>
      <c r="AY5" s="59" t="s">
        <v>111</v>
      </c>
      <c r="AZ5" s="59" t="s">
        <v>103</v>
      </c>
      <c r="BA5" s="59" t="s">
        <v>104</v>
      </c>
      <c r="BB5" s="59" t="s">
        <v>105</v>
      </c>
      <c r="BC5" s="59" t="s">
        <v>106</v>
      </c>
      <c r="BD5" s="59" t="s">
        <v>107</v>
      </c>
      <c r="BE5" s="59" t="s">
        <v>108</v>
      </c>
      <c r="BF5" s="59" t="s">
        <v>112</v>
      </c>
      <c r="BG5" s="59" t="s">
        <v>99</v>
      </c>
      <c r="BH5" s="59" t="s">
        <v>114</v>
      </c>
      <c r="BI5" s="59" t="s">
        <v>101</v>
      </c>
      <c r="BJ5" s="59" t="s">
        <v>102</v>
      </c>
      <c r="BK5" s="59" t="s">
        <v>103</v>
      </c>
      <c r="BL5" s="59" t="s">
        <v>104</v>
      </c>
      <c r="BM5" s="59" t="s">
        <v>105</v>
      </c>
      <c r="BN5" s="59" t="s">
        <v>106</v>
      </c>
      <c r="BO5" s="59" t="s">
        <v>107</v>
      </c>
      <c r="BP5" s="59" t="s">
        <v>108</v>
      </c>
      <c r="BQ5" s="59" t="s">
        <v>109</v>
      </c>
      <c r="BR5" s="59" t="s">
        <v>116</v>
      </c>
      <c r="BS5" s="59" t="s">
        <v>117</v>
      </c>
      <c r="BT5" s="59" t="s">
        <v>101</v>
      </c>
      <c r="BU5" s="59" t="s">
        <v>111</v>
      </c>
      <c r="BV5" s="59" t="s">
        <v>103</v>
      </c>
      <c r="BW5" s="59" t="s">
        <v>104</v>
      </c>
      <c r="BX5" s="59" t="s">
        <v>105</v>
      </c>
      <c r="BY5" s="59" t="s">
        <v>106</v>
      </c>
      <c r="BZ5" s="59" t="s">
        <v>107</v>
      </c>
      <c r="CA5" s="59" t="s">
        <v>108</v>
      </c>
      <c r="CB5" s="59" t="s">
        <v>98</v>
      </c>
      <c r="CC5" s="59" t="s">
        <v>118</v>
      </c>
      <c r="CD5" s="59" t="s">
        <v>119</v>
      </c>
      <c r="CE5" s="59" t="s">
        <v>120</v>
      </c>
      <c r="CF5" s="59" t="s">
        <v>102</v>
      </c>
      <c r="CG5" s="59" t="s">
        <v>103</v>
      </c>
      <c r="CH5" s="59" t="s">
        <v>104</v>
      </c>
      <c r="CI5" s="59" t="s">
        <v>105</v>
      </c>
      <c r="CJ5" s="59" t="s">
        <v>106</v>
      </c>
      <c r="CK5" s="59" t="s">
        <v>107</v>
      </c>
      <c r="CL5" s="59" t="s">
        <v>108</v>
      </c>
      <c r="CM5" s="151"/>
      <c r="CN5" s="151"/>
      <c r="CO5" s="59" t="s">
        <v>121</v>
      </c>
      <c r="CP5" s="59" t="s">
        <v>113</v>
      </c>
      <c r="CQ5" s="59" t="s">
        <v>122</v>
      </c>
      <c r="CR5" s="59" t="s">
        <v>120</v>
      </c>
      <c r="CS5" s="59" t="s">
        <v>111</v>
      </c>
      <c r="CT5" s="59" t="s">
        <v>103</v>
      </c>
      <c r="CU5" s="59" t="s">
        <v>104</v>
      </c>
      <c r="CV5" s="59" t="s">
        <v>105</v>
      </c>
      <c r="CW5" s="59" t="s">
        <v>106</v>
      </c>
      <c r="CX5" s="59" t="s">
        <v>107</v>
      </c>
      <c r="CY5" s="59" t="s">
        <v>108</v>
      </c>
      <c r="CZ5" s="59" t="s">
        <v>123</v>
      </c>
      <c r="DA5" s="59" t="s">
        <v>99</v>
      </c>
      <c r="DB5" s="59" t="s">
        <v>119</v>
      </c>
      <c r="DC5" s="59" t="s">
        <v>120</v>
      </c>
      <c r="DD5" s="59" t="s">
        <v>124</v>
      </c>
      <c r="DE5" s="59" t="s">
        <v>103</v>
      </c>
      <c r="DF5" s="59" t="s">
        <v>104</v>
      </c>
      <c r="DG5" s="59" t="s">
        <v>105</v>
      </c>
      <c r="DH5" s="59" t="s">
        <v>106</v>
      </c>
      <c r="DI5" s="59" t="s">
        <v>107</v>
      </c>
      <c r="DJ5" s="59" t="s">
        <v>44</v>
      </c>
      <c r="DK5" s="59" t="s">
        <v>125</v>
      </c>
      <c r="DL5" s="59" t="s">
        <v>99</v>
      </c>
      <c r="DM5" s="59" t="s">
        <v>126</v>
      </c>
      <c r="DN5" s="59" t="s">
        <v>127</v>
      </c>
      <c r="DO5" s="59" t="s">
        <v>102</v>
      </c>
      <c r="DP5" s="59" t="s">
        <v>103</v>
      </c>
      <c r="DQ5" s="59" t="s">
        <v>104</v>
      </c>
      <c r="DR5" s="59" t="s">
        <v>105</v>
      </c>
      <c r="DS5" s="59" t="s">
        <v>106</v>
      </c>
      <c r="DT5" s="59" t="s">
        <v>107</v>
      </c>
      <c r="DU5" s="59" t="s">
        <v>108</v>
      </c>
    </row>
    <row r="6" spans="1:125" s="66" customFormat="1" x14ac:dyDescent="0.15">
      <c r="A6" s="49" t="s">
        <v>128</v>
      </c>
      <c r="B6" s="60">
        <f>B8</f>
        <v>2017</v>
      </c>
      <c r="C6" s="60">
        <f t="shared" ref="C6:X6" si="1">C8</f>
        <v>352080</v>
      </c>
      <c r="D6" s="60">
        <f t="shared" si="1"/>
        <v>47</v>
      </c>
      <c r="E6" s="60">
        <f t="shared" si="1"/>
        <v>14</v>
      </c>
      <c r="F6" s="60">
        <f t="shared" si="1"/>
        <v>0</v>
      </c>
      <c r="G6" s="60">
        <f t="shared" si="1"/>
        <v>4</v>
      </c>
      <c r="H6" s="60" t="str">
        <f>SUBSTITUTE(H8,"　","")</f>
        <v>山口県岩国市</v>
      </c>
      <c r="I6" s="60" t="str">
        <f t="shared" si="1"/>
        <v>神代駅前駐車場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無</v>
      </c>
      <c r="U6" s="63">
        <f t="shared" si="1"/>
        <v>369</v>
      </c>
      <c r="V6" s="63">
        <f t="shared" si="1"/>
        <v>15</v>
      </c>
      <c r="W6" s="63" t="str">
        <f t="shared" si="1"/>
        <v>-</v>
      </c>
      <c r="X6" s="62" t="str">
        <f t="shared" si="1"/>
        <v>導入なし</v>
      </c>
      <c r="Y6" s="64">
        <f>IF(Y8="-",NA(),Y8)</f>
        <v>483</v>
      </c>
      <c r="Z6" s="64">
        <f t="shared" ref="Z6:AH6" si="2">IF(Z8="-",NA(),Z8)</f>
        <v>1053.9000000000001</v>
      </c>
      <c r="AA6" s="64">
        <f t="shared" si="2"/>
        <v>1991.7</v>
      </c>
      <c r="AB6" s="64">
        <f t="shared" si="2"/>
        <v>278.3</v>
      </c>
      <c r="AC6" s="64">
        <f t="shared" si="2"/>
        <v>2405.1999999999998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79.3</v>
      </c>
      <c r="BG6" s="64">
        <f t="shared" ref="BG6:BO6" si="5">IF(BG8="-",NA(),BG8)</f>
        <v>90.5</v>
      </c>
      <c r="BH6" s="64">
        <f t="shared" si="5"/>
        <v>95</v>
      </c>
      <c r="BI6" s="64">
        <f t="shared" si="5"/>
        <v>63.9</v>
      </c>
      <c r="BJ6" s="64">
        <f t="shared" si="5"/>
        <v>95.8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293</v>
      </c>
      <c r="BR6" s="65">
        <f t="shared" ref="BR6:BZ6" si="6">IF(BR8="-",NA(),BR8)</f>
        <v>449</v>
      </c>
      <c r="BS6" s="65">
        <f t="shared" si="6"/>
        <v>406</v>
      </c>
      <c r="BT6" s="65">
        <f t="shared" si="6"/>
        <v>235</v>
      </c>
      <c r="BU6" s="65">
        <f t="shared" si="6"/>
        <v>464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129</v>
      </c>
      <c r="CM6" s="63">
        <f t="shared" ref="CM6:CN6" si="7">CM8</f>
        <v>4982</v>
      </c>
      <c r="CN6" s="63">
        <f t="shared" si="7"/>
        <v>0</v>
      </c>
      <c r="CO6" s="64"/>
      <c r="CP6" s="64"/>
      <c r="CQ6" s="64"/>
      <c r="CR6" s="64"/>
      <c r="CS6" s="64"/>
      <c r="CT6" s="64"/>
      <c r="CU6" s="64"/>
      <c r="CV6" s="64"/>
      <c r="CW6" s="64"/>
      <c r="CX6" s="64"/>
      <c r="CY6" s="61" t="s">
        <v>130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66.7</v>
      </c>
      <c r="DL6" s="64">
        <f t="shared" ref="DL6:DT6" si="9">IF(DL8="-",NA(),DL8)</f>
        <v>93.3</v>
      </c>
      <c r="DM6" s="64">
        <f t="shared" si="9"/>
        <v>73.3</v>
      </c>
      <c r="DN6" s="64">
        <f t="shared" si="9"/>
        <v>66.7</v>
      </c>
      <c r="DO6" s="64">
        <f t="shared" si="9"/>
        <v>86.7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131</v>
      </c>
      <c r="B7" s="60">
        <f t="shared" ref="B7:X7" si="10">B8</f>
        <v>2017</v>
      </c>
      <c r="C7" s="60">
        <f t="shared" si="10"/>
        <v>352080</v>
      </c>
      <c r="D7" s="60">
        <f t="shared" si="10"/>
        <v>47</v>
      </c>
      <c r="E7" s="60">
        <f t="shared" si="10"/>
        <v>14</v>
      </c>
      <c r="F7" s="60">
        <f t="shared" si="10"/>
        <v>0</v>
      </c>
      <c r="G7" s="60">
        <f t="shared" si="10"/>
        <v>4</v>
      </c>
      <c r="H7" s="60" t="str">
        <f t="shared" si="10"/>
        <v>山口県　岩国市</v>
      </c>
      <c r="I7" s="60" t="str">
        <f t="shared" si="10"/>
        <v>神代駅前駐車場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無</v>
      </c>
      <c r="U7" s="63">
        <f t="shared" si="10"/>
        <v>369</v>
      </c>
      <c r="V7" s="63">
        <f t="shared" si="10"/>
        <v>15</v>
      </c>
      <c r="W7" s="63" t="str">
        <f t="shared" si="10"/>
        <v>-</v>
      </c>
      <c r="X7" s="62" t="str">
        <f t="shared" si="10"/>
        <v>導入なし</v>
      </c>
      <c r="Y7" s="64">
        <f>Y8</f>
        <v>483</v>
      </c>
      <c r="Z7" s="64">
        <f t="shared" ref="Z7:AH7" si="11">Z8</f>
        <v>1053.9000000000001</v>
      </c>
      <c r="AA7" s="64">
        <f t="shared" si="11"/>
        <v>1991.7</v>
      </c>
      <c r="AB7" s="64">
        <f t="shared" si="11"/>
        <v>278.3</v>
      </c>
      <c r="AC7" s="64">
        <f t="shared" si="11"/>
        <v>2405.1999999999998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79.3</v>
      </c>
      <c r="BG7" s="64">
        <f t="shared" ref="BG7:BO7" si="14">BG8</f>
        <v>90.5</v>
      </c>
      <c r="BH7" s="64">
        <f t="shared" si="14"/>
        <v>95</v>
      </c>
      <c r="BI7" s="64">
        <f t="shared" si="14"/>
        <v>63.9</v>
      </c>
      <c r="BJ7" s="64">
        <f t="shared" si="14"/>
        <v>95.8</v>
      </c>
      <c r="BK7" s="64">
        <f t="shared" si="14"/>
        <v>37.6</v>
      </c>
      <c r="BL7" s="64">
        <f t="shared" si="14"/>
        <v>40.700000000000003</v>
      </c>
      <c r="BM7" s="64">
        <f t="shared" si="14"/>
        <v>38.200000000000003</v>
      </c>
      <c r="BN7" s="64">
        <f t="shared" si="14"/>
        <v>34.6</v>
      </c>
      <c r="BO7" s="64">
        <f t="shared" si="14"/>
        <v>37.6</v>
      </c>
      <c r="BP7" s="61"/>
      <c r="BQ7" s="65">
        <f>BQ8</f>
        <v>293</v>
      </c>
      <c r="BR7" s="65">
        <f t="shared" ref="BR7:BZ7" si="15">BR8</f>
        <v>449</v>
      </c>
      <c r="BS7" s="65">
        <f t="shared" si="15"/>
        <v>406</v>
      </c>
      <c r="BT7" s="65">
        <f t="shared" si="15"/>
        <v>235</v>
      </c>
      <c r="BU7" s="65">
        <f t="shared" si="15"/>
        <v>464</v>
      </c>
      <c r="BV7" s="65">
        <f t="shared" si="15"/>
        <v>6777</v>
      </c>
      <c r="BW7" s="65">
        <f t="shared" si="15"/>
        <v>7496</v>
      </c>
      <c r="BX7" s="65">
        <f t="shared" si="15"/>
        <v>6967</v>
      </c>
      <c r="BY7" s="65">
        <f t="shared" si="15"/>
        <v>7138</v>
      </c>
      <c r="BZ7" s="65">
        <f t="shared" si="15"/>
        <v>8131</v>
      </c>
      <c r="CA7" s="63"/>
      <c r="CB7" s="64" t="s">
        <v>132</v>
      </c>
      <c r="CC7" s="64" t="s">
        <v>132</v>
      </c>
      <c r="CD7" s="64" t="s">
        <v>132</v>
      </c>
      <c r="CE7" s="64" t="s">
        <v>132</v>
      </c>
      <c r="CF7" s="64" t="s">
        <v>132</v>
      </c>
      <c r="CG7" s="64" t="s">
        <v>132</v>
      </c>
      <c r="CH7" s="64" t="s">
        <v>132</v>
      </c>
      <c r="CI7" s="64" t="s">
        <v>132</v>
      </c>
      <c r="CJ7" s="64" t="s">
        <v>132</v>
      </c>
      <c r="CK7" s="64" t="s">
        <v>133</v>
      </c>
      <c r="CL7" s="61"/>
      <c r="CM7" s="63">
        <f>CM8</f>
        <v>4982</v>
      </c>
      <c r="CN7" s="63">
        <f>CN8</f>
        <v>0</v>
      </c>
      <c r="CO7" s="64" t="s">
        <v>132</v>
      </c>
      <c r="CP7" s="64" t="s">
        <v>132</v>
      </c>
      <c r="CQ7" s="64" t="s">
        <v>132</v>
      </c>
      <c r="CR7" s="64" t="s">
        <v>132</v>
      </c>
      <c r="CS7" s="64" t="s">
        <v>132</v>
      </c>
      <c r="CT7" s="64" t="s">
        <v>132</v>
      </c>
      <c r="CU7" s="64" t="s">
        <v>132</v>
      </c>
      <c r="CV7" s="64" t="s">
        <v>132</v>
      </c>
      <c r="CW7" s="64" t="s">
        <v>132</v>
      </c>
      <c r="CX7" s="64" t="s">
        <v>130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66.7</v>
      </c>
      <c r="DL7" s="64">
        <f t="shared" ref="DL7:DT7" si="17">DL8</f>
        <v>93.3</v>
      </c>
      <c r="DM7" s="64">
        <f t="shared" si="17"/>
        <v>73.3</v>
      </c>
      <c r="DN7" s="64">
        <f t="shared" si="17"/>
        <v>66.7</v>
      </c>
      <c r="DO7" s="64">
        <f t="shared" si="17"/>
        <v>86.7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352080</v>
      </c>
      <c r="D8" s="67">
        <v>47</v>
      </c>
      <c r="E8" s="67">
        <v>14</v>
      </c>
      <c r="F8" s="67">
        <v>0</v>
      </c>
      <c r="G8" s="67">
        <v>4</v>
      </c>
      <c r="H8" s="67" t="s">
        <v>134</v>
      </c>
      <c r="I8" s="67" t="s">
        <v>135</v>
      </c>
      <c r="J8" s="67" t="s">
        <v>136</v>
      </c>
      <c r="K8" s="67" t="s">
        <v>137</v>
      </c>
      <c r="L8" s="67" t="s">
        <v>138</v>
      </c>
      <c r="M8" s="67" t="s">
        <v>139</v>
      </c>
      <c r="N8" s="67" t="s">
        <v>140</v>
      </c>
      <c r="O8" s="68" t="s">
        <v>141</v>
      </c>
      <c r="P8" s="69" t="s">
        <v>142</v>
      </c>
      <c r="Q8" s="69" t="s">
        <v>143</v>
      </c>
      <c r="R8" s="70">
        <v>26</v>
      </c>
      <c r="S8" s="69" t="s">
        <v>144</v>
      </c>
      <c r="T8" s="69" t="s">
        <v>145</v>
      </c>
      <c r="U8" s="70">
        <v>369</v>
      </c>
      <c r="V8" s="70">
        <v>15</v>
      </c>
      <c r="W8" s="70" t="s">
        <v>138</v>
      </c>
      <c r="X8" s="69" t="s">
        <v>146</v>
      </c>
      <c r="Y8" s="71">
        <v>483</v>
      </c>
      <c r="Z8" s="71">
        <v>1053.9000000000001</v>
      </c>
      <c r="AA8" s="71">
        <v>1991.7</v>
      </c>
      <c r="AB8" s="71">
        <v>278.3</v>
      </c>
      <c r="AC8" s="71">
        <v>2405.1999999999998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79.3</v>
      </c>
      <c r="BG8" s="71">
        <v>90.5</v>
      </c>
      <c r="BH8" s="71">
        <v>95</v>
      </c>
      <c r="BI8" s="71">
        <v>63.9</v>
      </c>
      <c r="BJ8" s="71">
        <v>95.8</v>
      </c>
      <c r="BK8" s="71">
        <v>37.6</v>
      </c>
      <c r="BL8" s="71">
        <v>40.700000000000003</v>
      </c>
      <c r="BM8" s="71">
        <v>38.200000000000003</v>
      </c>
      <c r="BN8" s="71">
        <v>34.6</v>
      </c>
      <c r="BO8" s="71">
        <v>37.6</v>
      </c>
      <c r="BP8" s="68">
        <v>26.4</v>
      </c>
      <c r="BQ8" s="72">
        <v>293</v>
      </c>
      <c r="BR8" s="72">
        <v>449</v>
      </c>
      <c r="BS8" s="72">
        <v>406</v>
      </c>
      <c r="BT8" s="73">
        <v>235</v>
      </c>
      <c r="BU8" s="73">
        <v>464</v>
      </c>
      <c r="BV8" s="72">
        <v>6777</v>
      </c>
      <c r="BW8" s="72">
        <v>7496</v>
      </c>
      <c r="BX8" s="72">
        <v>6967</v>
      </c>
      <c r="BY8" s="72">
        <v>7138</v>
      </c>
      <c r="BZ8" s="72">
        <v>8131</v>
      </c>
      <c r="CA8" s="70">
        <v>15069</v>
      </c>
      <c r="CB8" s="71" t="s">
        <v>138</v>
      </c>
      <c r="CC8" s="71" t="s">
        <v>138</v>
      </c>
      <c r="CD8" s="71" t="s">
        <v>138</v>
      </c>
      <c r="CE8" s="71" t="s">
        <v>138</v>
      </c>
      <c r="CF8" s="71" t="s">
        <v>138</v>
      </c>
      <c r="CG8" s="71" t="s">
        <v>138</v>
      </c>
      <c r="CH8" s="71" t="s">
        <v>138</v>
      </c>
      <c r="CI8" s="71" t="s">
        <v>138</v>
      </c>
      <c r="CJ8" s="71" t="s">
        <v>138</v>
      </c>
      <c r="CK8" s="71" t="s">
        <v>138</v>
      </c>
      <c r="CL8" s="68" t="s">
        <v>138</v>
      </c>
      <c r="CM8" s="70">
        <v>4982</v>
      </c>
      <c r="CN8" s="70">
        <v>0</v>
      </c>
      <c r="CO8" s="71" t="s">
        <v>138</v>
      </c>
      <c r="CP8" s="71" t="s">
        <v>138</v>
      </c>
      <c r="CQ8" s="71" t="s">
        <v>138</v>
      </c>
      <c r="CR8" s="71" t="s">
        <v>138</v>
      </c>
      <c r="CS8" s="71" t="s">
        <v>138</v>
      </c>
      <c r="CT8" s="71" t="s">
        <v>138</v>
      </c>
      <c r="CU8" s="71" t="s">
        <v>138</v>
      </c>
      <c r="CV8" s="71" t="s">
        <v>138</v>
      </c>
      <c r="CW8" s="71" t="s">
        <v>138</v>
      </c>
      <c r="CX8" s="71" t="s">
        <v>138</v>
      </c>
      <c r="CY8" s="68" t="s">
        <v>138</v>
      </c>
      <c r="CZ8" s="71">
        <v>0</v>
      </c>
      <c r="DA8" s="71">
        <v>0</v>
      </c>
      <c r="DB8" s="71">
        <v>0</v>
      </c>
      <c r="DC8" s="71">
        <v>0</v>
      </c>
      <c r="DD8" s="71">
        <v>0</v>
      </c>
      <c r="DE8" s="71">
        <v>84.4</v>
      </c>
      <c r="DF8" s="71">
        <v>78.400000000000006</v>
      </c>
      <c r="DG8" s="71">
        <v>70.5</v>
      </c>
      <c r="DH8" s="71">
        <v>59.2</v>
      </c>
      <c r="DI8" s="71">
        <v>62.4</v>
      </c>
      <c r="DJ8" s="68">
        <v>120.3</v>
      </c>
      <c r="DK8" s="71">
        <v>66.7</v>
      </c>
      <c r="DL8" s="71">
        <v>93.3</v>
      </c>
      <c r="DM8" s="71">
        <v>73.3</v>
      </c>
      <c r="DN8" s="71">
        <v>66.7</v>
      </c>
      <c r="DO8" s="71">
        <v>86.7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147</v>
      </c>
      <c r="C10" s="78" t="s">
        <v>148</v>
      </c>
      <c r="D10" s="78" t="s">
        <v>149</v>
      </c>
      <c r="E10" s="78" t="s">
        <v>150</v>
      </c>
      <c r="F10" s="78" t="s">
        <v>151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2019-01-28T02:58:30Z</cp:lastPrinted>
  <dcterms:created xsi:type="dcterms:W3CDTF">2018-12-07T10:35:23Z</dcterms:created>
  <dcterms:modified xsi:type="dcterms:W3CDTF">2019-02-06T06:06:26Z</dcterms:modified>
  <cp:category/>
</cp:coreProperties>
</file>