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xFU7snuzBseeBnMeoora/lOgt7Ee8dMbAtmOKyUqM47YzhGqoIz/KgaxTGgCMr6TBp0inUM3OdUKmbx1lOOpQ==" workbookSaltValue="GhUAqqDf3Mp6oIduVCzFY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GQ30" i="4"/>
  <c r="BZ30" i="4"/>
  <c r="BZ51" i="4"/>
  <c r="BG30" i="4"/>
  <c r="AV76" i="4"/>
  <c r="KO51" i="4"/>
  <c r="FX51" i="4"/>
  <c r="LE76" i="4"/>
  <c r="KO30" i="4"/>
  <c r="HP76" i="4"/>
  <c r="BG51" i="4"/>
  <c r="FX30" i="4"/>
  <c r="KP76" i="4"/>
  <c r="HA76" i="4"/>
  <c r="AN51" i="4"/>
  <c r="FE30" i="4"/>
  <c r="JV30" i="4"/>
  <c r="AN30" i="4"/>
  <c r="AG76" i="4"/>
  <c r="FE51" i="4"/>
  <c r="JV51" i="4"/>
  <c r="KA76" i="4"/>
  <c r="EL51" i="4"/>
  <c r="JC30" i="4"/>
  <c r="JC51" i="4"/>
  <c r="GL76" i="4"/>
  <c r="U51" i="4"/>
  <c r="EL30" i="4"/>
  <c r="R76" i="4"/>
  <c r="U30" i="4"/>
</calcChain>
</file>

<file path=xl/sharedStrings.xml><?xml version="1.0" encoding="utf-8"?>
<sst xmlns="http://schemas.openxmlformats.org/spreadsheetml/2006/main" count="289" uniqueCount="141">
  <si>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</si>
  <si>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</si>
  <si>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</si>
  <si>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</si>
  <si>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</si>
  <si>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</si>
  <si>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</si>
  <si>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</si>
  <si>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</si>
  <si>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</si>
  <si>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</si>
  <si>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</si>
  <si>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</si>
  <si>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</si>
  <si>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</si>
  <si>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</si>
  <si>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</si>
  <si>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</si>
  <si>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</si>
  <si>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</si>
  <si>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</si>
  <si>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</si>
  <si>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</si>
  <si>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</si>
  <si>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</si>
  <si>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</si>
  <si>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</si>
  <si>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</si>
  <si>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</si>
  <si>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</si>
  <si>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</si>
  <si>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</si>
  <si>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</si>
  <si>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</si>
  <si>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</si>
  <si>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</si>
  <si>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</si>
  <si>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</si>
  <si>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</si>
  <si>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</si>
  <si>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</si>
  <si>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</si>
  <si>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</si>
  <si>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</si>
  <si>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</si>
  <si>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</si>
  <si>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</si>
  <si>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</si>
  <si>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</si>
  <si>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</si>
  <si>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</si>
  <si>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</si>
  <si>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</si>
  <si>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</si>
  <si>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</si>
  <si>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</si>
  <si>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</si>
  <si>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</si>
  <si>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</si>
  <si>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</si>
  <si>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</si>
  <si>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</si>
  <si>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</si>
  <si>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</si>
  <si>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</si>
  <si>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</si>
  <si>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</si>
  <si>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</si>
  <si>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</si>
  <si>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</si>
  <si>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</si>
  <si>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</si>
  <si>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</si>
  <si>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</si>
  <si>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</si>
  <si>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</si>
  <si>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</si>
  <si>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</si>
  <si>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</si>
  <si>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</si>
  <si>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</si>
  <si>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</si>
  <si>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</si>
  <si>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</si>
  <si>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</si>
  <si>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</si>
  <si>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</si>
  <si>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</si>
  <si>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</si>
  <si>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</si>
  <si>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</si>
  <si>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</si>
  <si>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</si>
  <si>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</si>
  <si>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</si>
  <si>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</si>
  <si>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</si>
  <si>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</si>
  <si>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</si>
  <si>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</si>
  <si>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</si>
  <si>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</si>
  <si>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</si>
  <si>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</si>
  <si>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</si>
  <si>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</si>
  <si>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</si>
  <si>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</si>
  <si>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</si>
  <si>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</si>
  <si>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</si>
  <si>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</si>
  <si>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</si>
  <si>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</si>
  <si>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</si>
  <si>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</si>
  <si>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</si>
  <si>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</si>
  <si>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</si>
  <si>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山口県　周南市</t>
  </si>
  <si>
    <t>周南市営代々木公園地下駐車場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</si>
  <si>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</si>
  <si>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</si>
  <si>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</si>
  <si>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</si>
  <si>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</si>
  <si>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</si>
  <si>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</si>
  <si>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</si>
  <si>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</si>
  <si>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</si>
  <si>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</si>
  <si>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</si>
  <si>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</si>
  <si>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</si>
  <si>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</si>
  <si>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</si>
  <si>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今後の設備投資の見込みについては未定である。</t>
    <rPh sb="0" eb="2">
      <t>コンゴ</t>
    </rPh>
    <rPh sb="3" eb="5">
      <t>セツビ</t>
    </rPh>
    <rPh sb="5" eb="7">
      <t>トウシ</t>
    </rPh>
    <rPh sb="8" eb="10">
      <t>ミコ</t>
    </rPh>
    <rPh sb="16" eb="18">
      <t>ミテイ</t>
    </rPh>
    <phoneticPr fontId="5"/>
  </si>
  <si>
    <t>利用者の減少や施設の老朽化等により収益が減少したため、今後の施設運営が困難と判断し、平成28年度より施設を休止している。</t>
    <rPh sb="0" eb="3">
      <t>リヨウシャ</t>
    </rPh>
    <rPh sb="4" eb="6">
      <t>ゲンショウ</t>
    </rPh>
    <rPh sb="7" eb="9">
      <t>シセツ</t>
    </rPh>
    <rPh sb="10" eb="13">
      <t>ロウキュウカ</t>
    </rPh>
    <rPh sb="13" eb="14">
      <t>トウ</t>
    </rPh>
    <rPh sb="17" eb="19">
      <t>シュウエキ</t>
    </rPh>
    <rPh sb="20" eb="22">
      <t>ゲンショウ</t>
    </rPh>
    <rPh sb="38" eb="40">
      <t>ハンダン</t>
    </rPh>
    <phoneticPr fontId="5"/>
  </si>
  <si>
    <t>利用者の減少等に伴い今後の施設運営が困難となる見通しであることから、平成28年度より休止している。今後は周辺の駐車場需要を踏まえ、駐車場のあり方について検討する。</t>
    <rPh sb="0" eb="3">
      <t>リヨウシャ</t>
    </rPh>
    <rPh sb="4" eb="6">
      <t>ゲンショウ</t>
    </rPh>
    <rPh sb="6" eb="7">
      <t>トウ</t>
    </rPh>
    <rPh sb="8" eb="9">
      <t>トモナ</t>
    </rPh>
    <rPh sb="10" eb="12">
      <t>コンゴ</t>
    </rPh>
    <rPh sb="13" eb="15">
      <t>シセツ</t>
    </rPh>
    <rPh sb="15" eb="17">
      <t>ウンエイ</t>
    </rPh>
    <rPh sb="18" eb="20">
      <t>コンナン</t>
    </rPh>
    <rPh sb="23" eb="25">
      <t>ミトオ</t>
    </rPh>
    <rPh sb="34" eb="36">
      <t>ヘイセイ</t>
    </rPh>
    <rPh sb="38" eb="39">
      <t>ネン</t>
    </rPh>
    <rPh sb="39" eb="40">
      <t>ド</t>
    </rPh>
    <rPh sb="42" eb="44">
      <t>キュウシ</t>
    </rPh>
    <rPh sb="49" eb="51">
      <t>コンゴ</t>
    </rPh>
    <rPh sb="52" eb="54">
      <t>シュウヘン</t>
    </rPh>
    <rPh sb="55" eb="58">
      <t>チュウシャジョウ</t>
    </rPh>
    <rPh sb="58" eb="60">
      <t>ジュヨウ</t>
    </rPh>
    <rPh sb="61" eb="62">
      <t>フ</t>
    </rPh>
    <rPh sb="65" eb="68">
      <t>チュウシャジョウ</t>
    </rPh>
    <rPh sb="71" eb="72">
      <t>カタ</t>
    </rPh>
    <rPh sb="76" eb="78">
      <t>ケントウ</t>
    </rPh>
    <phoneticPr fontId="5"/>
  </si>
  <si>
    <t>建設当時から現在で、周辺に民間駐車場が増加し、駐車場需要が大きく変わってきたため、利用者は年々減少し、平成28年度より休止している。</t>
    <rPh sb="0" eb="2">
      <t>ケンセツ</t>
    </rPh>
    <rPh sb="2" eb="4">
      <t>トウジ</t>
    </rPh>
    <rPh sb="6" eb="8">
      <t>ゲンザイ</t>
    </rPh>
    <rPh sb="10" eb="12">
      <t>シュウヘン</t>
    </rPh>
    <rPh sb="13" eb="15">
      <t>ミンカン</t>
    </rPh>
    <rPh sb="15" eb="18">
      <t>チュウシャジョウ</t>
    </rPh>
    <rPh sb="19" eb="21">
      <t>ゾウカ</t>
    </rPh>
    <rPh sb="23" eb="26">
      <t>チュウシャジョウ</t>
    </rPh>
    <rPh sb="26" eb="28">
      <t>ジュヨウ</t>
    </rPh>
    <rPh sb="29" eb="30">
      <t>オオ</t>
    </rPh>
    <rPh sb="32" eb="33">
      <t>カ</t>
    </rPh>
    <rPh sb="41" eb="44">
      <t>リヨウシャ</t>
    </rPh>
    <rPh sb="45" eb="47">
      <t>ネンネン</t>
    </rPh>
    <rPh sb="47" eb="49">
      <t>ゲンショウ</t>
    </rPh>
    <rPh sb="51" eb="53">
      <t>ヘイセイ</t>
    </rPh>
    <rPh sb="55" eb="56">
      <t>ネン</t>
    </rPh>
    <rPh sb="56" eb="57">
      <t>ド</t>
    </rPh>
    <rPh sb="59" eb="61">
      <t>キュウシ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</si>
</sst>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134.4</c:v>
                </c:pt>
                <c:pt idx="1">
                  <c:v>104.9</c:v>
                </c:pt>
                <c:pt idx="2">
                  <c:v>93.5</c:v>
                </c:pt>
                <c:pt idx="3">
                  <c:v>47.7</c:v>
                </c:pt>
                <c:pt idx="4">
                  <c:v>60</c:v>
                </c:pt>
              </c:numCache>
            </c:numRef>
          </c:val>
          <c:extLst xmlns:c16r2="http://schemas.microsoft.com/office/drawing/2015/06/chart">
            <c:ext xmlns:c16="http://schemas.microsoft.com/office/drawing/2014/chart" uri="{C3380CC4-5D6E-409C-BE32-E72D297353CC}">
              <c16:uniqueId val="{00000000-0AD9-416D-A33B-37910883595C}"/>
            </c:ext>
          </c:extLst>
        </c:ser>
        <c:dLbls>
          <c:showLegendKey val="0"/>
          <c:showVal val="0"/>
          <c:showCatName val="0"/>
          <c:showSerName val="0"/>
          <c:showPercent val="0"/>
          <c:showBubbleSize val="0"/>
        </c:dLbls>
        <c:gapWidth val="150"/>
        <c:axId val="100341632"/>
        <c:axId val="1003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0AD9-416D-A33B-37910883595C}"/>
            </c:ext>
          </c:extLst>
        </c:ser>
        <c:dLbls>
          <c:showLegendKey val="0"/>
          <c:showVal val="0"/>
          <c:showCatName val="0"/>
          <c:showSerName val="0"/>
          <c:showPercent val="0"/>
          <c:showBubbleSize val="0"/>
        </c:dLbls>
        <c:marker val="1"/>
        <c:smooth val="0"/>
        <c:axId val="100341632"/>
        <c:axId val="100364288"/>
      </c:lineChart>
      <c:dateAx>
        <c:axId val="100341632"/>
        <c:scaling>
          <c:orientation val="minMax"/>
        </c:scaling>
        <c:delete val="1"/>
        <c:axPos val="b"/>
        <c:numFmt formatCode="ge" sourceLinked="1"/>
        <c:majorTickMark val="none"/>
        <c:minorTickMark val="none"/>
        <c:tickLblPos val="none"/>
        <c:crossAx val="100364288"/>
        <c:crosses val="autoZero"/>
        <c:auto val="1"/>
        <c:lblOffset val="100"/>
        <c:baseTimeUnit val="years"/>
      </c:dateAx>
      <c:valAx>
        <c:axId val="1003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0F-43C7-BD40-B077007EC4DC}"/>
            </c:ext>
          </c:extLst>
        </c:ser>
        <c:dLbls>
          <c:showLegendKey val="0"/>
          <c:showVal val="0"/>
          <c:showCatName val="0"/>
          <c:showSerName val="0"/>
          <c:showPercent val="0"/>
          <c:showBubbleSize val="0"/>
        </c:dLbls>
        <c:gapWidth val="150"/>
        <c:axId val="135780224"/>
        <c:axId val="1357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200F-43C7-BD40-B077007EC4DC}"/>
            </c:ext>
          </c:extLst>
        </c:ser>
        <c:dLbls>
          <c:showLegendKey val="0"/>
          <c:showVal val="0"/>
          <c:showCatName val="0"/>
          <c:showSerName val="0"/>
          <c:showPercent val="0"/>
          <c:showBubbleSize val="0"/>
        </c:dLbls>
        <c:marker val="1"/>
        <c:smooth val="0"/>
        <c:axId val="135780224"/>
        <c:axId val="135794688"/>
      </c:lineChart>
      <c:dateAx>
        <c:axId val="135780224"/>
        <c:scaling>
          <c:orientation val="minMax"/>
        </c:scaling>
        <c:delete val="1"/>
        <c:axPos val="b"/>
        <c:numFmt formatCode="ge" sourceLinked="1"/>
        <c:majorTickMark val="none"/>
        <c:minorTickMark val="none"/>
        <c:tickLblPos val="none"/>
        <c:crossAx val="135794688"/>
        <c:crosses val="autoZero"/>
        <c:auto val="1"/>
        <c:lblOffset val="100"/>
        <c:baseTimeUnit val="years"/>
      </c:dateAx>
      <c:valAx>
        <c:axId val="13579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78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AEC-4DFA-A5B4-F22AF5C3F75F}"/>
            </c:ext>
          </c:extLst>
        </c:ser>
        <c:dLbls>
          <c:showLegendKey val="0"/>
          <c:showVal val="0"/>
          <c:showCatName val="0"/>
          <c:showSerName val="0"/>
          <c:showPercent val="0"/>
          <c:showBubbleSize val="0"/>
        </c:dLbls>
        <c:gapWidth val="150"/>
        <c:axId val="135828992"/>
        <c:axId val="1358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AEC-4DFA-A5B4-F22AF5C3F75F}"/>
            </c:ext>
          </c:extLst>
        </c:ser>
        <c:dLbls>
          <c:showLegendKey val="0"/>
          <c:showVal val="0"/>
          <c:showCatName val="0"/>
          <c:showSerName val="0"/>
          <c:showPercent val="0"/>
          <c:showBubbleSize val="0"/>
        </c:dLbls>
        <c:marker val="1"/>
        <c:smooth val="0"/>
        <c:axId val="135828992"/>
        <c:axId val="135830912"/>
      </c:lineChart>
      <c:dateAx>
        <c:axId val="135828992"/>
        <c:scaling>
          <c:orientation val="minMax"/>
        </c:scaling>
        <c:delete val="1"/>
        <c:axPos val="b"/>
        <c:numFmt formatCode="ge" sourceLinked="1"/>
        <c:majorTickMark val="none"/>
        <c:minorTickMark val="none"/>
        <c:tickLblPos val="none"/>
        <c:crossAx val="135830912"/>
        <c:crosses val="autoZero"/>
        <c:auto val="1"/>
        <c:lblOffset val="100"/>
        <c:baseTimeUnit val="years"/>
      </c:dateAx>
      <c:valAx>
        <c:axId val="13583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82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E3E-4BC9-8465-6622A50F4EDB}"/>
            </c:ext>
          </c:extLst>
        </c:ser>
        <c:dLbls>
          <c:showLegendKey val="0"/>
          <c:showVal val="0"/>
          <c:showCatName val="0"/>
          <c:showSerName val="0"/>
          <c:showPercent val="0"/>
          <c:showBubbleSize val="0"/>
        </c:dLbls>
        <c:gapWidth val="150"/>
        <c:axId val="135877760"/>
        <c:axId val="1358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E3E-4BC9-8465-6622A50F4EDB}"/>
            </c:ext>
          </c:extLst>
        </c:ser>
        <c:dLbls>
          <c:showLegendKey val="0"/>
          <c:showVal val="0"/>
          <c:showCatName val="0"/>
          <c:showSerName val="0"/>
          <c:showPercent val="0"/>
          <c:showBubbleSize val="0"/>
        </c:dLbls>
        <c:marker val="1"/>
        <c:smooth val="0"/>
        <c:axId val="135877760"/>
        <c:axId val="135879680"/>
      </c:lineChart>
      <c:dateAx>
        <c:axId val="135877760"/>
        <c:scaling>
          <c:orientation val="minMax"/>
        </c:scaling>
        <c:delete val="1"/>
        <c:axPos val="b"/>
        <c:numFmt formatCode="ge" sourceLinked="1"/>
        <c:majorTickMark val="none"/>
        <c:minorTickMark val="none"/>
        <c:tickLblPos val="none"/>
        <c:crossAx val="135879680"/>
        <c:crosses val="autoZero"/>
        <c:auto val="1"/>
        <c:lblOffset val="100"/>
        <c:baseTimeUnit val="years"/>
      </c:dateAx>
      <c:valAx>
        <c:axId val="13587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87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B6-4DE7-9FDB-72756C32E691}"/>
            </c:ext>
          </c:extLst>
        </c:ser>
        <c:dLbls>
          <c:showLegendKey val="0"/>
          <c:showVal val="0"/>
          <c:showCatName val="0"/>
          <c:showSerName val="0"/>
          <c:showPercent val="0"/>
          <c:showBubbleSize val="0"/>
        </c:dLbls>
        <c:gapWidth val="150"/>
        <c:axId val="135911680"/>
        <c:axId val="1456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14B6-4DE7-9FDB-72756C32E691}"/>
            </c:ext>
          </c:extLst>
        </c:ser>
        <c:dLbls>
          <c:showLegendKey val="0"/>
          <c:showVal val="0"/>
          <c:showCatName val="0"/>
          <c:showSerName val="0"/>
          <c:showPercent val="0"/>
          <c:showBubbleSize val="0"/>
        </c:dLbls>
        <c:marker val="1"/>
        <c:smooth val="0"/>
        <c:axId val="135911680"/>
        <c:axId val="145686912"/>
      </c:lineChart>
      <c:dateAx>
        <c:axId val="135911680"/>
        <c:scaling>
          <c:orientation val="minMax"/>
        </c:scaling>
        <c:delete val="1"/>
        <c:axPos val="b"/>
        <c:numFmt formatCode="ge" sourceLinked="1"/>
        <c:majorTickMark val="none"/>
        <c:minorTickMark val="none"/>
        <c:tickLblPos val="none"/>
        <c:crossAx val="145686912"/>
        <c:crosses val="autoZero"/>
        <c:auto val="1"/>
        <c:lblOffset val="100"/>
        <c:baseTimeUnit val="years"/>
      </c:dateAx>
      <c:valAx>
        <c:axId val="14568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91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#N/A</c:v>
                </c:pt>
                <c:pt idx="4">
                  <c:v>#N/A</c:v>
                </c:pt>
              </c:numCache>
            </c:numRef>
          </c:val>
          <c:extLst xmlns:c16r2="http://schemas.microsoft.com/office/drawing/2015/06/chart">
            <c:ext xmlns:c16="http://schemas.microsoft.com/office/drawing/2014/chart" uri="{C3380CC4-5D6E-409C-BE32-E72D297353CC}">
              <c16:uniqueId val="{00000000-FC2D-40C7-9960-119B5E6CDB83}"/>
            </c:ext>
          </c:extLst>
        </c:ser>
        <c:dLbls>
          <c:showLegendKey val="0"/>
          <c:showVal val="0"/>
          <c:showCatName val="0"/>
          <c:showSerName val="0"/>
          <c:showPercent val="0"/>
          <c:showBubbleSize val="0"/>
        </c:dLbls>
        <c:gapWidth val="150"/>
        <c:axId val="145736064"/>
        <c:axId val="1457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FC2D-40C7-9960-119B5E6CDB83}"/>
            </c:ext>
          </c:extLst>
        </c:ser>
        <c:dLbls>
          <c:showLegendKey val="0"/>
          <c:showVal val="0"/>
          <c:showCatName val="0"/>
          <c:showSerName val="0"/>
          <c:showPercent val="0"/>
          <c:showBubbleSize val="0"/>
        </c:dLbls>
        <c:marker val="1"/>
        <c:smooth val="0"/>
        <c:axId val="145736064"/>
        <c:axId val="145737984"/>
      </c:lineChart>
      <c:dateAx>
        <c:axId val="145736064"/>
        <c:scaling>
          <c:orientation val="minMax"/>
        </c:scaling>
        <c:delete val="1"/>
        <c:axPos val="b"/>
        <c:numFmt formatCode="ge" sourceLinked="1"/>
        <c:majorTickMark val="none"/>
        <c:minorTickMark val="none"/>
        <c:tickLblPos val="none"/>
        <c:crossAx val="145737984"/>
        <c:crosses val="autoZero"/>
        <c:auto val="1"/>
        <c:lblOffset val="100"/>
        <c:baseTimeUnit val="years"/>
      </c:dateAx>
      <c:valAx>
        <c:axId val="145737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73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82</c:v>
                </c:pt>
                <c:pt idx="1">
                  <c:v>76</c:v>
                </c:pt>
                <c:pt idx="2">
                  <c:v>77</c:v>
                </c:pt>
                <c:pt idx="3">
                  <c:v>0</c:v>
                </c:pt>
                <c:pt idx="4">
                  <c:v>0</c:v>
                </c:pt>
              </c:numCache>
            </c:numRef>
          </c:val>
          <c:extLst xmlns:c16r2="http://schemas.microsoft.com/office/drawing/2015/06/chart">
            <c:ext xmlns:c16="http://schemas.microsoft.com/office/drawing/2014/chart" uri="{C3380CC4-5D6E-409C-BE32-E72D297353CC}">
              <c16:uniqueId val="{00000000-80BF-4C84-908B-2F3474F3FFD5}"/>
            </c:ext>
          </c:extLst>
        </c:ser>
        <c:dLbls>
          <c:showLegendKey val="0"/>
          <c:showVal val="0"/>
          <c:showCatName val="0"/>
          <c:showSerName val="0"/>
          <c:showPercent val="0"/>
          <c:showBubbleSize val="0"/>
        </c:dLbls>
        <c:gapWidth val="150"/>
        <c:axId val="145772544"/>
        <c:axId val="1457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80BF-4C84-908B-2F3474F3FFD5}"/>
            </c:ext>
          </c:extLst>
        </c:ser>
        <c:dLbls>
          <c:showLegendKey val="0"/>
          <c:showVal val="0"/>
          <c:showCatName val="0"/>
          <c:showSerName val="0"/>
          <c:showPercent val="0"/>
          <c:showBubbleSize val="0"/>
        </c:dLbls>
        <c:marker val="1"/>
        <c:smooth val="0"/>
        <c:axId val="145772544"/>
        <c:axId val="145774464"/>
      </c:lineChart>
      <c:dateAx>
        <c:axId val="145772544"/>
        <c:scaling>
          <c:orientation val="minMax"/>
        </c:scaling>
        <c:delete val="1"/>
        <c:axPos val="b"/>
        <c:numFmt formatCode="ge" sourceLinked="1"/>
        <c:majorTickMark val="none"/>
        <c:minorTickMark val="none"/>
        <c:tickLblPos val="none"/>
        <c:crossAx val="145774464"/>
        <c:crosses val="autoZero"/>
        <c:auto val="1"/>
        <c:lblOffset val="100"/>
        <c:baseTimeUnit val="years"/>
      </c:dateAx>
      <c:valAx>
        <c:axId val="14577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77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25.5</c:v>
                </c:pt>
                <c:pt idx="1">
                  <c:v>4.5</c:v>
                </c:pt>
                <c:pt idx="2">
                  <c:v>-7.2</c:v>
                </c:pt>
                <c:pt idx="3">
                  <c:v>0</c:v>
                </c:pt>
                <c:pt idx="4">
                  <c:v>0</c:v>
                </c:pt>
              </c:numCache>
            </c:numRef>
          </c:val>
          <c:extLst xmlns:c16r2="http://schemas.microsoft.com/office/drawing/2015/06/chart">
            <c:ext xmlns:c16="http://schemas.microsoft.com/office/drawing/2014/chart" uri="{C3380CC4-5D6E-409C-BE32-E72D297353CC}">
              <c16:uniqueId val="{00000000-48AD-4592-B68E-989B837E4BAF}"/>
            </c:ext>
          </c:extLst>
        </c:ser>
        <c:dLbls>
          <c:showLegendKey val="0"/>
          <c:showVal val="0"/>
          <c:showCatName val="0"/>
          <c:showSerName val="0"/>
          <c:showPercent val="0"/>
          <c:showBubbleSize val="0"/>
        </c:dLbls>
        <c:gapWidth val="150"/>
        <c:axId val="145808768"/>
        <c:axId val="1458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48AD-4592-B68E-989B837E4BAF}"/>
            </c:ext>
          </c:extLst>
        </c:ser>
        <c:dLbls>
          <c:showLegendKey val="0"/>
          <c:showVal val="0"/>
          <c:showCatName val="0"/>
          <c:showSerName val="0"/>
          <c:showPercent val="0"/>
          <c:showBubbleSize val="0"/>
        </c:dLbls>
        <c:marker val="1"/>
        <c:smooth val="0"/>
        <c:axId val="145808768"/>
        <c:axId val="145823232"/>
      </c:lineChart>
      <c:dateAx>
        <c:axId val="145808768"/>
        <c:scaling>
          <c:orientation val="minMax"/>
        </c:scaling>
        <c:delete val="1"/>
        <c:axPos val="b"/>
        <c:numFmt formatCode="ge" sourceLinked="1"/>
        <c:majorTickMark val="none"/>
        <c:minorTickMark val="none"/>
        <c:tickLblPos val="none"/>
        <c:crossAx val="145823232"/>
        <c:crosses val="autoZero"/>
        <c:auto val="1"/>
        <c:lblOffset val="100"/>
        <c:baseTimeUnit val="years"/>
      </c:dateAx>
      <c:valAx>
        <c:axId val="1458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80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2698</c:v>
                </c:pt>
                <c:pt idx="1">
                  <c:v>470</c:v>
                </c:pt>
                <c:pt idx="2">
                  <c:v>-648</c:v>
                </c:pt>
                <c:pt idx="3">
                  <c:v>-1719</c:v>
                </c:pt>
                <c:pt idx="4">
                  <c:v>-1053</c:v>
                </c:pt>
              </c:numCache>
            </c:numRef>
          </c:val>
          <c:extLst xmlns:c16r2="http://schemas.microsoft.com/office/drawing/2015/06/chart">
            <c:ext xmlns:c16="http://schemas.microsoft.com/office/drawing/2014/chart" uri="{C3380CC4-5D6E-409C-BE32-E72D297353CC}">
              <c16:uniqueId val="{00000000-92C6-400C-88EC-22E6516D0F1A}"/>
            </c:ext>
          </c:extLst>
        </c:ser>
        <c:dLbls>
          <c:showLegendKey val="0"/>
          <c:showVal val="0"/>
          <c:showCatName val="0"/>
          <c:showSerName val="0"/>
          <c:showPercent val="0"/>
          <c:showBubbleSize val="0"/>
        </c:dLbls>
        <c:gapWidth val="150"/>
        <c:axId val="145869440"/>
        <c:axId val="1458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92C6-400C-88EC-22E6516D0F1A}"/>
            </c:ext>
          </c:extLst>
        </c:ser>
        <c:dLbls>
          <c:showLegendKey val="0"/>
          <c:showVal val="0"/>
          <c:showCatName val="0"/>
          <c:showSerName val="0"/>
          <c:showPercent val="0"/>
          <c:showBubbleSize val="0"/>
        </c:dLbls>
        <c:marker val="1"/>
        <c:smooth val="0"/>
        <c:axId val="145869440"/>
        <c:axId val="145871616"/>
      </c:lineChart>
      <c:dateAx>
        <c:axId val="145869440"/>
        <c:scaling>
          <c:orientation val="minMax"/>
        </c:scaling>
        <c:delete val="1"/>
        <c:axPos val="b"/>
        <c:numFmt formatCode="ge" sourceLinked="1"/>
        <c:majorTickMark val="none"/>
        <c:minorTickMark val="none"/>
        <c:tickLblPos val="none"/>
        <c:crossAx val="145871616"/>
        <c:crosses val="autoZero"/>
        <c:auto val="1"/>
        <c:lblOffset val="100"/>
        <c:baseTimeUnit val="years"/>
      </c:dateAx>
      <c:valAx>
        <c:axId val="14587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86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T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山口県周南市　周南市営代々木公園地下駐車場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3576</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100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134.4</v>
      </c>
      <c r="V31" s="110"/>
      <c r="W31" s="110"/>
      <c r="X31" s="110"/>
      <c r="Y31" s="110"/>
      <c r="Z31" s="110"/>
      <c r="AA31" s="110"/>
      <c r="AB31" s="110"/>
      <c r="AC31" s="110"/>
      <c r="AD31" s="110"/>
      <c r="AE31" s="110"/>
      <c r="AF31" s="110"/>
      <c r="AG31" s="110"/>
      <c r="AH31" s="110"/>
      <c r="AI31" s="110"/>
      <c r="AJ31" s="110"/>
      <c r="AK31" s="110"/>
      <c r="AL31" s="110"/>
      <c r="AM31" s="110"/>
      <c r="AN31" s="110">
        <f>データ!Z7</f>
        <v>104.9</v>
      </c>
      <c r="AO31" s="110"/>
      <c r="AP31" s="110"/>
      <c r="AQ31" s="110"/>
      <c r="AR31" s="110"/>
      <c r="AS31" s="110"/>
      <c r="AT31" s="110"/>
      <c r="AU31" s="110"/>
      <c r="AV31" s="110"/>
      <c r="AW31" s="110"/>
      <c r="AX31" s="110"/>
      <c r="AY31" s="110"/>
      <c r="AZ31" s="110"/>
      <c r="BA31" s="110"/>
      <c r="BB31" s="110"/>
      <c r="BC31" s="110"/>
      <c r="BD31" s="110"/>
      <c r="BE31" s="110"/>
      <c r="BF31" s="110"/>
      <c r="BG31" s="110">
        <f>データ!AA7</f>
        <v>93.5</v>
      </c>
      <c r="BH31" s="110"/>
      <c r="BI31" s="110"/>
      <c r="BJ31" s="110"/>
      <c r="BK31" s="110"/>
      <c r="BL31" s="110"/>
      <c r="BM31" s="110"/>
      <c r="BN31" s="110"/>
      <c r="BO31" s="110"/>
      <c r="BP31" s="110"/>
      <c r="BQ31" s="110"/>
      <c r="BR31" s="110"/>
      <c r="BS31" s="110"/>
      <c r="BT31" s="110"/>
      <c r="BU31" s="110"/>
      <c r="BV31" s="110"/>
      <c r="BW31" s="110"/>
      <c r="BX31" s="110"/>
      <c r="BY31" s="110"/>
      <c r="BZ31" s="110">
        <f>データ!AB7</f>
        <v>47.7</v>
      </c>
      <c r="CA31" s="110"/>
      <c r="CB31" s="110"/>
      <c r="CC31" s="110"/>
      <c r="CD31" s="110"/>
      <c r="CE31" s="110"/>
      <c r="CF31" s="110"/>
      <c r="CG31" s="110"/>
      <c r="CH31" s="110"/>
      <c r="CI31" s="110"/>
      <c r="CJ31" s="110"/>
      <c r="CK31" s="110"/>
      <c r="CL31" s="110"/>
      <c r="CM31" s="110"/>
      <c r="CN31" s="110"/>
      <c r="CO31" s="110"/>
      <c r="CP31" s="110"/>
      <c r="CQ31" s="110"/>
      <c r="CR31" s="110"/>
      <c r="CS31" s="110">
        <f>データ!AC7</f>
        <v>60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82</v>
      </c>
      <c r="JD31" s="81"/>
      <c r="JE31" s="81"/>
      <c r="JF31" s="81"/>
      <c r="JG31" s="81"/>
      <c r="JH31" s="81"/>
      <c r="JI31" s="81"/>
      <c r="JJ31" s="81"/>
      <c r="JK31" s="81"/>
      <c r="JL31" s="81"/>
      <c r="JM31" s="81"/>
      <c r="JN31" s="81"/>
      <c r="JO31" s="81"/>
      <c r="JP31" s="81"/>
      <c r="JQ31" s="81"/>
      <c r="JR31" s="81"/>
      <c r="JS31" s="81"/>
      <c r="JT31" s="81"/>
      <c r="JU31" s="82"/>
      <c r="JV31" s="80">
        <f>データ!DL7</f>
        <v>76</v>
      </c>
      <c r="JW31" s="81"/>
      <c r="JX31" s="81"/>
      <c r="JY31" s="81"/>
      <c r="JZ31" s="81"/>
      <c r="KA31" s="81"/>
      <c r="KB31" s="81"/>
      <c r="KC31" s="81"/>
      <c r="KD31" s="81"/>
      <c r="KE31" s="81"/>
      <c r="KF31" s="81"/>
      <c r="KG31" s="81"/>
      <c r="KH31" s="81"/>
      <c r="KI31" s="81"/>
      <c r="KJ31" s="81"/>
      <c r="KK31" s="81"/>
      <c r="KL31" s="81"/>
      <c r="KM31" s="81"/>
      <c r="KN31" s="82"/>
      <c r="KO31" s="80">
        <f>データ!DM7</f>
        <v>77</v>
      </c>
      <c r="KP31" s="81"/>
      <c r="KQ31" s="81"/>
      <c r="KR31" s="81"/>
      <c r="KS31" s="81"/>
      <c r="KT31" s="81"/>
      <c r="KU31" s="81"/>
      <c r="KV31" s="81"/>
      <c r="KW31" s="81"/>
      <c r="KX31" s="81"/>
      <c r="KY31" s="81"/>
      <c r="KZ31" s="81"/>
      <c r="LA31" s="81"/>
      <c r="LB31" s="81"/>
      <c r="LC31" s="81"/>
      <c r="LD31" s="81"/>
      <c r="LE31" s="81"/>
      <c r="LF31" s="81"/>
      <c r="LG31" s="82"/>
      <c r="LH31" s="80">
        <f>データ!DN7</f>
        <v>0</v>
      </c>
      <c r="LI31" s="81"/>
      <c r="LJ31" s="81"/>
      <c r="LK31" s="81"/>
      <c r="LL31" s="81"/>
      <c r="LM31" s="81"/>
      <c r="LN31" s="81"/>
      <c r="LO31" s="81"/>
      <c r="LP31" s="81"/>
      <c r="LQ31" s="81"/>
      <c r="LR31" s="81"/>
      <c r="LS31" s="81"/>
      <c r="LT31" s="81"/>
      <c r="LU31" s="81"/>
      <c r="LV31" s="81"/>
      <c r="LW31" s="81"/>
      <c r="LX31" s="81"/>
      <c r="LY31" s="81"/>
      <c r="LZ31" s="82"/>
      <c r="MA31" s="80">
        <f>データ!DO7</f>
        <v>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137</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t="str">
        <f>データ!AX7</f>
        <v>-</v>
      </c>
      <c r="CA52" s="109"/>
      <c r="CB52" s="109"/>
      <c r="CC52" s="109"/>
      <c r="CD52" s="109"/>
      <c r="CE52" s="109"/>
      <c r="CF52" s="109"/>
      <c r="CG52" s="109"/>
      <c r="CH52" s="109"/>
      <c r="CI52" s="109"/>
      <c r="CJ52" s="109"/>
      <c r="CK52" s="109"/>
      <c r="CL52" s="109"/>
      <c r="CM52" s="109"/>
      <c r="CN52" s="109"/>
      <c r="CO52" s="109"/>
      <c r="CP52" s="109"/>
      <c r="CQ52" s="109"/>
      <c r="CR52" s="109"/>
      <c r="CS52" s="109" t="str">
        <f>データ!AY7</f>
        <v>-</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25.5</v>
      </c>
      <c r="EM52" s="110"/>
      <c r="EN52" s="110"/>
      <c r="EO52" s="110"/>
      <c r="EP52" s="110"/>
      <c r="EQ52" s="110"/>
      <c r="ER52" s="110"/>
      <c r="ES52" s="110"/>
      <c r="ET52" s="110"/>
      <c r="EU52" s="110"/>
      <c r="EV52" s="110"/>
      <c r="EW52" s="110"/>
      <c r="EX52" s="110"/>
      <c r="EY52" s="110"/>
      <c r="EZ52" s="110"/>
      <c r="FA52" s="110"/>
      <c r="FB52" s="110"/>
      <c r="FC52" s="110"/>
      <c r="FD52" s="110"/>
      <c r="FE52" s="110">
        <f>データ!BG7</f>
        <v>4.5</v>
      </c>
      <c r="FF52" s="110"/>
      <c r="FG52" s="110"/>
      <c r="FH52" s="110"/>
      <c r="FI52" s="110"/>
      <c r="FJ52" s="110"/>
      <c r="FK52" s="110"/>
      <c r="FL52" s="110"/>
      <c r="FM52" s="110"/>
      <c r="FN52" s="110"/>
      <c r="FO52" s="110"/>
      <c r="FP52" s="110"/>
      <c r="FQ52" s="110"/>
      <c r="FR52" s="110"/>
      <c r="FS52" s="110"/>
      <c r="FT52" s="110"/>
      <c r="FU52" s="110"/>
      <c r="FV52" s="110"/>
      <c r="FW52" s="110"/>
      <c r="FX52" s="110">
        <f>データ!BH7</f>
        <v>-7.2</v>
      </c>
      <c r="FY52" s="110"/>
      <c r="FZ52" s="110"/>
      <c r="GA52" s="110"/>
      <c r="GB52" s="110"/>
      <c r="GC52" s="110"/>
      <c r="GD52" s="110"/>
      <c r="GE52" s="110"/>
      <c r="GF52" s="110"/>
      <c r="GG52" s="110"/>
      <c r="GH52" s="110"/>
      <c r="GI52" s="110"/>
      <c r="GJ52" s="110"/>
      <c r="GK52" s="110"/>
      <c r="GL52" s="110"/>
      <c r="GM52" s="110"/>
      <c r="GN52" s="110"/>
      <c r="GO52" s="110"/>
      <c r="GP52" s="110"/>
      <c r="GQ52" s="110">
        <f>データ!BI7</f>
        <v>0</v>
      </c>
      <c r="GR52" s="110"/>
      <c r="GS52" s="110"/>
      <c r="GT52" s="110"/>
      <c r="GU52" s="110"/>
      <c r="GV52" s="110"/>
      <c r="GW52" s="110"/>
      <c r="GX52" s="110"/>
      <c r="GY52" s="110"/>
      <c r="GZ52" s="110"/>
      <c r="HA52" s="110"/>
      <c r="HB52" s="110"/>
      <c r="HC52" s="110"/>
      <c r="HD52" s="110"/>
      <c r="HE52" s="110"/>
      <c r="HF52" s="110"/>
      <c r="HG52" s="110"/>
      <c r="HH52" s="110"/>
      <c r="HI52" s="110"/>
      <c r="HJ52" s="110">
        <f>データ!BJ7</f>
        <v>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2698</v>
      </c>
      <c r="JD52" s="109"/>
      <c r="JE52" s="109"/>
      <c r="JF52" s="109"/>
      <c r="JG52" s="109"/>
      <c r="JH52" s="109"/>
      <c r="JI52" s="109"/>
      <c r="JJ52" s="109"/>
      <c r="JK52" s="109"/>
      <c r="JL52" s="109"/>
      <c r="JM52" s="109"/>
      <c r="JN52" s="109"/>
      <c r="JO52" s="109"/>
      <c r="JP52" s="109"/>
      <c r="JQ52" s="109"/>
      <c r="JR52" s="109"/>
      <c r="JS52" s="109"/>
      <c r="JT52" s="109"/>
      <c r="JU52" s="109"/>
      <c r="JV52" s="109">
        <f>データ!BR7</f>
        <v>470</v>
      </c>
      <c r="JW52" s="109"/>
      <c r="JX52" s="109"/>
      <c r="JY52" s="109"/>
      <c r="JZ52" s="109"/>
      <c r="KA52" s="109"/>
      <c r="KB52" s="109"/>
      <c r="KC52" s="109"/>
      <c r="KD52" s="109"/>
      <c r="KE52" s="109"/>
      <c r="KF52" s="109"/>
      <c r="KG52" s="109"/>
      <c r="KH52" s="109"/>
      <c r="KI52" s="109"/>
      <c r="KJ52" s="109"/>
      <c r="KK52" s="109"/>
      <c r="KL52" s="109"/>
      <c r="KM52" s="109"/>
      <c r="KN52" s="109"/>
      <c r="KO52" s="109">
        <f>データ!BS7</f>
        <v>-648</v>
      </c>
      <c r="KP52" s="109"/>
      <c r="KQ52" s="109"/>
      <c r="KR52" s="109"/>
      <c r="KS52" s="109"/>
      <c r="KT52" s="109"/>
      <c r="KU52" s="109"/>
      <c r="KV52" s="109"/>
      <c r="KW52" s="109"/>
      <c r="KX52" s="109"/>
      <c r="KY52" s="109"/>
      <c r="KZ52" s="109"/>
      <c r="LA52" s="109"/>
      <c r="LB52" s="109"/>
      <c r="LC52" s="109"/>
      <c r="LD52" s="109"/>
      <c r="LE52" s="109"/>
      <c r="LF52" s="109"/>
      <c r="LG52" s="109"/>
      <c r="LH52" s="109">
        <f>データ!BT7</f>
        <v>-1719</v>
      </c>
      <c r="LI52" s="109"/>
      <c r="LJ52" s="109"/>
      <c r="LK52" s="109"/>
      <c r="LL52" s="109"/>
      <c r="LM52" s="109"/>
      <c r="LN52" s="109"/>
      <c r="LO52" s="109"/>
      <c r="LP52" s="109"/>
      <c r="LQ52" s="109"/>
      <c r="LR52" s="109"/>
      <c r="LS52" s="109"/>
      <c r="LT52" s="109"/>
      <c r="LU52" s="109"/>
      <c r="LV52" s="109"/>
      <c r="LW52" s="109"/>
      <c r="LX52" s="109"/>
      <c r="LY52" s="109"/>
      <c r="LZ52" s="109"/>
      <c r="MA52" s="109">
        <f>データ!BU7</f>
        <v>-1053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139</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212572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1TbQp6Tyy08Cz3Pd4H4kYnHr1T4CVrK/aiheFwEZWnuOMjA5RxSQ8MzUYPdrTbCq2Kd3H0IfOXtJUYRI4qSDOw==" saltValue="Ht0nQyrjZqLUDMuuAgU+F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110</v>
      </c>
      <c r="BU5" s="59" t="s">
        <v>103</v>
      </c>
      <c r="BV5" s="59" t="s">
        <v>104</v>
      </c>
      <c r="BW5" s="59" t="s">
        <v>105</v>
      </c>
      <c r="BX5" s="59" t="s">
        <v>106</v>
      </c>
      <c r="BY5" s="59" t="s">
        <v>107</v>
      </c>
      <c r="BZ5" s="59" t="s">
        <v>108</v>
      </c>
      <c r="CA5" s="59" t="s">
        <v>109</v>
      </c>
      <c r="CB5" s="59" t="s">
        <v>111</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112</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113</v>
      </c>
      <c r="B6" s="60">
        <f>B8</f>
        <v>2017</v>
      </c>
      <c r="C6" s="60">
        <f t="shared" ref="C6:X6" si="1">C8</f>
        <v>352152</v>
      </c>
      <c r="D6" s="60">
        <f t="shared" si="1"/>
        <v>47</v>
      </c>
      <c r="E6" s="60">
        <f t="shared" si="1"/>
        <v>14</v>
      </c>
      <c r="F6" s="60">
        <f t="shared" si="1"/>
        <v>0</v>
      </c>
      <c r="G6" s="60">
        <f t="shared" si="1"/>
        <v>2</v>
      </c>
      <c r="H6" s="60" t="str">
        <f>SUBSTITUTE(H8,"　","")</f>
        <v>山口県周南市</v>
      </c>
      <c r="I6" s="60" t="str">
        <f t="shared" si="1"/>
        <v>周南市営代々木公園地下駐車場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41</v>
      </c>
      <c r="S6" s="62" t="str">
        <f t="shared" si="1"/>
        <v>駅</v>
      </c>
      <c r="T6" s="62" t="str">
        <f t="shared" si="1"/>
        <v>無</v>
      </c>
      <c r="U6" s="63">
        <f t="shared" si="1"/>
        <v>3576</v>
      </c>
      <c r="V6" s="63">
        <f t="shared" si="1"/>
        <v>100</v>
      </c>
      <c r="W6" s="63">
        <f t="shared" si="1"/>
        <v>200</v>
      </c>
      <c r="X6" s="62" t="str">
        <f t="shared" si="1"/>
        <v>利用料金制</v>
      </c>
      <c r="Y6" s="64">
        <f>IF(Y8="-",NA(),Y8)</f>
        <v>134.4</v>
      </c>
      <c r="Z6" s="64">
        <f t="shared" ref="Z6:AH6" si="2">IF(Z8="-",NA(),Z8)</f>
        <v>104.9</v>
      </c>
      <c r="AA6" s="64">
        <f t="shared" si="2"/>
        <v>93.5</v>
      </c>
      <c r="AB6" s="64">
        <f t="shared" si="2"/>
        <v>47.7</v>
      </c>
      <c r="AC6" s="64">
        <f t="shared" si="2"/>
        <v>60</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t="e">
        <f t="shared" si="4"/>
        <v>#N/A</v>
      </c>
      <c r="AY6" s="65" t="e">
        <f t="shared" si="4"/>
        <v>#N/A</v>
      </c>
      <c r="AZ6" s="65">
        <f t="shared" si="4"/>
        <v>247</v>
      </c>
      <c r="BA6" s="65">
        <f t="shared" si="4"/>
        <v>202</v>
      </c>
      <c r="BB6" s="65">
        <f t="shared" si="4"/>
        <v>177</v>
      </c>
      <c r="BC6" s="65">
        <f t="shared" si="4"/>
        <v>145</v>
      </c>
      <c r="BD6" s="65">
        <f t="shared" si="4"/>
        <v>108</v>
      </c>
      <c r="BE6" s="63" t="str">
        <f>IF(BE8="-","",IF(BE8="-","【-】","【"&amp;SUBSTITUTE(TEXT(BE8,"#,##0"),"-","△")&amp;"】"))</f>
        <v>【37】</v>
      </c>
      <c r="BF6" s="64">
        <f>IF(BF8="-",NA(),BF8)</f>
        <v>25.5</v>
      </c>
      <c r="BG6" s="64">
        <f t="shared" ref="BG6:BO6" si="5">IF(BG8="-",NA(),BG8)</f>
        <v>4.5</v>
      </c>
      <c r="BH6" s="64">
        <f t="shared" si="5"/>
        <v>-7.2</v>
      </c>
      <c r="BI6" s="64">
        <f t="shared" si="5"/>
        <v>0</v>
      </c>
      <c r="BJ6" s="64">
        <f t="shared" si="5"/>
        <v>0</v>
      </c>
      <c r="BK6" s="64">
        <f t="shared" si="5"/>
        <v>18.3</v>
      </c>
      <c r="BL6" s="64">
        <f t="shared" si="5"/>
        <v>18.2</v>
      </c>
      <c r="BM6" s="64">
        <f t="shared" si="5"/>
        <v>17.5</v>
      </c>
      <c r="BN6" s="64">
        <f t="shared" si="5"/>
        <v>14.3</v>
      </c>
      <c r="BO6" s="64">
        <f t="shared" si="5"/>
        <v>11.8</v>
      </c>
      <c r="BP6" s="61" t="str">
        <f>IF(BP8="-","",IF(BP8="-","【-】","【"&amp;SUBSTITUTE(TEXT(BP8,"#,##0.0"),"-","△")&amp;"】"))</f>
        <v>【26.4】</v>
      </c>
      <c r="BQ6" s="65">
        <f>IF(BQ8="-",NA(),BQ8)</f>
        <v>2698</v>
      </c>
      <c r="BR6" s="65">
        <f t="shared" ref="BR6:BZ6" si="6">IF(BR8="-",NA(),BR8)</f>
        <v>470</v>
      </c>
      <c r="BS6" s="65">
        <f t="shared" si="6"/>
        <v>-648</v>
      </c>
      <c r="BT6" s="65">
        <f t="shared" si="6"/>
        <v>-1719</v>
      </c>
      <c r="BU6" s="65">
        <f t="shared" si="6"/>
        <v>-1053</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114</v>
      </c>
      <c r="CM6" s="63">
        <f t="shared" ref="CM6:CN6" si="7">CM8</f>
        <v>212572</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82</v>
      </c>
      <c r="DL6" s="64">
        <f t="shared" ref="DL6:DT6" si="9">IF(DL8="-",NA(),DL8)</f>
        <v>76</v>
      </c>
      <c r="DM6" s="64">
        <f t="shared" si="9"/>
        <v>77</v>
      </c>
      <c r="DN6" s="64">
        <f t="shared" si="9"/>
        <v>0</v>
      </c>
      <c r="DO6" s="64">
        <f t="shared" si="9"/>
        <v>0</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115</v>
      </c>
      <c r="B7" s="60">
        <f t="shared" ref="B7:X7" si="10">B8</f>
        <v>2017</v>
      </c>
      <c r="C7" s="60">
        <f t="shared" si="10"/>
        <v>352152</v>
      </c>
      <c r="D7" s="60">
        <f t="shared" si="10"/>
        <v>47</v>
      </c>
      <c r="E7" s="60">
        <f t="shared" si="10"/>
        <v>14</v>
      </c>
      <c r="F7" s="60">
        <f t="shared" si="10"/>
        <v>0</v>
      </c>
      <c r="G7" s="60">
        <f t="shared" si="10"/>
        <v>2</v>
      </c>
      <c r="H7" s="60" t="str">
        <f t="shared" si="10"/>
        <v>山口県　周南市</v>
      </c>
      <c r="I7" s="60" t="str">
        <f t="shared" si="10"/>
        <v>周南市営代々木公園地下駐車場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41</v>
      </c>
      <c r="S7" s="62" t="str">
        <f t="shared" si="10"/>
        <v>駅</v>
      </c>
      <c r="T7" s="62" t="str">
        <f t="shared" si="10"/>
        <v>無</v>
      </c>
      <c r="U7" s="63">
        <f t="shared" si="10"/>
        <v>3576</v>
      </c>
      <c r="V7" s="63">
        <f t="shared" si="10"/>
        <v>100</v>
      </c>
      <c r="W7" s="63">
        <f t="shared" si="10"/>
        <v>200</v>
      </c>
      <c r="X7" s="62" t="str">
        <f t="shared" si="10"/>
        <v>利用料金制</v>
      </c>
      <c r="Y7" s="64">
        <f>Y8</f>
        <v>134.4</v>
      </c>
      <c r="Z7" s="64">
        <f t="shared" ref="Z7:AH7" si="11">Z8</f>
        <v>104.9</v>
      </c>
      <c r="AA7" s="64">
        <f t="shared" si="11"/>
        <v>93.5</v>
      </c>
      <c r="AB7" s="64">
        <f t="shared" si="11"/>
        <v>47.7</v>
      </c>
      <c r="AC7" s="64">
        <f t="shared" si="11"/>
        <v>60</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t="str">
        <f t="shared" si="13"/>
        <v>-</v>
      </c>
      <c r="AY7" s="65" t="str">
        <f t="shared" si="13"/>
        <v>-</v>
      </c>
      <c r="AZ7" s="65">
        <f t="shared" si="13"/>
        <v>247</v>
      </c>
      <c r="BA7" s="65">
        <f t="shared" si="13"/>
        <v>202</v>
      </c>
      <c r="BB7" s="65">
        <f t="shared" si="13"/>
        <v>177</v>
      </c>
      <c r="BC7" s="65">
        <f t="shared" si="13"/>
        <v>145</v>
      </c>
      <c r="BD7" s="65">
        <f t="shared" si="13"/>
        <v>108</v>
      </c>
      <c r="BE7" s="63"/>
      <c r="BF7" s="64">
        <f>BF8</f>
        <v>25.5</v>
      </c>
      <c r="BG7" s="64">
        <f t="shared" ref="BG7:BO7" si="14">BG8</f>
        <v>4.5</v>
      </c>
      <c r="BH7" s="64">
        <f t="shared" si="14"/>
        <v>-7.2</v>
      </c>
      <c r="BI7" s="64">
        <f t="shared" si="14"/>
        <v>0</v>
      </c>
      <c r="BJ7" s="64">
        <f t="shared" si="14"/>
        <v>0</v>
      </c>
      <c r="BK7" s="64">
        <f t="shared" si="14"/>
        <v>18.3</v>
      </c>
      <c r="BL7" s="64">
        <f t="shared" si="14"/>
        <v>18.2</v>
      </c>
      <c r="BM7" s="64">
        <f t="shared" si="14"/>
        <v>17.5</v>
      </c>
      <c r="BN7" s="64">
        <f t="shared" si="14"/>
        <v>14.3</v>
      </c>
      <c r="BO7" s="64">
        <f t="shared" si="14"/>
        <v>11.8</v>
      </c>
      <c r="BP7" s="61"/>
      <c r="BQ7" s="65">
        <f>BQ8</f>
        <v>2698</v>
      </c>
      <c r="BR7" s="65">
        <f t="shared" ref="BR7:BZ7" si="15">BR8</f>
        <v>470</v>
      </c>
      <c r="BS7" s="65">
        <f t="shared" si="15"/>
        <v>-648</v>
      </c>
      <c r="BT7" s="65">
        <f t="shared" si="15"/>
        <v>-1719</v>
      </c>
      <c r="BU7" s="65">
        <f t="shared" si="15"/>
        <v>-1053</v>
      </c>
      <c r="BV7" s="65">
        <f t="shared" si="15"/>
        <v>31473</v>
      </c>
      <c r="BW7" s="65">
        <f t="shared" si="15"/>
        <v>37843</v>
      </c>
      <c r="BX7" s="65">
        <f t="shared" si="15"/>
        <v>36318</v>
      </c>
      <c r="BY7" s="65">
        <f t="shared" si="15"/>
        <v>37745</v>
      </c>
      <c r="BZ7" s="65">
        <f t="shared" si="15"/>
        <v>35151</v>
      </c>
      <c r="CA7" s="63"/>
      <c r="CB7" s="64" t="s">
        <v>116</v>
      </c>
      <c r="CC7" s="64" t="s">
        <v>116</v>
      </c>
      <c r="CD7" s="64" t="s">
        <v>116</v>
      </c>
      <c r="CE7" s="64" t="s">
        <v>116</v>
      </c>
      <c r="CF7" s="64" t="s">
        <v>116</v>
      </c>
      <c r="CG7" s="64" t="s">
        <v>116</v>
      </c>
      <c r="CH7" s="64" t="s">
        <v>116</v>
      </c>
      <c r="CI7" s="64" t="s">
        <v>116</v>
      </c>
      <c r="CJ7" s="64" t="s">
        <v>116</v>
      </c>
      <c r="CK7" s="64" t="s">
        <v>117</v>
      </c>
      <c r="CL7" s="61"/>
      <c r="CM7" s="63">
        <f>CM8</f>
        <v>212572</v>
      </c>
      <c r="CN7" s="63">
        <f>CN8</f>
        <v>0</v>
      </c>
      <c r="CO7" s="64" t="s">
        <v>116</v>
      </c>
      <c r="CP7" s="64" t="s">
        <v>116</v>
      </c>
      <c r="CQ7" s="64" t="s">
        <v>116</v>
      </c>
      <c r="CR7" s="64" t="s">
        <v>116</v>
      </c>
      <c r="CS7" s="64" t="s">
        <v>116</v>
      </c>
      <c r="CT7" s="64" t="s">
        <v>116</v>
      </c>
      <c r="CU7" s="64" t="s">
        <v>116</v>
      </c>
      <c r="CV7" s="64" t="s">
        <v>116</v>
      </c>
      <c r="CW7" s="64" t="s">
        <v>116</v>
      </c>
      <c r="CX7" s="64" t="s">
        <v>118</v>
      </c>
      <c r="CY7" s="61"/>
      <c r="CZ7" s="64">
        <f>CZ8</f>
        <v>0</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82</v>
      </c>
      <c r="DL7" s="64">
        <f t="shared" ref="DL7:DT7" si="17">DL8</f>
        <v>76</v>
      </c>
      <c r="DM7" s="64">
        <f t="shared" si="17"/>
        <v>77</v>
      </c>
      <c r="DN7" s="64">
        <f t="shared" si="17"/>
        <v>0</v>
      </c>
      <c r="DO7" s="64">
        <f t="shared" si="17"/>
        <v>0</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352152</v>
      </c>
      <c r="D8" s="67">
        <v>47</v>
      </c>
      <c r="E8" s="67">
        <v>14</v>
      </c>
      <c r="F8" s="67">
        <v>0</v>
      </c>
      <c r="G8" s="67">
        <v>2</v>
      </c>
      <c r="H8" s="67" t="s">
        <v>119</v>
      </c>
      <c r="I8" s="67" t="s">
        <v>120</v>
      </c>
      <c r="J8" s="67" t="s">
        <v>121</v>
      </c>
      <c r="K8" s="67" t="s">
        <v>122</v>
      </c>
      <c r="L8" s="67" t="s">
        <v>123</v>
      </c>
      <c r="M8" s="67" t="s">
        <v>124</v>
      </c>
      <c r="N8" s="67" t="s">
        <v>125</v>
      </c>
      <c r="O8" s="68" t="s">
        <v>126</v>
      </c>
      <c r="P8" s="69" t="s">
        <v>127</v>
      </c>
      <c r="Q8" s="69" t="s">
        <v>128</v>
      </c>
      <c r="R8" s="70">
        <v>41</v>
      </c>
      <c r="S8" s="69" t="s">
        <v>129</v>
      </c>
      <c r="T8" s="69" t="s">
        <v>130</v>
      </c>
      <c r="U8" s="70">
        <v>3576</v>
      </c>
      <c r="V8" s="70">
        <v>100</v>
      </c>
      <c r="W8" s="70">
        <v>200</v>
      </c>
      <c r="X8" s="69" t="s">
        <v>131</v>
      </c>
      <c r="Y8" s="71">
        <v>134.4</v>
      </c>
      <c r="Z8" s="71">
        <v>104.9</v>
      </c>
      <c r="AA8" s="71">
        <v>93.5</v>
      </c>
      <c r="AB8" s="71">
        <v>47.7</v>
      </c>
      <c r="AC8" s="71">
        <v>60</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t="s">
        <v>123</v>
      </c>
      <c r="AY8" s="72" t="s">
        <v>123</v>
      </c>
      <c r="AZ8" s="72">
        <v>247</v>
      </c>
      <c r="BA8" s="72">
        <v>202</v>
      </c>
      <c r="BB8" s="72">
        <v>177</v>
      </c>
      <c r="BC8" s="72">
        <v>145</v>
      </c>
      <c r="BD8" s="72">
        <v>108</v>
      </c>
      <c r="BE8" s="72">
        <v>37</v>
      </c>
      <c r="BF8" s="71">
        <v>25.5</v>
      </c>
      <c r="BG8" s="71">
        <v>4.5</v>
      </c>
      <c r="BH8" s="71">
        <v>-7.2</v>
      </c>
      <c r="BI8" s="71">
        <v>0</v>
      </c>
      <c r="BJ8" s="71">
        <v>0</v>
      </c>
      <c r="BK8" s="71">
        <v>18.3</v>
      </c>
      <c r="BL8" s="71">
        <v>18.2</v>
      </c>
      <c r="BM8" s="71">
        <v>17.5</v>
      </c>
      <c r="BN8" s="71">
        <v>14.3</v>
      </c>
      <c r="BO8" s="71">
        <v>11.8</v>
      </c>
      <c r="BP8" s="68">
        <v>26.4</v>
      </c>
      <c r="BQ8" s="72">
        <v>2698</v>
      </c>
      <c r="BR8" s="72">
        <v>470</v>
      </c>
      <c r="BS8" s="72">
        <v>-648</v>
      </c>
      <c r="BT8" s="73">
        <v>-1719</v>
      </c>
      <c r="BU8" s="73">
        <v>-1053</v>
      </c>
      <c r="BV8" s="72">
        <v>31473</v>
      </c>
      <c r="BW8" s="72">
        <v>37843</v>
      </c>
      <c r="BX8" s="72">
        <v>36318</v>
      </c>
      <c r="BY8" s="72">
        <v>37745</v>
      </c>
      <c r="BZ8" s="72">
        <v>35151</v>
      </c>
      <c r="CA8" s="70">
        <v>15069</v>
      </c>
      <c r="CB8" s="71" t="s">
        <v>123</v>
      </c>
      <c r="CC8" s="71" t="s">
        <v>123</v>
      </c>
      <c r="CD8" s="71" t="s">
        <v>123</v>
      </c>
      <c r="CE8" s="71" t="s">
        <v>123</v>
      </c>
      <c r="CF8" s="71" t="s">
        <v>123</v>
      </c>
      <c r="CG8" s="71" t="s">
        <v>123</v>
      </c>
      <c r="CH8" s="71" t="s">
        <v>123</v>
      </c>
      <c r="CI8" s="71" t="s">
        <v>123</v>
      </c>
      <c r="CJ8" s="71" t="s">
        <v>123</v>
      </c>
      <c r="CK8" s="71" t="s">
        <v>123</v>
      </c>
      <c r="CL8" s="68" t="s">
        <v>123</v>
      </c>
      <c r="CM8" s="70">
        <v>212572</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438</v>
      </c>
      <c r="DF8" s="71">
        <v>351.1</v>
      </c>
      <c r="DG8" s="71">
        <v>278.89999999999998</v>
      </c>
      <c r="DH8" s="71">
        <v>205.5</v>
      </c>
      <c r="DI8" s="71">
        <v>187.9</v>
      </c>
      <c r="DJ8" s="68">
        <v>120.3</v>
      </c>
      <c r="DK8" s="71">
        <v>82</v>
      </c>
      <c r="DL8" s="71">
        <v>76</v>
      </c>
      <c r="DM8" s="71">
        <v>77</v>
      </c>
      <c r="DN8" s="71">
        <v>0</v>
      </c>
      <c r="DO8" s="71">
        <v>0</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2019-02-06T06:30:20Z</cp:lastPrinted>
  <dcterms:created xsi:type="dcterms:W3CDTF">2018-12-07T10:35:29Z</dcterms:created>
  <dcterms:modified xsi:type="dcterms:W3CDTF">2019-02-06T06:30:22Z</dcterms:modified>
</cp:coreProperties>
</file>