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BB6FGUHBPRbpOrNn71DOr6yfZ8QeVoCDbriNzMT0xylLJmwQSeYeviFnRshGGBbNJpjktkP3zMcah7aooIVW5A==" workbookSaltValue="5/CjUtBGO0qyNlCIlaeL7A==" workbookSpinCount="100000" lockStructure="1"/>
  <bookViews>
    <workbookView xWindow="-120" yWindow="-120" windowWidth="29040" windowHeight="158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<sst xmlns="http://schemas.openxmlformats.org/spreadsheetml/2006/main" count="289" uniqueCount="110">
  <si>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</si>
  <si>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</si>
  <si>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</si>
  <si>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</si>
  <si>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</si>
  <si>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</si>
  <si>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</si>
  <si>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</si>
  <si>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</si>
  <si>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</si>
  <si>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</si>
  <si>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</si>
  <si>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</si>
  <si>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</si>
  <si>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</si>
  <si>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</si>
  <si>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</si>
  <si>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</si>
  <si>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</si>
  <si>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</si>
  <si>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</si>
  <si>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</si>
  <si>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</si>
  <si>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</si>
  <si>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</si>
  <si>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</si>
  <si>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</si>
  <si>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</si>
  <si>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</si>
  <si>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</si>
  <si>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</si>
  <si>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</si>
  <si>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</si>
  <si>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</si>
  <si>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</si>
  <si>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</si>
  <si>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</si>
  <si>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</si>
  <si>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</si>
  <si>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</si>
  <si>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</si>
  <si>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</si>
  <si>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</si>
  <si>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</si>
  <si>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</si>
  <si>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</si>
  <si>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</si>
  <si>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</si>
  <si>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</si>
  <si>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</si>
  <si>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</si>
  <si>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</si>
  <si>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</si>
  <si>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</si>
  <si>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</si>
  <si>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</si>
  <si>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</si>
  <si>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</si>
  <si>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</si>
  <si>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</si>
  <si>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</si>
  <si>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</si>
  <si>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</si>
  <si>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</si>
  <si>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</si>
  <si>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</si>
  <si>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</si>
  <si>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</si>
  <si>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</si>
  <si>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</si>
  <si>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</si>
  <si>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</si>
  <si>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</si>
  <si>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</si>
  <si>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</si>
  <si>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</si>
  <si>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</si>
  <si>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</si>
  <si>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</si>
  <si>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</si>
  <si>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</si>
  <si>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</si>
  <si>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</si>
  <si>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</si>
  <si>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</si>
  <si>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</si>
  <si>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</si>
  <si>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</si>
  <si>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</si>
  <si>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</si>
  <si>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</si>
  <si>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</si>
  <si>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</si>
  <si>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</si>
  <si>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</si>
  <si>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</si>
  <si>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</si>
  <si>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</si>
  <si>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</si>
  <si>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</si>
  <si>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</si>
  <si>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</si>
  <si>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</si>
  <si>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</si>
  <si>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</si>
  <si>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</si>
  <si>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</si>
  <si>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萩市の公共下水道事業は、昭和52年に事業着手、昭和60年に供用開始を行い現在も整備中である。
　平成29年度から地方公営企業法を適用したため、これ以前の数値は無い。
　経常収支比率は収支不足を一般会計から繰り入れを行っているため100％となっている。
　企業債残高対事業規模比率は平均値を上回っている。
　経費回収率は平均値を若干上回り、汚水処理原価は平均値を若干下回っている。
　施設利用率は整備中であるため平均値を下回っている。　
　水洗化率は前年度から微増しているが今後も大幅な増加は見込まれない。</t>
    <rPh sb="92" eb="94">
      <t>シュウシ</t>
    </rPh>
    <rPh sb="94" eb="96">
      <t>フソク</t>
    </rPh>
    <rPh sb="145" eb="147">
      <t>ウワマワ</t>
    </rPh>
    <rPh sb="160" eb="163">
      <t>ヘイキンチ</t>
    </rPh>
    <rPh sb="164" eb="166">
      <t>ジャッカン</t>
    </rPh>
    <rPh sb="166" eb="168">
      <t>ウワマワ</t>
    </rPh>
    <rPh sb="181" eb="183">
      <t>ジャッカン</t>
    </rPh>
    <rPh sb="183" eb="185">
      <t>シタマワ</t>
    </rPh>
    <rPh sb="192" eb="194">
      <t>シセツ</t>
    </rPh>
    <rPh sb="194" eb="197">
      <t>リヨウリツ</t>
    </rPh>
    <rPh sb="198" eb="201">
      <t>セイビチュウ</t>
    </rPh>
    <rPh sb="206" eb="209">
      <t>ヘイキンチ</t>
    </rPh>
    <rPh sb="210" eb="212">
      <t>シタマワ</t>
    </rPh>
    <phoneticPr fontId="4"/>
  </si>
  <si>
    <t>　経費回収率及び流動比率が100％に達していないことからも、収入の確保や一層のコスト縮減など、より慎重な財政運営が必要となっている。
　面整備については、早期完了を目指すため、国県の進める令和８年度末の概成に向け整備区域の縮小を検討している。
　なお、平成30年度から他事業の法適化に伴い事業ごとにあった特別会計を一本化したことから、一つの下水道事業として持続可能な事業運営に取り組んでいるところである。</t>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69">
      <t>メン</t>
    </rPh>
    <rPh sb="69" eb="71">
      <t>セイビ</t>
    </rPh>
    <rPh sb="77" eb="79">
      <t>ソウキ</t>
    </rPh>
    <rPh sb="79" eb="81">
      <t>カンリョウ</t>
    </rPh>
    <rPh sb="82" eb="84">
      <t>メザ</t>
    </rPh>
    <rPh sb="94" eb="96">
      <t>レイワ</t>
    </rPh>
    <rPh sb="97" eb="99">
      <t>ネンド</t>
    </rPh>
    <rPh sb="99" eb="100">
      <t>マツ</t>
    </rPh>
    <rPh sb="101" eb="103">
      <t>ガイセイ</t>
    </rPh>
    <rPh sb="106" eb="108">
      <t>セイビ</t>
    </rPh>
    <rPh sb="108" eb="110">
      <t>クイキ</t>
    </rPh>
    <rPh sb="111" eb="113">
      <t>シュクショウ</t>
    </rPh>
    <rPh sb="114" eb="116">
      <t>ケントウ</t>
    </rPh>
    <rPh sb="126" eb="128">
      <t>ヘイセイ</t>
    </rPh>
    <rPh sb="130" eb="132">
      <t>ネンド</t>
    </rPh>
    <rPh sb="138" eb="139">
      <t>ホウ</t>
    </rPh>
    <rPh sb="139" eb="140">
      <t>テキ</t>
    </rPh>
    <rPh sb="140" eb="141">
      <t>カ</t>
    </rPh>
    <rPh sb="142" eb="143">
      <t>トモナ</t>
    </rPh>
    <rPh sb="144" eb="146">
      <t>ジギョウ</t>
    </rPh>
    <rPh sb="152" eb="154">
      <t>トクベツ</t>
    </rPh>
    <rPh sb="154" eb="156">
      <t>カイケイ</t>
    </rPh>
    <phoneticPr fontId="4"/>
  </si>
  <si>
    <t>　昭和60年に供用開始を行ってから30年を経過している。
　管渠については調査を順次計画的に行い軽微な修繕は行っているが、更新や改良までは行っていない状況である。
　有形固定資産減価償却率が平均値より高いことから老朽化が進んでいる現状はあるが、ストックマネジメント計画を策定中であり、計画的かつ効率的な更新改良に取り組んでいく予定である。</t>
    <rPh sb="51" eb="53">
      <t>シュウゼン</t>
    </rPh>
    <rPh sb="106" eb="109">
      <t>ロウキュウカ</t>
    </rPh>
    <rPh sb="110" eb="111">
      <t>スス</t>
    </rPh>
    <rPh sb="115" eb="117">
      <t>ゲンジョウ</t>
    </rPh>
    <rPh sb="132" eb="134">
      <t>ケイカク</t>
    </rPh>
    <rPh sb="135" eb="138">
      <t>サクテイチュウ</t>
    </rPh>
    <rPh sb="142" eb="145">
      <t>ケイカクテキ</t>
    </rPh>
    <rPh sb="147" eb="150">
      <t>コウリツテキ</t>
    </rPh>
    <rPh sb="151" eb="153">
      <t>コウシン</t>
    </rPh>
    <rPh sb="153" eb="155">
      <t>カイリョウ</t>
    </rPh>
    <rPh sb="156" eb="157">
      <t>ト</t>
    </rPh>
    <rPh sb="158" eb="159">
      <t>ク</t>
    </rPh>
    <rPh sb="163" eb="16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</si>
</sst>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DC4-4761-B8F4-2D9BB025A8F1}"/>
            </c:ext>
          </c:extLst>
        </c:ser>
        <c:dLbls>
          <c:showLegendKey val="0"/>
          <c:showVal val="0"/>
          <c:showCatName val="0"/>
          <c:showSerName val="0"/>
          <c:showPercent val="0"/>
          <c:showBubbleSize val="0"/>
        </c:dLbls>
        <c:gapWidth val="150"/>
        <c:axId val="359152056"/>
        <c:axId val="3591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0.23</c:v>
                </c:pt>
                <c:pt idx="4">
                  <c:v>0.21</c:v>
                </c:pt>
              </c:numCache>
            </c:numRef>
          </c:val>
          <c:smooth val="0"/>
          <c:extLst xmlns:c16r2="http://schemas.microsoft.com/office/drawing/2015/06/chart">
            <c:ext xmlns:c16="http://schemas.microsoft.com/office/drawing/2014/chart" uri="{C3380CC4-5D6E-409C-BE32-E72D297353CC}">
              <c16:uniqueId val="{00000001-1DC4-4761-B8F4-2D9BB025A8F1}"/>
            </c:ext>
          </c:extLst>
        </c:ser>
        <c:dLbls>
          <c:showLegendKey val="0"/>
          <c:showVal val="0"/>
          <c:showCatName val="0"/>
          <c:showSerName val="0"/>
          <c:showPercent val="0"/>
          <c:showBubbleSize val="0"/>
        </c:dLbls>
        <c:marker val="1"/>
        <c:smooth val="0"/>
        <c:axId val="359152056"/>
        <c:axId val="359152448"/>
      </c:lineChart>
      <c:dateAx>
        <c:axId val="359152056"/>
        <c:scaling>
          <c:orientation val="minMax"/>
        </c:scaling>
        <c:delete val="1"/>
        <c:axPos val="b"/>
        <c:numFmt formatCode="ge" sourceLinked="1"/>
        <c:majorTickMark val="none"/>
        <c:minorTickMark val="none"/>
        <c:tickLblPos val="none"/>
        <c:crossAx val="359152448"/>
        <c:crosses val="autoZero"/>
        <c:auto val="1"/>
        <c:lblOffset val="100"/>
        <c:baseTimeUnit val="years"/>
      </c:dateAx>
      <c:valAx>
        <c:axId val="3591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5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39.96</c:v>
                </c:pt>
                <c:pt idx="4">
                  <c:v>40.130000000000003</c:v>
                </c:pt>
              </c:numCache>
            </c:numRef>
          </c:val>
          <c:extLst xmlns:c16r2="http://schemas.microsoft.com/office/drawing/2015/06/chart">
            <c:ext xmlns:c16="http://schemas.microsoft.com/office/drawing/2014/chart" uri="{C3380CC4-5D6E-409C-BE32-E72D297353CC}">
              <c16:uniqueId val="{00000000-8153-4B1A-A002-D3C42AE0DC16}"/>
            </c:ext>
          </c:extLst>
        </c:ser>
        <c:dLbls>
          <c:showLegendKey val="0"/>
          <c:showVal val="0"/>
          <c:showCatName val="0"/>
          <c:showSerName val="0"/>
          <c:showPercent val="0"/>
          <c:showBubbleSize val="0"/>
        </c:dLbls>
        <c:gapWidth val="150"/>
        <c:axId val="361385880"/>
        <c:axId val="36138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58.4</c:v>
                </c:pt>
                <c:pt idx="4">
                  <c:v>58</c:v>
                </c:pt>
              </c:numCache>
            </c:numRef>
          </c:val>
          <c:smooth val="0"/>
          <c:extLst xmlns:c16r2="http://schemas.microsoft.com/office/drawing/2015/06/chart">
            <c:ext xmlns:c16="http://schemas.microsoft.com/office/drawing/2014/chart" uri="{C3380CC4-5D6E-409C-BE32-E72D297353CC}">
              <c16:uniqueId val="{00000001-8153-4B1A-A002-D3C42AE0DC16}"/>
            </c:ext>
          </c:extLst>
        </c:ser>
        <c:dLbls>
          <c:showLegendKey val="0"/>
          <c:showVal val="0"/>
          <c:showCatName val="0"/>
          <c:showSerName val="0"/>
          <c:showPercent val="0"/>
          <c:showBubbleSize val="0"/>
        </c:dLbls>
        <c:marker val="1"/>
        <c:smooth val="0"/>
        <c:axId val="361385880"/>
        <c:axId val="361386664"/>
      </c:lineChart>
      <c:dateAx>
        <c:axId val="361385880"/>
        <c:scaling>
          <c:orientation val="minMax"/>
        </c:scaling>
        <c:delete val="1"/>
        <c:axPos val="b"/>
        <c:numFmt formatCode="ge" sourceLinked="1"/>
        <c:majorTickMark val="none"/>
        <c:minorTickMark val="none"/>
        <c:tickLblPos val="none"/>
        <c:crossAx val="361386664"/>
        <c:crosses val="autoZero"/>
        <c:auto val="1"/>
        <c:lblOffset val="100"/>
        <c:baseTimeUnit val="years"/>
      </c:dateAx>
      <c:valAx>
        <c:axId val="36138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8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89.66</c:v>
                </c:pt>
                <c:pt idx="4">
                  <c:v>91.52</c:v>
                </c:pt>
              </c:numCache>
            </c:numRef>
          </c:val>
          <c:extLst xmlns:c16r2="http://schemas.microsoft.com/office/drawing/2015/06/chart">
            <c:ext xmlns:c16="http://schemas.microsoft.com/office/drawing/2014/chart" uri="{C3380CC4-5D6E-409C-BE32-E72D297353CC}">
              <c16:uniqueId val="{00000000-1749-4D7F-919E-EDE15926F23E}"/>
            </c:ext>
          </c:extLst>
        </c:ser>
        <c:dLbls>
          <c:showLegendKey val="0"/>
          <c:showVal val="0"/>
          <c:showCatName val="0"/>
          <c:showSerName val="0"/>
          <c:showPercent val="0"/>
          <c:showBubbleSize val="0"/>
        </c:dLbls>
        <c:gapWidth val="150"/>
        <c:axId val="361382744"/>
        <c:axId val="3613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89.68</c:v>
                </c:pt>
                <c:pt idx="4">
                  <c:v>89.79</c:v>
                </c:pt>
              </c:numCache>
            </c:numRef>
          </c:val>
          <c:smooth val="0"/>
          <c:extLst xmlns:c16r2="http://schemas.microsoft.com/office/drawing/2015/06/chart">
            <c:ext xmlns:c16="http://schemas.microsoft.com/office/drawing/2014/chart" uri="{C3380CC4-5D6E-409C-BE32-E72D297353CC}">
              <c16:uniqueId val="{00000001-1749-4D7F-919E-EDE15926F23E}"/>
            </c:ext>
          </c:extLst>
        </c:ser>
        <c:dLbls>
          <c:showLegendKey val="0"/>
          <c:showVal val="0"/>
          <c:showCatName val="0"/>
          <c:showSerName val="0"/>
          <c:showPercent val="0"/>
          <c:showBubbleSize val="0"/>
        </c:dLbls>
        <c:marker val="1"/>
        <c:smooth val="0"/>
        <c:axId val="361382744"/>
        <c:axId val="361384704"/>
      </c:lineChart>
      <c:dateAx>
        <c:axId val="361382744"/>
        <c:scaling>
          <c:orientation val="minMax"/>
        </c:scaling>
        <c:delete val="1"/>
        <c:axPos val="b"/>
        <c:numFmt formatCode="ge" sourceLinked="1"/>
        <c:majorTickMark val="none"/>
        <c:minorTickMark val="none"/>
        <c:tickLblPos val="none"/>
        <c:crossAx val="361384704"/>
        <c:crosses val="autoZero"/>
        <c:auto val="1"/>
        <c:lblOffset val="100"/>
        <c:baseTimeUnit val="years"/>
      </c:dateAx>
      <c:valAx>
        <c:axId val="3613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8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101.33</c:v>
                </c:pt>
                <c:pt idx="4">
                  <c:v>100</c:v>
                </c:pt>
              </c:numCache>
            </c:numRef>
          </c:val>
          <c:extLst xmlns:c16r2="http://schemas.microsoft.com/office/drawing/2015/06/chart">
            <c:ext xmlns:c16="http://schemas.microsoft.com/office/drawing/2014/chart" uri="{C3380CC4-5D6E-409C-BE32-E72D297353CC}">
              <c16:uniqueId val="{00000000-DD73-40C6-934C-F3D5C0375C16}"/>
            </c:ext>
          </c:extLst>
        </c:ser>
        <c:dLbls>
          <c:showLegendKey val="0"/>
          <c:showVal val="0"/>
          <c:showCatName val="0"/>
          <c:showSerName val="0"/>
          <c:showPercent val="0"/>
          <c:showBubbleSize val="0"/>
        </c:dLbls>
        <c:gapWidth val="150"/>
        <c:axId val="359152840"/>
        <c:axId val="36101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105.53</c:v>
                </c:pt>
                <c:pt idx="4">
                  <c:v>105.06</c:v>
                </c:pt>
              </c:numCache>
            </c:numRef>
          </c:val>
          <c:smooth val="0"/>
          <c:extLst xmlns:c16r2="http://schemas.microsoft.com/office/drawing/2015/06/chart">
            <c:ext xmlns:c16="http://schemas.microsoft.com/office/drawing/2014/chart" uri="{C3380CC4-5D6E-409C-BE32-E72D297353CC}">
              <c16:uniqueId val="{00000001-DD73-40C6-934C-F3D5C0375C16}"/>
            </c:ext>
          </c:extLst>
        </c:ser>
        <c:dLbls>
          <c:showLegendKey val="0"/>
          <c:showVal val="0"/>
          <c:showCatName val="0"/>
          <c:showSerName val="0"/>
          <c:showPercent val="0"/>
          <c:showBubbleSize val="0"/>
        </c:dLbls>
        <c:marker val="1"/>
        <c:smooth val="0"/>
        <c:axId val="359152840"/>
        <c:axId val="361015096"/>
      </c:lineChart>
      <c:dateAx>
        <c:axId val="359152840"/>
        <c:scaling>
          <c:orientation val="minMax"/>
        </c:scaling>
        <c:delete val="1"/>
        <c:axPos val="b"/>
        <c:numFmt formatCode="ge" sourceLinked="1"/>
        <c:majorTickMark val="none"/>
        <c:minorTickMark val="none"/>
        <c:tickLblPos val="none"/>
        <c:crossAx val="361015096"/>
        <c:crosses val="autoZero"/>
        <c:auto val="1"/>
        <c:lblOffset val="100"/>
        <c:baseTimeUnit val="years"/>
      </c:dateAx>
      <c:valAx>
        <c:axId val="36101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5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49.46</c:v>
                </c:pt>
                <c:pt idx="4">
                  <c:v>50.79</c:v>
                </c:pt>
              </c:numCache>
            </c:numRef>
          </c:val>
          <c:extLst xmlns:c16r2="http://schemas.microsoft.com/office/drawing/2015/06/chart">
            <c:ext xmlns:c16="http://schemas.microsoft.com/office/drawing/2014/chart" uri="{C3380CC4-5D6E-409C-BE32-E72D297353CC}">
              <c16:uniqueId val="{00000000-0F40-4F74-871D-87EF4084502B}"/>
            </c:ext>
          </c:extLst>
        </c:ser>
        <c:dLbls>
          <c:showLegendKey val="0"/>
          <c:showVal val="0"/>
          <c:showCatName val="0"/>
          <c:showSerName val="0"/>
          <c:showPercent val="0"/>
          <c:showBubbleSize val="0"/>
        </c:dLbls>
        <c:gapWidth val="150"/>
        <c:axId val="361015488"/>
        <c:axId val="36101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29.5</c:v>
                </c:pt>
                <c:pt idx="4">
                  <c:v>30.6</c:v>
                </c:pt>
              </c:numCache>
            </c:numRef>
          </c:val>
          <c:smooth val="0"/>
          <c:extLst xmlns:c16r2="http://schemas.microsoft.com/office/drawing/2015/06/chart">
            <c:ext xmlns:c16="http://schemas.microsoft.com/office/drawing/2014/chart" uri="{C3380CC4-5D6E-409C-BE32-E72D297353CC}">
              <c16:uniqueId val="{00000001-0F40-4F74-871D-87EF4084502B}"/>
            </c:ext>
          </c:extLst>
        </c:ser>
        <c:dLbls>
          <c:showLegendKey val="0"/>
          <c:showVal val="0"/>
          <c:showCatName val="0"/>
          <c:showSerName val="0"/>
          <c:showPercent val="0"/>
          <c:showBubbleSize val="0"/>
        </c:dLbls>
        <c:marker val="1"/>
        <c:smooth val="0"/>
        <c:axId val="361015488"/>
        <c:axId val="361017840"/>
      </c:lineChart>
      <c:dateAx>
        <c:axId val="361015488"/>
        <c:scaling>
          <c:orientation val="minMax"/>
        </c:scaling>
        <c:delete val="1"/>
        <c:axPos val="b"/>
        <c:numFmt formatCode="ge" sourceLinked="1"/>
        <c:majorTickMark val="none"/>
        <c:minorTickMark val="none"/>
        <c:tickLblPos val="none"/>
        <c:crossAx val="361017840"/>
        <c:crosses val="autoZero"/>
        <c:auto val="1"/>
        <c:lblOffset val="100"/>
        <c:baseTimeUnit val="years"/>
      </c:dateAx>
      <c:valAx>
        <c:axId val="3610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B39-4D55-B742-BB4D91C69745}"/>
            </c:ext>
          </c:extLst>
        </c:ser>
        <c:dLbls>
          <c:showLegendKey val="0"/>
          <c:showVal val="0"/>
          <c:showCatName val="0"/>
          <c:showSerName val="0"/>
          <c:showPercent val="0"/>
          <c:showBubbleSize val="0"/>
        </c:dLbls>
        <c:gapWidth val="150"/>
        <c:axId val="361020192"/>
        <c:axId val="3610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1.92</c:v>
                </c:pt>
                <c:pt idx="4">
                  <c:v>1.83</c:v>
                </c:pt>
              </c:numCache>
            </c:numRef>
          </c:val>
          <c:smooth val="0"/>
          <c:extLst xmlns:c16r2="http://schemas.microsoft.com/office/drawing/2015/06/chart">
            <c:ext xmlns:c16="http://schemas.microsoft.com/office/drawing/2014/chart" uri="{C3380CC4-5D6E-409C-BE32-E72D297353CC}">
              <c16:uniqueId val="{00000001-AB39-4D55-B742-BB4D91C69745}"/>
            </c:ext>
          </c:extLst>
        </c:ser>
        <c:dLbls>
          <c:showLegendKey val="0"/>
          <c:showVal val="0"/>
          <c:showCatName val="0"/>
          <c:showSerName val="0"/>
          <c:showPercent val="0"/>
          <c:showBubbleSize val="0"/>
        </c:dLbls>
        <c:marker val="1"/>
        <c:smooth val="0"/>
        <c:axId val="361020192"/>
        <c:axId val="361018624"/>
      </c:lineChart>
      <c:dateAx>
        <c:axId val="361020192"/>
        <c:scaling>
          <c:orientation val="minMax"/>
        </c:scaling>
        <c:delete val="1"/>
        <c:axPos val="b"/>
        <c:numFmt formatCode="ge" sourceLinked="1"/>
        <c:majorTickMark val="none"/>
        <c:minorTickMark val="none"/>
        <c:tickLblPos val="none"/>
        <c:crossAx val="361018624"/>
        <c:crosses val="autoZero"/>
        <c:auto val="1"/>
        <c:lblOffset val="100"/>
        <c:baseTimeUnit val="years"/>
      </c:dateAx>
      <c:valAx>
        <c:axId val="361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64C-4669-ACC7-710D7FDCD221}"/>
            </c:ext>
          </c:extLst>
        </c:ser>
        <c:dLbls>
          <c:showLegendKey val="0"/>
          <c:showVal val="0"/>
          <c:showCatName val="0"/>
          <c:showSerName val="0"/>
          <c:showPercent val="0"/>
          <c:showBubbleSize val="0"/>
        </c:dLbls>
        <c:gapWidth val="150"/>
        <c:axId val="361015880"/>
        <c:axId val="3610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39.08</c:v>
                </c:pt>
                <c:pt idx="4">
                  <c:v>41.56</c:v>
                </c:pt>
              </c:numCache>
            </c:numRef>
          </c:val>
          <c:smooth val="0"/>
          <c:extLst xmlns:c16r2="http://schemas.microsoft.com/office/drawing/2015/06/chart">
            <c:ext xmlns:c16="http://schemas.microsoft.com/office/drawing/2014/chart" uri="{C3380CC4-5D6E-409C-BE32-E72D297353CC}">
              <c16:uniqueId val="{00000001-F64C-4669-ACC7-710D7FDCD221}"/>
            </c:ext>
          </c:extLst>
        </c:ser>
        <c:dLbls>
          <c:showLegendKey val="0"/>
          <c:showVal val="0"/>
          <c:showCatName val="0"/>
          <c:showSerName val="0"/>
          <c:showPercent val="0"/>
          <c:showBubbleSize val="0"/>
        </c:dLbls>
        <c:marker val="1"/>
        <c:smooth val="0"/>
        <c:axId val="361015880"/>
        <c:axId val="361016272"/>
      </c:lineChart>
      <c:dateAx>
        <c:axId val="361015880"/>
        <c:scaling>
          <c:orientation val="minMax"/>
        </c:scaling>
        <c:delete val="1"/>
        <c:axPos val="b"/>
        <c:numFmt formatCode="ge" sourceLinked="1"/>
        <c:majorTickMark val="none"/>
        <c:minorTickMark val="none"/>
        <c:tickLblPos val="none"/>
        <c:crossAx val="361016272"/>
        <c:crosses val="autoZero"/>
        <c:auto val="1"/>
        <c:lblOffset val="100"/>
        <c:baseTimeUnit val="years"/>
      </c:dateAx>
      <c:valAx>
        <c:axId val="36101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1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39.25</c:v>
                </c:pt>
                <c:pt idx="4">
                  <c:v>53.72</c:v>
                </c:pt>
              </c:numCache>
            </c:numRef>
          </c:val>
          <c:extLst xmlns:c16r2="http://schemas.microsoft.com/office/drawing/2015/06/chart">
            <c:ext xmlns:c16="http://schemas.microsoft.com/office/drawing/2014/chart" uri="{C3380CC4-5D6E-409C-BE32-E72D297353CC}">
              <c16:uniqueId val="{00000000-BF58-4E46-9D60-63129FAA649F}"/>
            </c:ext>
          </c:extLst>
        </c:ser>
        <c:dLbls>
          <c:showLegendKey val="0"/>
          <c:showVal val="0"/>
          <c:showCatName val="0"/>
          <c:showSerName val="0"/>
          <c:showPercent val="0"/>
          <c:showBubbleSize val="0"/>
        </c:dLbls>
        <c:gapWidth val="150"/>
        <c:axId val="361019408"/>
        <c:axId val="3610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81.33</c:v>
                </c:pt>
                <c:pt idx="4">
                  <c:v>80.81</c:v>
                </c:pt>
              </c:numCache>
            </c:numRef>
          </c:val>
          <c:smooth val="0"/>
          <c:extLst xmlns:c16r2="http://schemas.microsoft.com/office/drawing/2015/06/chart">
            <c:ext xmlns:c16="http://schemas.microsoft.com/office/drawing/2014/chart" uri="{C3380CC4-5D6E-409C-BE32-E72D297353CC}">
              <c16:uniqueId val="{00000001-BF58-4E46-9D60-63129FAA649F}"/>
            </c:ext>
          </c:extLst>
        </c:ser>
        <c:dLbls>
          <c:showLegendKey val="0"/>
          <c:showVal val="0"/>
          <c:showCatName val="0"/>
          <c:showSerName val="0"/>
          <c:showPercent val="0"/>
          <c:showBubbleSize val="0"/>
        </c:dLbls>
        <c:marker val="1"/>
        <c:smooth val="0"/>
        <c:axId val="361019408"/>
        <c:axId val="361013920"/>
      </c:lineChart>
      <c:dateAx>
        <c:axId val="361019408"/>
        <c:scaling>
          <c:orientation val="minMax"/>
        </c:scaling>
        <c:delete val="1"/>
        <c:axPos val="b"/>
        <c:numFmt formatCode="ge" sourceLinked="1"/>
        <c:majorTickMark val="none"/>
        <c:minorTickMark val="none"/>
        <c:tickLblPos val="none"/>
        <c:crossAx val="361013920"/>
        <c:crosses val="autoZero"/>
        <c:auto val="1"/>
        <c:lblOffset val="100"/>
        <c:baseTimeUnit val="years"/>
      </c:dateAx>
      <c:valAx>
        <c:axId val="3610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1370.79</c:v>
                </c:pt>
                <c:pt idx="4">
                  <c:v>1405.83</c:v>
                </c:pt>
              </c:numCache>
            </c:numRef>
          </c:val>
          <c:extLst xmlns:c16r2="http://schemas.microsoft.com/office/drawing/2015/06/chart">
            <c:ext xmlns:c16="http://schemas.microsoft.com/office/drawing/2014/chart" uri="{C3380CC4-5D6E-409C-BE32-E72D297353CC}">
              <c16:uniqueId val="{00000000-5A58-45C2-86FE-E3A4D62F503A}"/>
            </c:ext>
          </c:extLst>
        </c:ser>
        <c:dLbls>
          <c:showLegendKey val="0"/>
          <c:showVal val="0"/>
          <c:showCatName val="0"/>
          <c:showSerName val="0"/>
          <c:showPercent val="0"/>
          <c:showBubbleSize val="0"/>
        </c:dLbls>
        <c:gapWidth val="150"/>
        <c:axId val="361382352"/>
        <c:axId val="3613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799.11</c:v>
                </c:pt>
                <c:pt idx="4">
                  <c:v>768.62</c:v>
                </c:pt>
              </c:numCache>
            </c:numRef>
          </c:val>
          <c:smooth val="0"/>
          <c:extLst xmlns:c16r2="http://schemas.microsoft.com/office/drawing/2015/06/chart">
            <c:ext xmlns:c16="http://schemas.microsoft.com/office/drawing/2014/chart" uri="{C3380CC4-5D6E-409C-BE32-E72D297353CC}">
              <c16:uniqueId val="{00000001-5A58-45C2-86FE-E3A4D62F503A}"/>
            </c:ext>
          </c:extLst>
        </c:ser>
        <c:dLbls>
          <c:showLegendKey val="0"/>
          <c:showVal val="0"/>
          <c:showCatName val="0"/>
          <c:showSerName val="0"/>
          <c:showPercent val="0"/>
          <c:showBubbleSize val="0"/>
        </c:dLbls>
        <c:marker val="1"/>
        <c:smooth val="0"/>
        <c:axId val="361382352"/>
        <c:axId val="361380000"/>
      </c:lineChart>
      <c:dateAx>
        <c:axId val="361382352"/>
        <c:scaling>
          <c:orientation val="minMax"/>
        </c:scaling>
        <c:delete val="1"/>
        <c:axPos val="b"/>
        <c:numFmt formatCode="ge" sourceLinked="1"/>
        <c:majorTickMark val="none"/>
        <c:minorTickMark val="none"/>
        <c:tickLblPos val="none"/>
        <c:crossAx val="361380000"/>
        <c:crosses val="autoZero"/>
        <c:auto val="1"/>
        <c:lblOffset val="100"/>
        <c:baseTimeUnit val="years"/>
      </c:dateAx>
      <c:valAx>
        <c:axId val="3613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8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93.67</c:v>
                </c:pt>
                <c:pt idx="4">
                  <c:v>89.63</c:v>
                </c:pt>
              </c:numCache>
            </c:numRef>
          </c:val>
          <c:extLst xmlns:c16r2="http://schemas.microsoft.com/office/drawing/2015/06/chart">
            <c:ext xmlns:c16="http://schemas.microsoft.com/office/drawing/2014/chart" uri="{C3380CC4-5D6E-409C-BE32-E72D297353CC}">
              <c16:uniqueId val="{00000000-3FF6-488B-BAF4-557E25FD8ABC}"/>
            </c:ext>
          </c:extLst>
        </c:ser>
        <c:dLbls>
          <c:showLegendKey val="0"/>
          <c:showVal val="0"/>
          <c:showCatName val="0"/>
          <c:showSerName val="0"/>
          <c:showPercent val="0"/>
          <c:showBubbleSize val="0"/>
        </c:dLbls>
        <c:gapWidth val="150"/>
        <c:axId val="361386272"/>
        <c:axId val="36138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87.69</c:v>
                </c:pt>
                <c:pt idx="4">
                  <c:v>88.06</c:v>
                </c:pt>
              </c:numCache>
            </c:numRef>
          </c:val>
          <c:smooth val="0"/>
          <c:extLst xmlns:c16r2="http://schemas.microsoft.com/office/drawing/2015/06/chart">
            <c:ext xmlns:c16="http://schemas.microsoft.com/office/drawing/2014/chart" uri="{C3380CC4-5D6E-409C-BE32-E72D297353CC}">
              <c16:uniqueId val="{00000001-3FF6-488B-BAF4-557E25FD8ABC}"/>
            </c:ext>
          </c:extLst>
        </c:ser>
        <c:dLbls>
          <c:showLegendKey val="0"/>
          <c:showVal val="0"/>
          <c:showCatName val="0"/>
          <c:showSerName val="0"/>
          <c:showPercent val="0"/>
          <c:showBubbleSize val="0"/>
        </c:dLbls>
        <c:marker val="1"/>
        <c:smooth val="0"/>
        <c:axId val="361386272"/>
        <c:axId val="361383528"/>
      </c:lineChart>
      <c:dateAx>
        <c:axId val="361386272"/>
        <c:scaling>
          <c:orientation val="minMax"/>
        </c:scaling>
        <c:delete val="1"/>
        <c:axPos val="b"/>
        <c:numFmt formatCode="ge" sourceLinked="1"/>
        <c:majorTickMark val="none"/>
        <c:minorTickMark val="none"/>
        <c:tickLblPos val="none"/>
        <c:crossAx val="361383528"/>
        <c:crosses val="autoZero"/>
        <c:auto val="1"/>
        <c:lblOffset val="100"/>
        <c:baseTimeUnit val="years"/>
      </c:dateAx>
      <c:valAx>
        <c:axId val="36138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170.26</c:v>
                </c:pt>
                <c:pt idx="4">
                  <c:v>177.76</c:v>
                </c:pt>
              </c:numCache>
            </c:numRef>
          </c:val>
          <c:extLst xmlns:c16r2="http://schemas.microsoft.com/office/drawing/2015/06/chart">
            <c:ext xmlns:c16="http://schemas.microsoft.com/office/drawing/2014/chart" uri="{C3380CC4-5D6E-409C-BE32-E72D297353CC}">
              <c16:uniqueId val="{00000000-46F6-409A-9F28-C880D6D655AD}"/>
            </c:ext>
          </c:extLst>
        </c:ser>
        <c:dLbls>
          <c:showLegendKey val="0"/>
          <c:showVal val="0"/>
          <c:showCatName val="0"/>
          <c:showSerName val="0"/>
          <c:showPercent val="0"/>
          <c:showBubbleSize val="0"/>
        </c:dLbls>
        <c:gapWidth val="150"/>
        <c:axId val="361387448"/>
        <c:axId val="36138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180.07</c:v>
                </c:pt>
                <c:pt idx="4">
                  <c:v>179.32</c:v>
                </c:pt>
              </c:numCache>
            </c:numRef>
          </c:val>
          <c:smooth val="0"/>
          <c:extLst xmlns:c16r2="http://schemas.microsoft.com/office/drawing/2015/06/chart">
            <c:ext xmlns:c16="http://schemas.microsoft.com/office/drawing/2014/chart" uri="{C3380CC4-5D6E-409C-BE32-E72D297353CC}">
              <c16:uniqueId val="{00000001-46F6-409A-9F28-C880D6D655AD}"/>
            </c:ext>
          </c:extLst>
        </c:ser>
        <c:dLbls>
          <c:showLegendKey val="0"/>
          <c:showVal val="0"/>
          <c:showCatName val="0"/>
          <c:showSerName val="0"/>
          <c:showPercent val="0"/>
          <c:showBubbleSize val="0"/>
        </c:dLbls>
        <c:marker val="1"/>
        <c:smooth val="0"/>
        <c:axId val="361387448"/>
        <c:axId val="361383920"/>
      </c:lineChart>
      <c:dateAx>
        <c:axId val="361387448"/>
        <c:scaling>
          <c:orientation val="minMax"/>
        </c:scaling>
        <c:delete val="1"/>
        <c:axPos val="b"/>
        <c:numFmt formatCode="ge" sourceLinked="1"/>
        <c:majorTickMark val="none"/>
        <c:minorTickMark val="none"/>
        <c:tickLblPos val="none"/>
        <c:crossAx val="361383920"/>
        <c:crosses val="autoZero"/>
        <c:auto val="1"/>
        <c:lblOffset val="100"/>
        <c:baseTimeUnit val="years"/>
      </c:dateAx>
      <c:valAx>
        <c:axId val="36138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8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62.11</v>
      </c>
      <c r="J10" s="67"/>
      <c r="K10" s="67"/>
      <c r="L10" s="67"/>
      <c r="M10" s="67"/>
      <c r="N10" s="67"/>
      <c r="O10" s="67"/>
      <c r="P10" s="67">
        <f>データ!P6</f>
        <v>39.19</v>
      </c>
      <c r="Q10" s="67"/>
      <c r="R10" s="67"/>
      <c r="S10" s="67"/>
      <c r="T10" s="67"/>
      <c r="U10" s="67"/>
      <c r="V10" s="67"/>
      <c r="W10" s="67">
        <f>データ!Q6</f>
        <v>98.5</v>
      </c>
      <c r="X10" s="67"/>
      <c r="Y10" s="67"/>
      <c r="Z10" s="67"/>
      <c r="AA10" s="67"/>
      <c r="AB10" s="67"/>
      <c r="AC10" s="67"/>
      <c r="AD10" s="68">
        <f>データ!R6</f>
        <v>2916</v>
      </c>
      <c r="AE10" s="68"/>
      <c r="AF10" s="68"/>
      <c r="AG10" s="68"/>
      <c r="AH10" s="68"/>
      <c r="AI10" s="68"/>
      <c r="AJ10" s="68"/>
      <c r="AK10" s="2"/>
      <c r="AL10" s="68">
        <f>データ!V6</f>
        <v>18458</v>
      </c>
      <c r="AM10" s="68"/>
      <c r="AN10" s="68"/>
      <c r="AO10" s="68"/>
      <c r="AP10" s="68"/>
      <c r="AQ10" s="68"/>
      <c r="AR10" s="68"/>
      <c r="AS10" s="68"/>
      <c r="AT10" s="67">
        <f>データ!W6</f>
        <v>6.02</v>
      </c>
      <c r="AU10" s="67"/>
      <c r="AV10" s="67"/>
      <c r="AW10" s="67"/>
      <c r="AX10" s="67"/>
      <c r="AY10" s="67"/>
      <c r="AZ10" s="67"/>
      <c r="BA10" s="67"/>
      <c r="BB10" s="67">
        <f>データ!X6</f>
        <v>3066.11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TO8kVjNZhd6zkHgpQ6Y/lZjwxUjUxcbaRxJwQIWErD42n8NHFEY+ueFgz4YYABL/09OSEEubyiauLyLNkH+Qg==" saltValue="Dgryv39aaX8o3qZyDY8Z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352047</v>
      </c>
      <c r="D6" s="33">
        <f t="shared" si="3"/>
        <v>46</v>
      </c>
      <c r="E6" s="33">
        <f t="shared" si="3"/>
        <v>17</v>
      </c>
      <c r="F6" s="33">
        <f t="shared" si="3"/>
        <v>1</v>
      </c>
      <c r="G6" s="33">
        <f t="shared" si="3"/>
        <v>0</v>
      </c>
      <c r="H6" s="33" t="str">
        <f t="shared" si="3"/>
        <v>山口県　萩市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62.11</v>
      </c>
      <c r="P6" s="34">
        <f t="shared" si="3"/>
        <v>39.19</v>
      </c>
      <c r="Q6" s="34">
        <f t="shared" si="3"/>
        <v>98.5</v>
      </c>
      <c r="R6" s="34">
        <f t="shared" si="3"/>
        <v>2916</v>
      </c>
      <c r="S6" s="34">
        <f t="shared" si="3"/>
        <v>47625</v>
      </c>
      <c r="T6" s="34">
        <f t="shared" si="3"/>
        <v>698.31</v>
      </c>
      <c r="U6" s="34">
        <f t="shared" si="3"/>
        <v>68.2</v>
      </c>
      <c r="V6" s="34">
        <f t="shared" si="3"/>
        <v>18458</v>
      </c>
      <c r="W6" s="34">
        <f t="shared" si="3"/>
        <v>6.02</v>
      </c>
      <c r="X6" s="34">
        <f t="shared" si="3"/>
        <v>3066.11</v>
      </c>
      <c r="Y6" s="35" t="str">
        <f>IF(Y7="",NA(),Y7)</f>
        <v>-</v>
      </c>
      <c r="Z6" s="35" t="str">
        <f t="shared" ref="Z6:AH6" si="4">IF(Z7="",NA(),Z7)</f>
        <v>-</v>
      </c>
      <c r="AA6" s="35" t="str">
        <f t="shared" si="4"/>
        <v>-</v>
      </c>
      <c r="AB6" s="35">
        <f t="shared" si="4"/>
        <v>101.33</v>
      </c>
      <c r="AC6" s="35">
        <f t="shared" si="4"/>
        <v>100</v>
      </c>
      <c r="AD6" s="35" t="str">
        <f t="shared" si="4"/>
        <v>-</v>
      </c>
      <c r="AE6" s="35" t="str">
        <f t="shared" si="4"/>
        <v>-</v>
      </c>
      <c r="AF6" s="35" t="str">
        <f t="shared" si="4"/>
        <v>-</v>
      </c>
      <c r="AG6" s="35">
        <f t="shared" si="4"/>
        <v>105.53</v>
      </c>
      <c r="AH6" s="35">
        <f t="shared" si="4"/>
        <v>105.06</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39.08</v>
      </c>
      <c r="AS6" s="35">
        <f t="shared" si="5"/>
        <v>41.56</v>
      </c>
      <c r="AT6" s="34" t="str">
        <f>IF(AT7="","",IF(AT7="-","【-】","【"&amp;SUBSTITUTE(TEXT(AT7,"#,##0.00"),"-","△")&amp;"】"))</f>
        <v>【3.28】</v>
      </c>
      <c r="AU6" s="35" t="str">
        <f>IF(AU7="",NA(),AU7)</f>
        <v>-</v>
      </c>
      <c r="AV6" s="35" t="str">
        <f t="shared" ref="AV6:BD6" si="6">IF(AV7="",NA(),AV7)</f>
        <v>-</v>
      </c>
      <c r="AW6" s="35" t="str">
        <f t="shared" si="6"/>
        <v>-</v>
      </c>
      <c r="AX6" s="35">
        <f t="shared" si="6"/>
        <v>39.25</v>
      </c>
      <c r="AY6" s="35">
        <f t="shared" si="6"/>
        <v>53.72</v>
      </c>
      <c r="AZ6" s="35" t="str">
        <f t="shared" si="6"/>
        <v>-</v>
      </c>
      <c r="BA6" s="35" t="str">
        <f t="shared" si="6"/>
        <v>-</v>
      </c>
      <c r="BB6" s="35" t="str">
        <f t="shared" si="6"/>
        <v>-</v>
      </c>
      <c r="BC6" s="35">
        <f t="shared" si="6"/>
        <v>81.33</v>
      </c>
      <c r="BD6" s="35">
        <f t="shared" si="6"/>
        <v>80.81</v>
      </c>
      <c r="BE6" s="34" t="str">
        <f>IF(BE7="","",IF(BE7="-","【-】","【"&amp;SUBSTITUTE(TEXT(BE7,"#,##0.00"),"-","△")&amp;"】"))</f>
        <v>【69.49】</v>
      </c>
      <c r="BF6" s="35" t="str">
        <f>IF(BF7="",NA(),BF7)</f>
        <v>-</v>
      </c>
      <c r="BG6" s="35" t="str">
        <f t="shared" ref="BG6:BO6" si="7">IF(BG7="",NA(),BG7)</f>
        <v>-</v>
      </c>
      <c r="BH6" s="35" t="str">
        <f t="shared" si="7"/>
        <v>-</v>
      </c>
      <c r="BI6" s="35">
        <f t="shared" si="7"/>
        <v>1370.79</v>
      </c>
      <c r="BJ6" s="35">
        <f t="shared" si="7"/>
        <v>1405.83</v>
      </c>
      <c r="BK6" s="35" t="str">
        <f t="shared" si="7"/>
        <v>-</v>
      </c>
      <c r="BL6" s="35" t="str">
        <f t="shared" si="7"/>
        <v>-</v>
      </c>
      <c r="BM6" s="35" t="str">
        <f t="shared" si="7"/>
        <v>-</v>
      </c>
      <c r="BN6" s="35">
        <f t="shared" si="7"/>
        <v>799.11</v>
      </c>
      <c r="BO6" s="35">
        <f t="shared" si="7"/>
        <v>768.62</v>
      </c>
      <c r="BP6" s="34" t="str">
        <f>IF(BP7="","",IF(BP7="-","【-】","【"&amp;SUBSTITUTE(TEXT(BP7,"#,##0.00"),"-","△")&amp;"】"))</f>
        <v>【682.78】</v>
      </c>
      <c r="BQ6" s="35" t="str">
        <f>IF(BQ7="",NA(),BQ7)</f>
        <v>-</v>
      </c>
      <c r="BR6" s="35" t="str">
        <f t="shared" ref="BR6:BZ6" si="8">IF(BR7="",NA(),BR7)</f>
        <v>-</v>
      </c>
      <c r="BS6" s="35" t="str">
        <f t="shared" si="8"/>
        <v>-</v>
      </c>
      <c r="BT6" s="35">
        <f t="shared" si="8"/>
        <v>93.67</v>
      </c>
      <c r="BU6" s="35">
        <f t="shared" si="8"/>
        <v>89.63</v>
      </c>
      <c r="BV6" s="35" t="str">
        <f t="shared" si="8"/>
        <v>-</v>
      </c>
      <c r="BW6" s="35" t="str">
        <f t="shared" si="8"/>
        <v>-</v>
      </c>
      <c r="BX6" s="35" t="str">
        <f t="shared" si="8"/>
        <v>-</v>
      </c>
      <c r="BY6" s="35">
        <f t="shared" si="8"/>
        <v>87.69</v>
      </c>
      <c r="BZ6" s="35">
        <f t="shared" si="8"/>
        <v>88.06</v>
      </c>
      <c r="CA6" s="34" t="str">
        <f>IF(CA7="","",IF(CA7="-","【-】","【"&amp;SUBSTITUTE(TEXT(CA7,"#,##0.00"),"-","△")&amp;"】"))</f>
        <v>【100.91】</v>
      </c>
      <c r="CB6" s="35" t="str">
        <f>IF(CB7="",NA(),CB7)</f>
        <v>-</v>
      </c>
      <c r="CC6" s="35" t="str">
        <f t="shared" ref="CC6:CK6" si="9">IF(CC7="",NA(),CC7)</f>
        <v>-</v>
      </c>
      <c r="CD6" s="35" t="str">
        <f t="shared" si="9"/>
        <v>-</v>
      </c>
      <c r="CE6" s="35">
        <f t="shared" si="9"/>
        <v>170.26</v>
      </c>
      <c r="CF6" s="35">
        <f t="shared" si="9"/>
        <v>177.76</v>
      </c>
      <c r="CG6" s="35" t="str">
        <f t="shared" si="9"/>
        <v>-</v>
      </c>
      <c r="CH6" s="35" t="str">
        <f t="shared" si="9"/>
        <v>-</v>
      </c>
      <c r="CI6" s="35" t="str">
        <f t="shared" si="9"/>
        <v>-</v>
      </c>
      <c r="CJ6" s="35">
        <f t="shared" si="9"/>
        <v>180.07</v>
      </c>
      <c r="CK6" s="35">
        <f t="shared" si="9"/>
        <v>179.32</v>
      </c>
      <c r="CL6" s="34" t="str">
        <f>IF(CL7="","",IF(CL7="-","【-】","【"&amp;SUBSTITUTE(TEXT(CL7,"#,##0.00"),"-","△")&amp;"】"))</f>
        <v>【136.86】</v>
      </c>
      <c r="CM6" s="35" t="str">
        <f>IF(CM7="",NA(),CM7)</f>
        <v>-</v>
      </c>
      <c r="CN6" s="35" t="str">
        <f t="shared" ref="CN6:CV6" si="10">IF(CN7="",NA(),CN7)</f>
        <v>-</v>
      </c>
      <c r="CO6" s="35" t="str">
        <f t="shared" si="10"/>
        <v>-</v>
      </c>
      <c r="CP6" s="35">
        <f t="shared" si="10"/>
        <v>39.96</v>
      </c>
      <c r="CQ6" s="35">
        <f t="shared" si="10"/>
        <v>40.130000000000003</v>
      </c>
      <c r="CR6" s="35" t="str">
        <f t="shared" si="10"/>
        <v>-</v>
      </c>
      <c r="CS6" s="35" t="str">
        <f t="shared" si="10"/>
        <v>-</v>
      </c>
      <c r="CT6" s="35" t="str">
        <f t="shared" si="10"/>
        <v>-</v>
      </c>
      <c r="CU6" s="35">
        <f t="shared" si="10"/>
        <v>58.4</v>
      </c>
      <c r="CV6" s="35">
        <f t="shared" si="10"/>
        <v>58</v>
      </c>
      <c r="CW6" s="34" t="str">
        <f>IF(CW7="","",IF(CW7="-","【-】","【"&amp;SUBSTITUTE(TEXT(CW7,"#,##0.00"),"-","△")&amp;"】"))</f>
        <v>【58.98】</v>
      </c>
      <c r="CX6" s="35" t="str">
        <f>IF(CX7="",NA(),CX7)</f>
        <v>-</v>
      </c>
      <c r="CY6" s="35" t="str">
        <f t="shared" ref="CY6:DG6" si="11">IF(CY7="",NA(),CY7)</f>
        <v>-</v>
      </c>
      <c r="CZ6" s="35" t="str">
        <f t="shared" si="11"/>
        <v>-</v>
      </c>
      <c r="DA6" s="35">
        <f t="shared" si="11"/>
        <v>89.66</v>
      </c>
      <c r="DB6" s="35">
        <f t="shared" si="11"/>
        <v>91.52</v>
      </c>
      <c r="DC6" s="35" t="str">
        <f t="shared" si="11"/>
        <v>-</v>
      </c>
      <c r="DD6" s="35" t="str">
        <f t="shared" si="11"/>
        <v>-</v>
      </c>
      <c r="DE6" s="35" t="str">
        <f t="shared" si="11"/>
        <v>-</v>
      </c>
      <c r="DF6" s="35">
        <f t="shared" si="11"/>
        <v>89.68</v>
      </c>
      <c r="DG6" s="35">
        <f t="shared" si="11"/>
        <v>89.79</v>
      </c>
      <c r="DH6" s="34" t="str">
        <f>IF(DH7="","",IF(DH7="-","【-】","【"&amp;SUBSTITUTE(TEXT(DH7,"#,##0.00"),"-","△")&amp;"】"))</f>
        <v>【95.20】</v>
      </c>
      <c r="DI6" s="35" t="str">
        <f>IF(DI7="",NA(),DI7)</f>
        <v>-</v>
      </c>
      <c r="DJ6" s="35" t="str">
        <f t="shared" ref="DJ6:DR6" si="12">IF(DJ7="",NA(),DJ7)</f>
        <v>-</v>
      </c>
      <c r="DK6" s="35" t="str">
        <f t="shared" si="12"/>
        <v>-</v>
      </c>
      <c r="DL6" s="35">
        <f t="shared" si="12"/>
        <v>49.46</v>
      </c>
      <c r="DM6" s="35">
        <f t="shared" si="12"/>
        <v>50.79</v>
      </c>
      <c r="DN6" s="35" t="str">
        <f t="shared" si="12"/>
        <v>-</v>
      </c>
      <c r="DO6" s="35" t="str">
        <f t="shared" si="12"/>
        <v>-</v>
      </c>
      <c r="DP6" s="35" t="str">
        <f t="shared" si="12"/>
        <v>-</v>
      </c>
      <c r="DQ6" s="35">
        <f t="shared" si="12"/>
        <v>29.5</v>
      </c>
      <c r="DR6" s="35">
        <f t="shared" si="12"/>
        <v>30.6</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1.92</v>
      </c>
      <c r="EC6" s="35">
        <f t="shared" si="13"/>
        <v>1.83</v>
      </c>
      <c r="ED6" s="34" t="str">
        <f>IF(ED7="","",IF(ED7="-","【-】","【"&amp;SUBSTITUTE(TEXT(ED7,"#,##0.00"),"-","△")&amp;"】"))</f>
        <v>【5.64】</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0.23</v>
      </c>
      <c r="EN6" s="35">
        <f t="shared" si="14"/>
        <v>0.21</v>
      </c>
      <c r="EO6" s="34" t="str">
        <f>IF(EO7="","",IF(EO7="-","【-】","【"&amp;SUBSTITUTE(TEXT(EO7,"#,##0.00"),"-","△")&amp;"】"))</f>
        <v>【0.23】</v>
      </c>
    </row>
    <row r="7" spans="1:148" s="36" customFormat="1" x14ac:dyDescent="0.15">
      <c r="A7" s="28"/>
      <c r="B7" s="37">
        <v>2018</v>
      </c>
      <c r="C7" s="37">
        <v>352047</v>
      </c>
      <c r="D7" s="37">
        <v>46</v>
      </c>
      <c r="E7" s="37">
        <v>17</v>
      </c>
      <c r="F7" s="37">
        <v>1</v>
      </c>
      <c r="G7" s="37">
        <v>0</v>
      </c>
      <c r="H7" s="37" t="s">
        <v>95</v>
      </c>
      <c r="I7" s="37" t="s">
        <v>96</v>
      </c>
      <c r="J7" s="37" t="s">
        <v>97</v>
      </c>
      <c r="K7" s="37" t="s">
        <v>98</v>
      </c>
      <c r="L7" s="37" t="s">
        <v>99</v>
      </c>
      <c r="M7" s="37" t="s">
        <v>100</v>
      </c>
      <c r="N7" s="38" t="s">
        <v>101</v>
      </c>
      <c r="O7" s="38">
        <v>62.11</v>
      </c>
      <c r="P7" s="38">
        <v>39.19</v>
      </c>
      <c r="Q7" s="38">
        <v>98.5</v>
      </c>
      <c r="R7" s="38">
        <v>2916</v>
      </c>
      <c r="S7" s="38">
        <v>47625</v>
      </c>
      <c r="T7" s="38">
        <v>698.31</v>
      </c>
      <c r="U7" s="38">
        <v>68.2</v>
      </c>
      <c r="V7" s="38">
        <v>18458</v>
      </c>
      <c r="W7" s="38">
        <v>6.02</v>
      </c>
      <c r="X7" s="38">
        <v>3066.11</v>
      </c>
      <c r="Y7" s="38" t="s">
        <v>101</v>
      </c>
      <c r="Z7" s="38" t="s">
        <v>101</v>
      </c>
      <c r="AA7" s="38" t="s">
        <v>101</v>
      </c>
      <c r="AB7" s="38">
        <v>101.33</v>
      </c>
      <c r="AC7" s="38">
        <v>100</v>
      </c>
      <c r="AD7" s="38" t="s">
        <v>101</v>
      </c>
      <c r="AE7" s="38" t="s">
        <v>101</v>
      </c>
      <c r="AF7" s="38" t="s">
        <v>101</v>
      </c>
      <c r="AG7" s="38">
        <v>105.53</v>
      </c>
      <c r="AH7" s="38">
        <v>105.06</v>
      </c>
      <c r="AI7" s="38">
        <v>108.69</v>
      </c>
      <c r="AJ7" s="38" t="s">
        <v>101</v>
      </c>
      <c r="AK7" s="38" t="s">
        <v>101</v>
      </c>
      <c r="AL7" s="38" t="s">
        <v>101</v>
      </c>
      <c r="AM7" s="38">
        <v>0</v>
      </c>
      <c r="AN7" s="38">
        <v>0</v>
      </c>
      <c r="AO7" s="38" t="s">
        <v>101</v>
      </c>
      <c r="AP7" s="38" t="s">
        <v>101</v>
      </c>
      <c r="AQ7" s="38" t="s">
        <v>101</v>
      </c>
      <c r="AR7" s="38">
        <v>39.08</v>
      </c>
      <c r="AS7" s="38">
        <v>41.56</v>
      </c>
      <c r="AT7" s="38">
        <v>3.28</v>
      </c>
      <c r="AU7" s="38" t="s">
        <v>101</v>
      </c>
      <c r="AV7" s="38" t="s">
        <v>101</v>
      </c>
      <c r="AW7" s="38" t="s">
        <v>101</v>
      </c>
      <c r="AX7" s="38">
        <v>39.25</v>
      </c>
      <c r="AY7" s="38">
        <v>53.72</v>
      </c>
      <c r="AZ7" s="38" t="s">
        <v>101</v>
      </c>
      <c r="BA7" s="38" t="s">
        <v>101</v>
      </c>
      <c r="BB7" s="38" t="s">
        <v>101</v>
      </c>
      <c r="BC7" s="38">
        <v>81.33</v>
      </c>
      <c r="BD7" s="38">
        <v>80.81</v>
      </c>
      <c r="BE7" s="38">
        <v>69.489999999999995</v>
      </c>
      <c r="BF7" s="38" t="s">
        <v>101</v>
      </c>
      <c r="BG7" s="38" t="s">
        <v>101</v>
      </c>
      <c r="BH7" s="38" t="s">
        <v>101</v>
      </c>
      <c r="BI7" s="38">
        <v>1370.79</v>
      </c>
      <c r="BJ7" s="38">
        <v>1405.83</v>
      </c>
      <c r="BK7" s="38" t="s">
        <v>101</v>
      </c>
      <c r="BL7" s="38" t="s">
        <v>101</v>
      </c>
      <c r="BM7" s="38" t="s">
        <v>101</v>
      </c>
      <c r="BN7" s="38">
        <v>799.11</v>
      </c>
      <c r="BO7" s="38">
        <v>768.62</v>
      </c>
      <c r="BP7" s="38">
        <v>682.78</v>
      </c>
      <c r="BQ7" s="38" t="s">
        <v>101</v>
      </c>
      <c r="BR7" s="38" t="s">
        <v>101</v>
      </c>
      <c r="BS7" s="38" t="s">
        <v>101</v>
      </c>
      <c r="BT7" s="38">
        <v>93.67</v>
      </c>
      <c r="BU7" s="38">
        <v>89.63</v>
      </c>
      <c r="BV7" s="38" t="s">
        <v>101</v>
      </c>
      <c r="BW7" s="38" t="s">
        <v>101</v>
      </c>
      <c r="BX7" s="38" t="s">
        <v>101</v>
      </c>
      <c r="BY7" s="38">
        <v>87.69</v>
      </c>
      <c r="BZ7" s="38">
        <v>88.06</v>
      </c>
      <c r="CA7" s="38">
        <v>100.91</v>
      </c>
      <c r="CB7" s="38" t="s">
        <v>101</v>
      </c>
      <c r="CC7" s="38" t="s">
        <v>101</v>
      </c>
      <c r="CD7" s="38" t="s">
        <v>101</v>
      </c>
      <c r="CE7" s="38">
        <v>170.26</v>
      </c>
      <c r="CF7" s="38">
        <v>177.76</v>
      </c>
      <c r="CG7" s="38" t="s">
        <v>101</v>
      </c>
      <c r="CH7" s="38" t="s">
        <v>101</v>
      </c>
      <c r="CI7" s="38" t="s">
        <v>101</v>
      </c>
      <c r="CJ7" s="38">
        <v>180.07</v>
      </c>
      <c r="CK7" s="38">
        <v>179.32</v>
      </c>
      <c r="CL7" s="38">
        <v>136.86000000000001</v>
      </c>
      <c r="CM7" s="38" t="s">
        <v>101</v>
      </c>
      <c r="CN7" s="38" t="s">
        <v>101</v>
      </c>
      <c r="CO7" s="38" t="s">
        <v>101</v>
      </c>
      <c r="CP7" s="38">
        <v>39.96</v>
      </c>
      <c r="CQ7" s="38">
        <v>40.130000000000003</v>
      </c>
      <c r="CR7" s="38" t="s">
        <v>101</v>
      </c>
      <c r="CS7" s="38" t="s">
        <v>101</v>
      </c>
      <c r="CT7" s="38" t="s">
        <v>101</v>
      </c>
      <c r="CU7" s="38">
        <v>58.4</v>
      </c>
      <c r="CV7" s="38">
        <v>58</v>
      </c>
      <c r="CW7" s="38">
        <v>58.98</v>
      </c>
      <c r="CX7" s="38" t="s">
        <v>101</v>
      </c>
      <c r="CY7" s="38" t="s">
        <v>101</v>
      </c>
      <c r="CZ7" s="38" t="s">
        <v>101</v>
      </c>
      <c r="DA7" s="38">
        <v>89.66</v>
      </c>
      <c r="DB7" s="38">
        <v>91.52</v>
      </c>
      <c r="DC7" s="38" t="s">
        <v>101</v>
      </c>
      <c r="DD7" s="38" t="s">
        <v>101</v>
      </c>
      <c r="DE7" s="38" t="s">
        <v>101</v>
      </c>
      <c r="DF7" s="38">
        <v>89.68</v>
      </c>
      <c r="DG7" s="38">
        <v>89.79</v>
      </c>
      <c r="DH7" s="38">
        <v>95.2</v>
      </c>
      <c r="DI7" s="38" t="s">
        <v>101</v>
      </c>
      <c r="DJ7" s="38" t="s">
        <v>101</v>
      </c>
      <c r="DK7" s="38" t="s">
        <v>101</v>
      </c>
      <c r="DL7" s="38">
        <v>49.46</v>
      </c>
      <c r="DM7" s="38">
        <v>50.79</v>
      </c>
      <c r="DN7" s="38" t="s">
        <v>101</v>
      </c>
      <c r="DO7" s="38" t="s">
        <v>101</v>
      </c>
      <c r="DP7" s="38" t="s">
        <v>101</v>
      </c>
      <c r="DQ7" s="38">
        <v>29.5</v>
      </c>
      <c r="DR7" s="38">
        <v>30.6</v>
      </c>
      <c r="DS7" s="38">
        <v>38.6</v>
      </c>
      <c r="DT7" s="38" t="s">
        <v>101</v>
      </c>
      <c r="DU7" s="38" t="s">
        <v>101</v>
      </c>
      <c r="DV7" s="38" t="s">
        <v>101</v>
      </c>
      <c r="DW7" s="38">
        <v>0</v>
      </c>
      <c r="DX7" s="38">
        <v>0</v>
      </c>
      <c r="DY7" s="38" t="s">
        <v>101</v>
      </c>
      <c r="DZ7" s="38" t="s">
        <v>101</v>
      </c>
      <c r="EA7" s="38" t="s">
        <v>101</v>
      </c>
      <c r="EB7" s="38">
        <v>1.92</v>
      </c>
      <c r="EC7" s="38">
        <v>1.83</v>
      </c>
      <c r="ED7" s="38">
        <v>5.64</v>
      </c>
      <c r="EE7" s="38" t="s">
        <v>101</v>
      </c>
      <c r="EF7" s="38" t="s">
        <v>101</v>
      </c>
      <c r="EG7" s="38" t="s">
        <v>101</v>
      </c>
      <c r="EH7" s="38">
        <v>0</v>
      </c>
      <c r="EI7" s="38">
        <v>0</v>
      </c>
      <c r="EJ7" s="38" t="s">
        <v>101</v>
      </c>
      <c r="EK7" s="38" t="s">
        <v>101</v>
      </c>
      <c r="EL7" s="38" t="s">
        <v>101</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2020-02-10T06:36:05Z</cp:lastPrinted>
  <dcterms:created xsi:type="dcterms:W3CDTF">2019-12-05T04:46:47Z</dcterms:created>
  <dcterms:modified xsi:type="dcterms:W3CDTF">2020-02-18T04:56:49Z</dcterms:modified>
  <cp:category/>
</cp:coreProperties>
</file>