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LKxqkL70c3EvyS8c23PoecPA6UlBAZgT9SSA20RFqxVNhz1iTERqF03Hfl47I1DvmJP8fjjPIOU8cVT75NHCFQ==" workbookSaltValue="Ah2Pv5uPk6eJwY1ivVS4dw==" workbookSpinCount="100000" lockStructure="1"/>
  <bookViews>
    <workbookView xWindow="5235" yWindow="240" windowWidth="21735" windowHeight="14535"/>
  </bookViews>
  <sheets>
    <sheet name="法適用_下水道事業" sheetId="4" r:id="rId1"/>
    <sheet name="データ" sheetId="5" state="hidden" r:id="rId2"/>
  </sheet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<sst xmlns="http://schemas.openxmlformats.org/spreadsheetml/2006/main" count="223" uniqueCount="110">
  <si>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</si>
  <si>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</si>
  <si>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</si>
  <si>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</si>
  <si>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</si>
  <si>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</si>
  <si>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</si>
  <si>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</si>
  <si>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</si>
  <si>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</si>
  <si>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</si>
  <si>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</si>
  <si>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</si>
  <si>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</si>
  <si>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</si>
  <si>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</si>
  <si>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</si>
  <si>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</si>
  <si>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</si>
  <si>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</si>
  <si>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</si>
  <si>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</si>
  <si>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</si>
  <si>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</si>
  <si>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</si>
  <si>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</si>
  <si>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</si>
  <si>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</si>
  <si>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</si>
  <si>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</si>
  <si>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</si>
  <si>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</si>
  <si>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</si>
  <si>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</si>
  <si>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</si>
  <si>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</si>
  <si>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</si>
  <si>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</si>
  <si>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</si>
  <si>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</si>
  <si>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</si>
  <si>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</si>
  <si>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</si>
  <si>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</si>
  <si>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</si>
  <si>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</si>
  <si>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</si>
  <si>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</si>
  <si>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</si>
  <si>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</si>
  <si>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</si>
  <si>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</si>
  <si>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</si>
  <si>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</si>
  <si>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</si>
  <si>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</si>
  <si>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</si>
  <si>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</si>
  <si>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</si>
  <si>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</si>
  <si>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</si>
  <si>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</si>
  <si>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</si>
  <si>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</si>
  <si>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</si>
  <si>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</si>
  <si>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</si>
  <si>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</si>
  <si>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</si>
  <si>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</si>
  <si>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</si>
  <si>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</si>
  <si>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</si>
  <si>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</si>
  <si>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</si>
  <si>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</si>
  <si>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</si>
  <si>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</si>
  <si>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</si>
  <si>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</si>
  <si>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</si>
  <si>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</si>
  <si>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</si>
  <si>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</si>
  <si>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</si>
  <si>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</si>
  <si>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</si>
  <si>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</si>
  <si>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</si>
  <si>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</si>
  <si>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</si>
  <si>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</si>
  <si>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</si>
  <si>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</si>
  <si>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</si>
  <si>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</si>
  <si>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</si>
  <si>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</si>
  <si>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</si>
  <si>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</si>
  <si>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</si>
  <si>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</si>
  <si>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</si>
  <si>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</si>
  <si>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</si>
  <si>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</si>
  <si>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</si>
  <si>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経費節減に努め、施設の維持管理・更新を計画的に進めなければならない。</t>
    <rPh sb="1" eb="3">
      <t>ノウギョウ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6" eb="38">
      <t>クロジ</t>
    </rPh>
    <rPh sb="38" eb="39">
      <t>カ</t>
    </rPh>
    <rPh sb="40" eb="42">
      <t>コンナン</t>
    </rPh>
    <rPh sb="48" eb="50">
      <t>ゲンジョウ</t>
    </rPh>
    <rPh sb="53" eb="55">
      <t>イッパン</t>
    </rPh>
    <rPh sb="55" eb="57">
      <t>カイケイ</t>
    </rPh>
    <rPh sb="60" eb="62">
      <t>クリイレ</t>
    </rPh>
    <rPh sb="62" eb="63">
      <t>キン</t>
    </rPh>
    <rPh sb="66" eb="68">
      <t>シュウシ</t>
    </rPh>
    <rPh sb="69" eb="71">
      <t>キンコウ</t>
    </rPh>
    <rPh sb="77" eb="80">
      <t>ゲスイドウ</t>
    </rPh>
    <rPh sb="80" eb="83">
      <t>シヨウリョウ</t>
    </rPh>
    <rPh sb="84" eb="86">
      <t>セッテイ</t>
    </rPh>
    <rPh sb="89" eb="91">
      <t>コウキョウ</t>
    </rPh>
    <rPh sb="91" eb="94">
      <t>ゲスイドウ</t>
    </rPh>
    <rPh sb="94" eb="96">
      <t>ジギョウ</t>
    </rPh>
    <rPh sb="97" eb="99">
      <t>ケイヒ</t>
    </rPh>
    <rPh sb="99" eb="101">
      <t>カイシュウ</t>
    </rPh>
    <rPh sb="101" eb="102">
      <t>リツ</t>
    </rPh>
    <rPh sb="102" eb="103">
      <t>トウ</t>
    </rPh>
    <rPh sb="104" eb="106">
      <t>カンアン</t>
    </rPh>
    <rPh sb="111" eb="113">
      <t>ケイエイ</t>
    </rPh>
    <rPh sb="119" eb="121">
      <t>ケイヒ</t>
    </rPh>
    <rPh sb="121" eb="123">
      <t>セツゲン</t>
    </rPh>
    <rPh sb="124" eb="125">
      <t>ツト</t>
    </rPh>
    <rPh sb="127" eb="129">
      <t>シセツ</t>
    </rPh>
    <rPh sb="130" eb="132">
      <t>イジ</t>
    </rPh>
    <rPh sb="132" eb="134">
      <t>カンリ</t>
    </rPh>
    <rPh sb="135" eb="137">
      <t>コウシン</t>
    </rPh>
    <rPh sb="138" eb="141">
      <t>ケイカクテキ</t>
    </rPh>
    <rPh sb="142" eb="143">
      <t>スス</t>
    </rPh>
    <phoneticPr fontId="2"/>
  </si>
  <si>
    <t>　経常収支比率は、一般会計からの繰入金により、収益的収支を均衡させており、100％となった。
　累積欠損金は、発生していない。
　流動比率は、類似団体平均値と比較すると低い数値である。短期的な債務に対する支払能力という意味では、翌年度の使用料収入や一般会計からの繰入金等が原資として予定されており、問題ない。
　企業債残高対事業費規模比率は、使用料収入に対して約19倍の企業債残高となり、類似団体平均値と比較して高い。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施設利用率は、類似団体平均値と比較すると高い。
　水洗化率は、類似団体平均値と比較すると高い。</t>
    <rPh sb="1" eb="3">
      <t>ケイジョウ</t>
    </rPh>
    <rPh sb="3" eb="5">
      <t>シュウシ</t>
    </rPh>
    <rPh sb="5" eb="7">
      <t>ヒリツ</t>
    </rPh>
    <rPh sb="48" eb="50">
      <t>ルイセキ</t>
    </rPh>
    <rPh sb="50" eb="53">
      <t>ケッソンキン</t>
    </rPh>
    <rPh sb="55" eb="57">
      <t>ハッセイ</t>
    </rPh>
    <rPh sb="65" eb="67">
      <t>リュウドウ</t>
    </rPh>
    <rPh sb="67" eb="69">
      <t>ヒリツ</t>
    </rPh>
    <rPh sb="71" eb="73">
      <t>ルイジ</t>
    </rPh>
    <rPh sb="73" eb="75">
      <t>ダンタイ</t>
    </rPh>
    <rPh sb="75" eb="78">
      <t>ヘイキンチ</t>
    </rPh>
    <rPh sb="79" eb="81">
      <t>ヒカク</t>
    </rPh>
    <rPh sb="84" eb="85">
      <t>ヒク</t>
    </rPh>
    <rPh sb="92" eb="95">
      <t>タンキテキ</t>
    </rPh>
    <rPh sb="96" eb="98">
      <t>サイム</t>
    </rPh>
    <rPh sb="99" eb="100">
      <t>タイ</t>
    </rPh>
    <rPh sb="102" eb="104">
      <t>シハライ</t>
    </rPh>
    <rPh sb="104" eb="106">
      <t>ノウリョク</t>
    </rPh>
    <rPh sb="109" eb="111">
      <t>イミ</t>
    </rPh>
    <rPh sb="114" eb="117">
      <t>ヨクネンド</t>
    </rPh>
    <rPh sb="118" eb="121">
      <t>シヨウリョウ</t>
    </rPh>
    <rPh sb="121" eb="123">
      <t>シュウニュウ</t>
    </rPh>
    <rPh sb="124" eb="126">
      <t>イッパン</t>
    </rPh>
    <rPh sb="126" eb="128">
      <t>カイケイ</t>
    </rPh>
    <rPh sb="131" eb="133">
      <t>クリイレ</t>
    </rPh>
    <rPh sb="133" eb="134">
      <t>キン</t>
    </rPh>
    <rPh sb="134" eb="135">
      <t>トウ</t>
    </rPh>
    <rPh sb="136" eb="138">
      <t>ゲンシ</t>
    </rPh>
    <rPh sb="141" eb="143">
      <t>ヨテイ</t>
    </rPh>
    <rPh sb="149" eb="151">
      <t>モンダイ</t>
    </rPh>
    <rPh sb="156" eb="158">
      <t>キギョウ</t>
    </rPh>
    <rPh sb="158" eb="159">
      <t>サイ</t>
    </rPh>
    <rPh sb="159" eb="161">
      <t>ザンダカ</t>
    </rPh>
    <rPh sb="161" eb="162">
      <t>タイ</t>
    </rPh>
    <rPh sb="162" eb="164">
      <t>ジギョウ</t>
    </rPh>
    <rPh sb="164" eb="165">
      <t>ヒ</t>
    </rPh>
    <rPh sb="165" eb="167">
      <t>キボ</t>
    </rPh>
    <rPh sb="167" eb="169">
      <t>ヒリツ</t>
    </rPh>
    <rPh sb="194" eb="196">
      <t>ルイジ</t>
    </rPh>
    <rPh sb="196" eb="198">
      <t>ダンタイ</t>
    </rPh>
    <rPh sb="198" eb="201">
      <t>ヘイキンチ</t>
    </rPh>
    <rPh sb="202" eb="204">
      <t>ヒカク</t>
    </rPh>
    <rPh sb="206" eb="207">
      <t>タカ</t>
    </rPh>
    <rPh sb="211" eb="213">
      <t>ケイヒ</t>
    </rPh>
    <rPh sb="213" eb="215">
      <t>カイシュウ</t>
    </rPh>
    <rPh sb="215" eb="216">
      <t>リツ</t>
    </rPh>
    <rPh sb="218" eb="220">
      <t>ルイジ</t>
    </rPh>
    <rPh sb="220" eb="222">
      <t>ダンタイ</t>
    </rPh>
    <rPh sb="222" eb="225">
      <t>ヘイキンチ</t>
    </rPh>
    <rPh sb="226" eb="228">
      <t>ヒカク</t>
    </rPh>
    <rPh sb="231" eb="232">
      <t>タカ</t>
    </rPh>
    <rPh sb="240" eb="242">
      <t>シタマワ</t>
    </rPh>
    <rPh sb="244" eb="247">
      <t>シヨウリョウ</t>
    </rPh>
    <rPh sb="248" eb="250">
      <t>カイシュウ</t>
    </rPh>
    <rPh sb="253" eb="255">
      <t>ケイヒ</t>
    </rPh>
    <rPh sb="256" eb="258">
      <t>ゼンガク</t>
    </rPh>
    <rPh sb="259" eb="262">
      <t>シヨウリョウ</t>
    </rPh>
    <rPh sb="263" eb="264">
      <t>マカナ</t>
    </rPh>
    <rPh sb="270" eb="272">
      <t>ジギョウ</t>
    </rPh>
    <rPh sb="272" eb="274">
      <t>キボ</t>
    </rPh>
    <rPh sb="275" eb="276">
      <t>チイ</t>
    </rPh>
    <rPh sb="278" eb="280">
      <t>ケイエイ</t>
    </rPh>
    <rPh sb="280" eb="282">
      <t>コウリツ</t>
    </rPh>
    <rPh sb="283" eb="284">
      <t>ワル</t>
    </rPh>
    <rPh sb="285" eb="287">
      <t>ジギョウ</t>
    </rPh>
    <rPh sb="288" eb="291">
      <t>セイサクテキ</t>
    </rPh>
    <rPh sb="292" eb="294">
      <t>コウキョウ</t>
    </rPh>
    <rPh sb="294" eb="297">
      <t>ゲスイドウ</t>
    </rPh>
    <rPh sb="297" eb="299">
      <t>ジギョウ</t>
    </rPh>
    <rPh sb="300" eb="301">
      <t>ドウ</t>
    </rPh>
    <rPh sb="301" eb="303">
      <t>リョウキン</t>
    </rPh>
    <rPh sb="304" eb="306">
      <t>セッテイ</t>
    </rPh>
    <rPh sb="319" eb="321">
      <t>オスイ</t>
    </rPh>
    <rPh sb="321" eb="323">
      <t>ショリ</t>
    </rPh>
    <rPh sb="323" eb="325">
      <t>ゲンカ</t>
    </rPh>
    <rPh sb="327" eb="329">
      <t>ルイジ</t>
    </rPh>
    <rPh sb="329" eb="331">
      <t>ダンタイ</t>
    </rPh>
    <rPh sb="331" eb="334">
      <t>ヘイキンチ</t>
    </rPh>
    <rPh sb="335" eb="337">
      <t>ヒカク</t>
    </rPh>
    <rPh sb="340" eb="341">
      <t>ヒク</t>
    </rPh>
    <rPh sb="342" eb="343">
      <t>オサ</t>
    </rPh>
    <rPh sb="350" eb="352">
      <t>コウキョウ</t>
    </rPh>
    <rPh sb="352" eb="355">
      <t>ゲスイドウ</t>
    </rPh>
    <rPh sb="355" eb="357">
      <t>ジギョウ</t>
    </rPh>
    <rPh sb="358" eb="360">
      <t>イジ</t>
    </rPh>
    <rPh sb="360" eb="362">
      <t>カンリ</t>
    </rPh>
    <rPh sb="362" eb="363">
      <t>トウ</t>
    </rPh>
    <rPh sb="364" eb="366">
      <t>イッカツ</t>
    </rPh>
    <rPh sb="366" eb="368">
      <t>ウンエイ</t>
    </rPh>
    <rPh sb="377" eb="379">
      <t>エイキョウ</t>
    </rPh>
    <rPh sb="386" eb="388">
      <t>シセツ</t>
    </rPh>
    <rPh sb="388" eb="391">
      <t>リヨウリツ</t>
    </rPh>
    <rPh sb="393" eb="395">
      <t>ルイジ</t>
    </rPh>
    <rPh sb="395" eb="397">
      <t>ダンタイ</t>
    </rPh>
    <rPh sb="397" eb="400">
      <t>ヘイキンチ</t>
    </rPh>
    <rPh sb="401" eb="403">
      <t>ヒカク</t>
    </rPh>
    <rPh sb="406" eb="407">
      <t>タカ</t>
    </rPh>
    <rPh sb="411" eb="414">
      <t>スイセンカ</t>
    </rPh>
    <rPh sb="414" eb="415">
      <t>リツ</t>
    </rPh>
    <rPh sb="417" eb="419">
      <t>ルイジ</t>
    </rPh>
    <rPh sb="419" eb="421">
      <t>ダンタイ</t>
    </rPh>
    <rPh sb="421" eb="424">
      <t>ヘイキンチ</t>
    </rPh>
    <rPh sb="425" eb="427">
      <t>ヒカク</t>
    </rPh>
    <rPh sb="430" eb="431">
      <t>タカ</t>
    </rPh>
    <phoneticPr fontId="2"/>
  </si>
  <si>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管渠老朽化率と管渠改善率は、供用開始から32年目の事業であり、法定耐用年数を経過した管渠は無いため0％である。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</si>
</sst>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87-43C3-A94F-E38C9BE2979A}"/>
            </c:ext>
          </c:extLst>
        </c:ser>
        <c:dLbls>
          <c:showLegendKey val="0"/>
          <c:showVal val="0"/>
          <c:showCatName val="0"/>
          <c:showSerName val="0"/>
          <c:showPercent val="0"/>
          <c:showBubbleSize val="0"/>
        </c:dLbls>
        <c:gapWidth val="150"/>
        <c:axId val="365066320"/>
        <c:axId val="36507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xmlns:c16r2="http://schemas.microsoft.com/office/drawing/2015/06/chart">
            <c:ext xmlns:c16="http://schemas.microsoft.com/office/drawing/2014/chart" uri="{C3380CC4-5D6E-409C-BE32-E72D297353CC}">
              <c16:uniqueId val="{00000001-AD87-43C3-A94F-E38C9BE2979A}"/>
            </c:ext>
          </c:extLst>
        </c:ser>
        <c:dLbls>
          <c:showLegendKey val="0"/>
          <c:showVal val="0"/>
          <c:showCatName val="0"/>
          <c:showSerName val="0"/>
          <c:showPercent val="0"/>
          <c:showBubbleSize val="0"/>
        </c:dLbls>
        <c:marker val="1"/>
        <c:smooth val="0"/>
        <c:axId val="365066320"/>
        <c:axId val="365071416"/>
      </c:lineChart>
      <c:dateAx>
        <c:axId val="365066320"/>
        <c:scaling>
          <c:orientation val="minMax"/>
        </c:scaling>
        <c:delete val="1"/>
        <c:axPos val="b"/>
        <c:numFmt formatCode="ge" sourceLinked="1"/>
        <c:majorTickMark val="none"/>
        <c:minorTickMark val="none"/>
        <c:tickLblPos val="none"/>
        <c:crossAx val="365071416"/>
        <c:crosses val="autoZero"/>
        <c:auto val="1"/>
        <c:lblOffset val="100"/>
        <c:baseTimeUnit val="years"/>
      </c:dateAx>
      <c:valAx>
        <c:axId val="36507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72.540000000000006</c:v>
                </c:pt>
                <c:pt idx="1">
                  <c:v>77.459999999999994</c:v>
                </c:pt>
                <c:pt idx="2">
                  <c:v>96</c:v>
                </c:pt>
                <c:pt idx="3">
                  <c:v>77.89</c:v>
                </c:pt>
                <c:pt idx="4">
                  <c:v>75.72</c:v>
                </c:pt>
              </c:numCache>
            </c:numRef>
          </c:val>
          <c:extLst xmlns:c16r2="http://schemas.microsoft.com/office/drawing/2015/06/chart">
            <c:ext xmlns:c16="http://schemas.microsoft.com/office/drawing/2014/chart" uri="{C3380CC4-5D6E-409C-BE32-E72D297353CC}">
              <c16:uniqueId val="{00000000-E503-4DE3-9842-20074A9EB14E}"/>
            </c:ext>
          </c:extLst>
        </c:ser>
        <c:dLbls>
          <c:showLegendKey val="0"/>
          <c:showVal val="0"/>
          <c:showCatName val="0"/>
          <c:showSerName val="0"/>
          <c:showPercent val="0"/>
          <c:showBubbleSize val="0"/>
        </c:dLbls>
        <c:gapWidth val="150"/>
        <c:axId val="365069848"/>
        <c:axId val="3650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xmlns:c16r2="http://schemas.microsoft.com/office/drawing/2015/06/chart">
            <c:ext xmlns:c16="http://schemas.microsoft.com/office/drawing/2014/chart" uri="{C3380CC4-5D6E-409C-BE32-E72D297353CC}">
              <c16:uniqueId val="{00000001-E503-4DE3-9842-20074A9EB14E}"/>
            </c:ext>
          </c:extLst>
        </c:ser>
        <c:dLbls>
          <c:showLegendKey val="0"/>
          <c:showVal val="0"/>
          <c:showCatName val="0"/>
          <c:showSerName val="0"/>
          <c:showPercent val="0"/>
          <c:showBubbleSize val="0"/>
        </c:dLbls>
        <c:marker val="1"/>
        <c:smooth val="0"/>
        <c:axId val="365069848"/>
        <c:axId val="365070240"/>
      </c:lineChart>
      <c:dateAx>
        <c:axId val="365069848"/>
        <c:scaling>
          <c:orientation val="minMax"/>
        </c:scaling>
        <c:delete val="1"/>
        <c:axPos val="b"/>
        <c:numFmt formatCode="ge" sourceLinked="1"/>
        <c:majorTickMark val="none"/>
        <c:minorTickMark val="none"/>
        <c:tickLblPos val="none"/>
        <c:crossAx val="365070240"/>
        <c:crosses val="autoZero"/>
        <c:auto val="1"/>
        <c:lblOffset val="100"/>
        <c:baseTimeUnit val="years"/>
      </c:dateAx>
      <c:valAx>
        <c:axId val="3650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79.06</c:v>
                </c:pt>
                <c:pt idx="1">
                  <c:v>93.44</c:v>
                </c:pt>
                <c:pt idx="2">
                  <c:v>93.36</c:v>
                </c:pt>
                <c:pt idx="3">
                  <c:v>93.58</c:v>
                </c:pt>
                <c:pt idx="4">
                  <c:v>93.65</c:v>
                </c:pt>
              </c:numCache>
            </c:numRef>
          </c:val>
          <c:extLst xmlns:c16r2="http://schemas.microsoft.com/office/drawing/2015/06/chart">
            <c:ext xmlns:c16="http://schemas.microsoft.com/office/drawing/2014/chart" uri="{C3380CC4-5D6E-409C-BE32-E72D297353CC}">
              <c16:uniqueId val="{00000000-F90F-4735-930A-66773B1420A1}"/>
            </c:ext>
          </c:extLst>
        </c:ser>
        <c:dLbls>
          <c:showLegendKey val="0"/>
          <c:showVal val="0"/>
          <c:showCatName val="0"/>
          <c:showSerName val="0"/>
          <c:showPercent val="0"/>
          <c:showBubbleSize val="0"/>
        </c:dLbls>
        <c:gapWidth val="150"/>
        <c:axId val="367306960"/>
        <c:axId val="36731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xmlns:c16r2="http://schemas.microsoft.com/office/drawing/2015/06/chart">
            <c:ext xmlns:c16="http://schemas.microsoft.com/office/drawing/2014/chart" uri="{C3380CC4-5D6E-409C-BE32-E72D297353CC}">
              <c16:uniqueId val="{00000001-F90F-4735-930A-66773B1420A1}"/>
            </c:ext>
          </c:extLst>
        </c:ser>
        <c:dLbls>
          <c:showLegendKey val="0"/>
          <c:showVal val="0"/>
          <c:showCatName val="0"/>
          <c:showSerName val="0"/>
          <c:showPercent val="0"/>
          <c:showBubbleSize val="0"/>
        </c:dLbls>
        <c:marker val="1"/>
        <c:smooth val="0"/>
        <c:axId val="367306960"/>
        <c:axId val="367310096"/>
      </c:lineChart>
      <c:dateAx>
        <c:axId val="367306960"/>
        <c:scaling>
          <c:orientation val="minMax"/>
        </c:scaling>
        <c:delete val="1"/>
        <c:axPos val="b"/>
        <c:numFmt formatCode="ge" sourceLinked="1"/>
        <c:majorTickMark val="none"/>
        <c:minorTickMark val="none"/>
        <c:tickLblPos val="none"/>
        <c:crossAx val="367310096"/>
        <c:crosses val="autoZero"/>
        <c:auto val="1"/>
        <c:lblOffset val="100"/>
        <c:baseTimeUnit val="years"/>
      </c:dateAx>
      <c:valAx>
        <c:axId val="36731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101.19</c:v>
                </c:pt>
                <c:pt idx="1">
                  <c:v>99.88</c:v>
                </c:pt>
                <c:pt idx="2">
                  <c:v>100.16</c:v>
                </c:pt>
                <c:pt idx="3">
                  <c:v>100</c:v>
                </c:pt>
                <c:pt idx="4">
                  <c:v>100</c:v>
                </c:pt>
              </c:numCache>
            </c:numRef>
          </c:val>
          <c:extLst xmlns:c16r2="http://schemas.microsoft.com/office/drawing/2015/06/chart">
            <c:ext xmlns:c16="http://schemas.microsoft.com/office/drawing/2014/chart" uri="{C3380CC4-5D6E-409C-BE32-E72D297353CC}">
              <c16:uniqueId val="{00000000-7171-49CC-A51E-4BE94FDE042E}"/>
            </c:ext>
          </c:extLst>
        </c:ser>
        <c:dLbls>
          <c:showLegendKey val="0"/>
          <c:showVal val="0"/>
          <c:showCatName val="0"/>
          <c:showSerName val="0"/>
          <c:showPercent val="0"/>
          <c:showBubbleSize val="0"/>
        </c:dLbls>
        <c:gapWidth val="150"/>
        <c:axId val="365067496"/>
        <c:axId val="3650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101.27</c:v>
                </c:pt>
              </c:numCache>
            </c:numRef>
          </c:val>
          <c:smooth val="0"/>
          <c:extLst xmlns:c16r2="http://schemas.microsoft.com/office/drawing/2015/06/chart">
            <c:ext xmlns:c16="http://schemas.microsoft.com/office/drawing/2014/chart" uri="{C3380CC4-5D6E-409C-BE32-E72D297353CC}">
              <c16:uniqueId val="{00000001-7171-49CC-A51E-4BE94FDE042E}"/>
            </c:ext>
          </c:extLst>
        </c:ser>
        <c:dLbls>
          <c:showLegendKey val="0"/>
          <c:showVal val="0"/>
          <c:showCatName val="0"/>
          <c:showSerName val="0"/>
          <c:showPercent val="0"/>
          <c:showBubbleSize val="0"/>
        </c:dLbls>
        <c:marker val="1"/>
        <c:smooth val="0"/>
        <c:axId val="365067496"/>
        <c:axId val="365067104"/>
      </c:lineChart>
      <c:dateAx>
        <c:axId val="365067496"/>
        <c:scaling>
          <c:orientation val="minMax"/>
        </c:scaling>
        <c:delete val="1"/>
        <c:axPos val="b"/>
        <c:numFmt formatCode="ge" sourceLinked="1"/>
        <c:majorTickMark val="none"/>
        <c:minorTickMark val="none"/>
        <c:tickLblPos val="none"/>
        <c:crossAx val="365067104"/>
        <c:crosses val="autoZero"/>
        <c:auto val="1"/>
        <c:lblOffset val="100"/>
        <c:baseTimeUnit val="years"/>
      </c:dateAx>
      <c:valAx>
        <c:axId val="3650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12.93</c:v>
                </c:pt>
                <c:pt idx="1">
                  <c:v>15.95</c:v>
                </c:pt>
                <c:pt idx="2">
                  <c:v>16.89</c:v>
                </c:pt>
                <c:pt idx="3">
                  <c:v>19.89</c:v>
                </c:pt>
                <c:pt idx="4">
                  <c:v>22.85</c:v>
                </c:pt>
              </c:numCache>
            </c:numRef>
          </c:val>
          <c:extLst xmlns:c16r2="http://schemas.microsoft.com/office/drawing/2015/06/chart">
            <c:ext xmlns:c16="http://schemas.microsoft.com/office/drawing/2014/chart" uri="{C3380CC4-5D6E-409C-BE32-E72D297353CC}">
              <c16:uniqueId val="{00000000-8E0F-4CCE-A187-76F129159DFB}"/>
            </c:ext>
          </c:extLst>
        </c:ser>
        <c:dLbls>
          <c:showLegendKey val="0"/>
          <c:showVal val="0"/>
          <c:showCatName val="0"/>
          <c:showSerName val="0"/>
          <c:showPercent val="0"/>
          <c:showBubbleSize val="0"/>
        </c:dLbls>
        <c:gapWidth val="150"/>
        <c:axId val="365070632"/>
        <c:axId val="3650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24.32</c:v>
                </c:pt>
              </c:numCache>
            </c:numRef>
          </c:val>
          <c:smooth val="0"/>
          <c:extLst xmlns:c16r2="http://schemas.microsoft.com/office/drawing/2015/06/chart">
            <c:ext xmlns:c16="http://schemas.microsoft.com/office/drawing/2014/chart" uri="{C3380CC4-5D6E-409C-BE32-E72D297353CC}">
              <c16:uniqueId val="{00000001-8E0F-4CCE-A187-76F129159DFB}"/>
            </c:ext>
          </c:extLst>
        </c:ser>
        <c:dLbls>
          <c:showLegendKey val="0"/>
          <c:showVal val="0"/>
          <c:showCatName val="0"/>
          <c:showSerName val="0"/>
          <c:showPercent val="0"/>
          <c:showBubbleSize val="0"/>
        </c:dLbls>
        <c:marker val="1"/>
        <c:smooth val="0"/>
        <c:axId val="365070632"/>
        <c:axId val="365068280"/>
      </c:lineChart>
      <c:dateAx>
        <c:axId val="365070632"/>
        <c:scaling>
          <c:orientation val="minMax"/>
        </c:scaling>
        <c:delete val="1"/>
        <c:axPos val="b"/>
        <c:numFmt formatCode="ge" sourceLinked="1"/>
        <c:majorTickMark val="none"/>
        <c:minorTickMark val="none"/>
        <c:tickLblPos val="none"/>
        <c:crossAx val="365068280"/>
        <c:crosses val="autoZero"/>
        <c:auto val="1"/>
        <c:lblOffset val="100"/>
        <c:baseTimeUnit val="years"/>
      </c:dateAx>
      <c:valAx>
        <c:axId val="3650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13-4BD8-92CB-75747FA8B70C}"/>
            </c:ext>
          </c:extLst>
        </c:ser>
        <c:dLbls>
          <c:showLegendKey val="0"/>
          <c:showVal val="0"/>
          <c:showCatName val="0"/>
          <c:showSerName val="0"/>
          <c:showPercent val="0"/>
          <c:showBubbleSize val="0"/>
        </c:dLbls>
        <c:gapWidth val="150"/>
        <c:axId val="365065144"/>
        <c:axId val="36506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513-4BD8-92CB-75747FA8B70C}"/>
            </c:ext>
          </c:extLst>
        </c:ser>
        <c:dLbls>
          <c:showLegendKey val="0"/>
          <c:showVal val="0"/>
          <c:showCatName val="0"/>
          <c:showSerName val="0"/>
          <c:showPercent val="0"/>
          <c:showBubbleSize val="0"/>
        </c:dLbls>
        <c:marker val="1"/>
        <c:smooth val="0"/>
        <c:axId val="365065144"/>
        <c:axId val="365069064"/>
      </c:lineChart>
      <c:dateAx>
        <c:axId val="365065144"/>
        <c:scaling>
          <c:orientation val="minMax"/>
        </c:scaling>
        <c:delete val="1"/>
        <c:axPos val="b"/>
        <c:numFmt formatCode="ge" sourceLinked="1"/>
        <c:majorTickMark val="none"/>
        <c:minorTickMark val="none"/>
        <c:tickLblPos val="none"/>
        <c:crossAx val="365069064"/>
        <c:crosses val="autoZero"/>
        <c:auto val="1"/>
        <c:lblOffset val="100"/>
        <c:baseTimeUnit val="years"/>
      </c:dateAx>
      <c:valAx>
        <c:axId val="36506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6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C9-4A5A-A626-52AB1F19E1B7}"/>
            </c:ext>
          </c:extLst>
        </c:ser>
        <c:dLbls>
          <c:showLegendKey val="0"/>
          <c:showVal val="0"/>
          <c:showCatName val="0"/>
          <c:showSerName val="0"/>
          <c:showPercent val="0"/>
          <c:showBubbleSize val="0"/>
        </c:dLbls>
        <c:gapWidth val="150"/>
        <c:axId val="366997056"/>
        <c:axId val="36699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137.09</c:v>
                </c:pt>
              </c:numCache>
            </c:numRef>
          </c:val>
          <c:smooth val="0"/>
          <c:extLst xmlns:c16r2="http://schemas.microsoft.com/office/drawing/2015/06/chart">
            <c:ext xmlns:c16="http://schemas.microsoft.com/office/drawing/2014/chart" uri="{C3380CC4-5D6E-409C-BE32-E72D297353CC}">
              <c16:uniqueId val="{00000001-6AC9-4A5A-A626-52AB1F19E1B7}"/>
            </c:ext>
          </c:extLst>
        </c:ser>
        <c:dLbls>
          <c:showLegendKey val="0"/>
          <c:showVal val="0"/>
          <c:showCatName val="0"/>
          <c:showSerName val="0"/>
          <c:showPercent val="0"/>
          <c:showBubbleSize val="0"/>
        </c:dLbls>
        <c:marker val="1"/>
        <c:smooth val="0"/>
        <c:axId val="366997056"/>
        <c:axId val="366993136"/>
      </c:lineChart>
      <c:dateAx>
        <c:axId val="366997056"/>
        <c:scaling>
          <c:orientation val="minMax"/>
        </c:scaling>
        <c:delete val="1"/>
        <c:axPos val="b"/>
        <c:numFmt formatCode="ge" sourceLinked="1"/>
        <c:majorTickMark val="none"/>
        <c:minorTickMark val="none"/>
        <c:tickLblPos val="none"/>
        <c:crossAx val="366993136"/>
        <c:crosses val="autoZero"/>
        <c:auto val="1"/>
        <c:lblOffset val="100"/>
        <c:baseTimeUnit val="years"/>
      </c:dateAx>
      <c:valAx>
        <c:axId val="36699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41.25</c:v>
                </c:pt>
                <c:pt idx="1">
                  <c:v>63.46</c:v>
                </c:pt>
                <c:pt idx="2">
                  <c:v>41.78</c:v>
                </c:pt>
                <c:pt idx="3">
                  <c:v>30.81</c:v>
                </c:pt>
                <c:pt idx="4">
                  <c:v>24.24</c:v>
                </c:pt>
              </c:numCache>
            </c:numRef>
          </c:val>
          <c:extLst xmlns:c16r2="http://schemas.microsoft.com/office/drawing/2015/06/chart">
            <c:ext xmlns:c16="http://schemas.microsoft.com/office/drawing/2014/chart" uri="{C3380CC4-5D6E-409C-BE32-E72D297353CC}">
              <c16:uniqueId val="{00000000-7140-49A4-830F-25ACBDE38CFD}"/>
            </c:ext>
          </c:extLst>
        </c:ser>
        <c:dLbls>
          <c:showLegendKey val="0"/>
          <c:showVal val="0"/>
          <c:showCatName val="0"/>
          <c:showSerName val="0"/>
          <c:showPercent val="0"/>
          <c:showBubbleSize val="0"/>
        </c:dLbls>
        <c:gapWidth val="150"/>
        <c:axId val="366993920"/>
        <c:axId val="36699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43.5</c:v>
                </c:pt>
              </c:numCache>
            </c:numRef>
          </c:val>
          <c:smooth val="0"/>
          <c:extLst xmlns:c16r2="http://schemas.microsoft.com/office/drawing/2015/06/chart">
            <c:ext xmlns:c16="http://schemas.microsoft.com/office/drawing/2014/chart" uri="{C3380CC4-5D6E-409C-BE32-E72D297353CC}">
              <c16:uniqueId val="{00000001-7140-49A4-830F-25ACBDE38CFD}"/>
            </c:ext>
          </c:extLst>
        </c:ser>
        <c:dLbls>
          <c:showLegendKey val="0"/>
          <c:showVal val="0"/>
          <c:showCatName val="0"/>
          <c:showSerName val="0"/>
          <c:showPercent val="0"/>
          <c:showBubbleSize val="0"/>
        </c:dLbls>
        <c:marker val="1"/>
        <c:smooth val="0"/>
        <c:axId val="366993920"/>
        <c:axId val="366991960"/>
      </c:lineChart>
      <c:dateAx>
        <c:axId val="366993920"/>
        <c:scaling>
          <c:orientation val="minMax"/>
        </c:scaling>
        <c:delete val="1"/>
        <c:axPos val="b"/>
        <c:numFmt formatCode="ge" sourceLinked="1"/>
        <c:majorTickMark val="none"/>
        <c:minorTickMark val="none"/>
        <c:tickLblPos val="none"/>
        <c:crossAx val="366991960"/>
        <c:crosses val="autoZero"/>
        <c:auto val="1"/>
        <c:lblOffset val="100"/>
        <c:baseTimeUnit val="years"/>
      </c:dateAx>
      <c:valAx>
        <c:axId val="36699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740.14</c:v>
                </c:pt>
                <c:pt idx="1">
                  <c:v>2240.5700000000002</c:v>
                </c:pt>
                <c:pt idx="2">
                  <c:v>2211.5300000000002</c:v>
                </c:pt>
                <c:pt idx="3">
                  <c:v>2062.75</c:v>
                </c:pt>
                <c:pt idx="4">
                  <c:v>1933.29</c:v>
                </c:pt>
              </c:numCache>
            </c:numRef>
          </c:val>
          <c:extLst xmlns:c16r2="http://schemas.microsoft.com/office/drawing/2015/06/chart">
            <c:ext xmlns:c16="http://schemas.microsoft.com/office/drawing/2014/chart" uri="{C3380CC4-5D6E-409C-BE32-E72D297353CC}">
              <c16:uniqueId val="{00000000-4B45-4BFA-AA3B-B28D24959924}"/>
            </c:ext>
          </c:extLst>
        </c:ser>
        <c:dLbls>
          <c:showLegendKey val="0"/>
          <c:showVal val="0"/>
          <c:showCatName val="0"/>
          <c:showSerName val="0"/>
          <c:showPercent val="0"/>
          <c:showBubbleSize val="0"/>
        </c:dLbls>
        <c:gapWidth val="150"/>
        <c:axId val="366992744"/>
        <c:axId val="36699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xmlns:c16r2="http://schemas.microsoft.com/office/drawing/2015/06/chart">
            <c:ext xmlns:c16="http://schemas.microsoft.com/office/drawing/2014/chart" uri="{C3380CC4-5D6E-409C-BE32-E72D297353CC}">
              <c16:uniqueId val="{00000001-4B45-4BFA-AA3B-B28D24959924}"/>
            </c:ext>
          </c:extLst>
        </c:ser>
        <c:dLbls>
          <c:showLegendKey val="0"/>
          <c:showVal val="0"/>
          <c:showCatName val="0"/>
          <c:showSerName val="0"/>
          <c:showPercent val="0"/>
          <c:showBubbleSize val="0"/>
        </c:dLbls>
        <c:marker val="1"/>
        <c:smooth val="0"/>
        <c:axId val="366992744"/>
        <c:axId val="366996664"/>
      </c:lineChart>
      <c:dateAx>
        <c:axId val="366992744"/>
        <c:scaling>
          <c:orientation val="minMax"/>
        </c:scaling>
        <c:delete val="1"/>
        <c:axPos val="b"/>
        <c:numFmt formatCode="ge" sourceLinked="1"/>
        <c:majorTickMark val="none"/>
        <c:minorTickMark val="none"/>
        <c:tickLblPos val="none"/>
        <c:crossAx val="366996664"/>
        <c:crosses val="autoZero"/>
        <c:auto val="1"/>
        <c:lblOffset val="100"/>
        <c:baseTimeUnit val="years"/>
      </c:dateAx>
      <c:valAx>
        <c:axId val="36699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9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64.27</c:v>
                </c:pt>
                <c:pt idx="1">
                  <c:v>64.14</c:v>
                </c:pt>
                <c:pt idx="2">
                  <c:v>64.2</c:v>
                </c:pt>
                <c:pt idx="3">
                  <c:v>82.68</c:v>
                </c:pt>
                <c:pt idx="4">
                  <c:v>85.05</c:v>
                </c:pt>
              </c:numCache>
            </c:numRef>
          </c:val>
          <c:extLst xmlns:c16r2="http://schemas.microsoft.com/office/drawing/2015/06/chart">
            <c:ext xmlns:c16="http://schemas.microsoft.com/office/drawing/2014/chart" uri="{C3380CC4-5D6E-409C-BE32-E72D297353CC}">
              <c16:uniqueId val="{00000000-6747-4896-A5D4-C28256B35309}"/>
            </c:ext>
          </c:extLst>
        </c:ser>
        <c:dLbls>
          <c:showLegendKey val="0"/>
          <c:showVal val="0"/>
          <c:showCatName val="0"/>
          <c:showSerName val="0"/>
          <c:showPercent val="0"/>
          <c:showBubbleSize val="0"/>
        </c:dLbls>
        <c:gapWidth val="150"/>
        <c:axId val="366989608"/>
        <c:axId val="3669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xmlns:c16r2="http://schemas.microsoft.com/office/drawing/2015/06/chart">
            <c:ext xmlns:c16="http://schemas.microsoft.com/office/drawing/2014/chart" uri="{C3380CC4-5D6E-409C-BE32-E72D297353CC}">
              <c16:uniqueId val="{00000001-6747-4896-A5D4-C28256B35309}"/>
            </c:ext>
          </c:extLst>
        </c:ser>
        <c:dLbls>
          <c:showLegendKey val="0"/>
          <c:showVal val="0"/>
          <c:showCatName val="0"/>
          <c:showSerName val="0"/>
          <c:showPercent val="0"/>
          <c:showBubbleSize val="0"/>
        </c:dLbls>
        <c:marker val="1"/>
        <c:smooth val="0"/>
        <c:axId val="366989608"/>
        <c:axId val="366990784"/>
      </c:lineChart>
      <c:dateAx>
        <c:axId val="366989608"/>
        <c:scaling>
          <c:orientation val="minMax"/>
        </c:scaling>
        <c:delete val="1"/>
        <c:axPos val="b"/>
        <c:numFmt formatCode="ge" sourceLinked="1"/>
        <c:majorTickMark val="none"/>
        <c:minorTickMark val="none"/>
        <c:tickLblPos val="none"/>
        <c:crossAx val="366990784"/>
        <c:crosses val="autoZero"/>
        <c:auto val="1"/>
        <c:lblOffset val="100"/>
        <c:baseTimeUnit val="years"/>
      </c:dateAx>
      <c:valAx>
        <c:axId val="366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8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258.87</c:v>
                </c:pt>
                <c:pt idx="1">
                  <c:v>259.75</c:v>
                </c:pt>
                <c:pt idx="2">
                  <c:v>259.83999999999997</c:v>
                </c:pt>
                <c:pt idx="3">
                  <c:v>202.64</c:v>
                </c:pt>
                <c:pt idx="4">
                  <c:v>198.03</c:v>
                </c:pt>
              </c:numCache>
            </c:numRef>
          </c:val>
          <c:extLst xmlns:c16r2="http://schemas.microsoft.com/office/drawing/2015/06/chart">
            <c:ext xmlns:c16="http://schemas.microsoft.com/office/drawing/2014/chart" uri="{C3380CC4-5D6E-409C-BE32-E72D297353CC}">
              <c16:uniqueId val="{00000000-B118-4347-BA95-AE51BD08B648}"/>
            </c:ext>
          </c:extLst>
        </c:ser>
        <c:dLbls>
          <c:showLegendKey val="0"/>
          <c:showVal val="0"/>
          <c:showCatName val="0"/>
          <c:showSerName val="0"/>
          <c:showPercent val="0"/>
          <c:showBubbleSize val="0"/>
        </c:dLbls>
        <c:gapWidth val="150"/>
        <c:axId val="366995096"/>
        <c:axId val="3669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xmlns:c16r2="http://schemas.microsoft.com/office/drawing/2015/06/chart">
            <c:ext xmlns:c16="http://schemas.microsoft.com/office/drawing/2014/chart" uri="{C3380CC4-5D6E-409C-BE32-E72D297353CC}">
              <c16:uniqueId val="{00000001-B118-4347-BA95-AE51BD08B648}"/>
            </c:ext>
          </c:extLst>
        </c:ser>
        <c:dLbls>
          <c:showLegendKey val="0"/>
          <c:showVal val="0"/>
          <c:showCatName val="0"/>
          <c:showSerName val="0"/>
          <c:showPercent val="0"/>
          <c:showBubbleSize val="0"/>
        </c:dLbls>
        <c:marker val="1"/>
        <c:smooth val="0"/>
        <c:axId val="366995096"/>
        <c:axId val="366995488"/>
      </c:lineChart>
      <c:dateAx>
        <c:axId val="366995096"/>
        <c:scaling>
          <c:orientation val="minMax"/>
        </c:scaling>
        <c:delete val="1"/>
        <c:axPos val="b"/>
        <c:numFmt formatCode="ge" sourceLinked="1"/>
        <c:majorTickMark val="none"/>
        <c:minorTickMark val="none"/>
        <c:tickLblPos val="none"/>
        <c:crossAx val="366995488"/>
        <c:crosses val="autoZero"/>
        <c:auto val="1"/>
        <c:lblOffset val="100"/>
        <c:baseTimeUnit val="years"/>
      </c:dateAx>
      <c:valAx>
        <c:axId val="3669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33" sqref="A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自治体職員</v>
      </c>
      <c r="AE8" s="72"/>
      <c r="AF8" s="72"/>
      <c r="AG8" s="72"/>
      <c r="AH8" s="72"/>
      <c r="AI8" s="72"/>
      <c r="AJ8" s="72"/>
      <c r="AK8" s="3"/>
      <c r="AL8" s="68">
        <f>データ!S6</f>
        <v>143827</v>
      </c>
      <c r="AM8" s="68"/>
      <c r="AN8" s="68"/>
      <c r="AO8" s="68"/>
      <c r="AP8" s="68"/>
      <c r="AQ8" s="68"/>
      <c r="AR8" s="68"/>
      <c r="AS8" s="68"/>
      <c r="AT8" s="67">
        <f>データ!T6</f>
        <v>656.29</v>
      </c>
      <c r="AU8" s="67"/>
      <c r="AV8" s="67"/>
      <c r="AW8" s="67"/>
      <c r="AX8" s="67"/>
      <c r="AY8" s="67"/>
      <c r="AZ8" s="67"/>
      <c r="BA8" s="67"/>
      <c r="BB8" s="67">
        <f>データ!U6</f>
        <v>219.15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53.95</v>
      </c>
      <c r="J10" s="67"/>
      <c r="K10" s="67"/>
      <c r="L10" s="67"/>
      <c r="M10" s="67"/>
      <c r="N10" s="67"/>
      <c r="O10" s="67"/>
      <c r="P10" s="67">
        <f>データ!P6</f>
        <v>3.4</v>
      </c>
      <c r="Q10" s="67"/>
      <c r="R10" s="67"/>
      <c r="S10" s="67"/>
      <c r="T10" s="67"/>
      <c r="U10" s="67"/>
      <c r="V10" s="67"/>
      <c r="W10" s="67">
        <f>データ!Q6</f>
        <v>68.900000000000006</v>
      </c>
      <c r="X10" s="67"/>
      <c r="Y10" s="67"/>
      <c r="Z10" s="67"/>
      <c r="AA10" s="67"/>
      <c r="AB10" s="67"/>
      <c r="AC10" s="67"/>
      <c r="AD10" s="68">
        <f>データ!R6</f>
        <v>3216</v>
      </c>
      <c r="AE10" s="68"/>
      <c r="AF10" s="68"/>
      <c r="AG10" s="68"/>
      <c r="AH10" s="68"/>
      <c r="AI10" s="68"/>
      <c r="AJ10" s="68"/>
      <c r="AK10" s="2"/>
      <c r="AL10" s="68">
        <f>データ!V6</f>
        <v>4865</v>
      </c>
      <c r="AM10" s="68"/>
      <c r="AN10" s="68"/>
      <c r="AO10" s="68"/>
      <c r="AP10" s="68"/>
      <c r="AQ10" s="68"/>
      <c r="AR10" s="68"/>
      <c r="AS10" s="68"/>
      <c r="AT10" s="67">
        <f>データ!W6</f>
        <v>2.66</v>
      </c>
      <c r="AU10" s="67"/>
      <c r="AV10" s="67"/>
      <c r="AW10" s="67"/>
      <c r="AX10" s="67"/>
      <c r="AY10" s="67"/>
      <c r="AZ10" s="67"/>
      <c r="BA10" s="67"/>
      <c r="BB10" s="67">
        <f>データ!X6</f>
        <v>1828.95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skq6NaUQ1aymV4xk/JOFe3wbOxY9/D3eLSXj0/AcKRx2OCqOowj8H1m2lnGQfmO4O2dREGYV3bjoPJPS6cZkqw==" saltValue="8Da4+CIs8NgLZUpzsH2T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352152</v>
      </c>
      <c r="D6" s="33">
        <f t="shared" si="3"/>
        <v>46</v>
      </c>
      <c r="E6" s="33">
        <f t="shared" si="3"/>
        <v>17</v>
      </c>
      <c r="F6" s="33">
        <f t="shared" si="3"/>
        <v>5</v>
      </c>
      <c r="G6" s="33">
        <f t="shared" si="3"/>
        <v>0</v>
      </c>
      <c r="H6" s="33" t="str">
        <f t="shared" si="3"/>
        <v>山口県　周南市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53.95</v>
      </c>
      <c r="P6" s="34">
        <f t="shared" si="3"/>
        <v>3.4</v>
      </c>
      <c r="Q6" s="34">
        <f t="shared" si="3"/>
        <v>68.900000000000006</v>
      </c>
      <c r="R6" s="34">
        <f t="shared" si="3"/>
        <v>3216</v>
      </c>
      <c r="S6" s="34">
        <f t="shared" si="3"/>
        <v>143827</v>
      </c>
      <c r="T6" s="34">
        <f t="shared" si="3"/>
        <v>656.29</v>
      </c>
      <c r="U6" s="34">
        <f t="shared" si="3"/>
        <v>219.15</v>
      </c>
      <c r="V6" s="34">
        <f t="shared" si="3"/>
        <v>4865</v>
      </c>
      <c r="W6" s="34">
        <f t="shared" si="3"/>
        <v>2.66</v>
      </c>
      <c r="X6" s="34">
        <f t="shared" si="3"/>
        <v>1828.95</v>
      </c>
      <c r="Y6" s="35">
        <f>IF(Y7="",NA(),Y7)</f>
        <v>101.19</v>
      </c>
      <c r="Z6" s="35">
        <f t="shared" ref="Z6:AH6" si="4">IF(Z7="",NA(),Z7)</f>
        <v>99.88</v>
      </c>
      <c r="AA6" s="35">
        <f t="shared" si="4"/>
        <v>100.16</v>
      </c>
      <c r="AB6" s="35">
        <f t="shared" si="4"/>
        <v>100</v>
      </c>
      <c r="AC6" s="35">
        <f t="shared" si="4"/>
        <v>100</v>
      </c>
      <c r="AD6" s="35">
        <f t="shared" si="4"/>
        <v>97.53</v>
      </c>
      <c r="AE6" s="35">
        <f t="shared" si="4"/>
        <v>99.64</v>
      </c>
      <c r="AF6" s="35">
        <f t="shared" si="4"/>
        <v>99.66</v>
      </c>
      <c r="AG6" s="35">
        <f t="shared" si="4"/>
        <v>100.95</v>
      </c>
      <c r="AH6" s="35">
        <f t="shared" si="4"/>
        <v>101.27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137.09</v>
      </c>
      <c r="AT6" s="34" t="str">
        <f>IF(AT7="","",IF(AT7="-","【-】","【"&amp;SUBSTITUTE(TEXT(AT7,"#,##0.00"),"-","△")&amp;"】"))</f>
        <v>【195.44】</v>
      </c>
      <c r="AU6" s="35">
        <f>IF(AU7="",NA(),AU7)</f>
        <v>41.25</v>
      </c>
      <c r="AV6" s="35">
        <f t="shared" ref="AV6:BD6" si="6">IF(AV7="",NA(),AV7)</f>
        <v>63.46</v>
      </c>
      <c r="AW6" s="35">
        <f t="shared" si="6"/>
        <v>41.78</v>
      </c>
      <c r="AX6" s="35">
        <f t="shared" si="6"/>
        <v>30.81</v>
      </c>
      <c r="AY6" s="35">
        <f t="shared" si="6"/>
        <v>24.24</v>
      </c>
      <c r="AZ6" s="35">
        <f t="shared" si="6"/>
        <v>33.03</v>
      </c>
      <c r="BA6" s="35">
        <f t="shared" si="6"/>
        <v>29.45</v>
      </c>
      <c r="BB6" s="35">
        <f t="shared" si="6"/>
        <v>31.84</v>
      </c>
      <c r="BC6" s="35">
        <f t="shared" si="6"/>
        <v>29.91</v>
      </c>
      <c r="BD6" s="35">
        <f t="shared" si="6"/>
        <v>43.5</v>
      </c>
      <c r="BE6" s="34" t="str">
        <f>IF(BE7="","",IF(BE7="-","【-】","【"&amp;SUBSTITUTE(TEXT(BE7,"#,##0.00"),"-","△")&amp;"】"))</f>
        <v>【34.27】</v>
      </c>
      <c r="BF6" s="35">
        <f>IF(BF7="",NA(),BF7)</f>
        <v>740.14</v>
      </c>
      <c r="BG6" s="35">
        <f t="shared" ref="BG6:BO6" si="7">IF(BG7="",NA(),BG7)</f>
        <v>2240.5700000000002</v>
      </c>
      <c r="BH6" s="35">
        <f t="shared" si="7"/>
        <v>2211.5300000000002</v>
      </c>
      <c r="BI6" s="35">
        <f t="shared" si="7"/>
        <v>2062.75</v>
      </c>
      <c r="BJ6" s="35">
        <f t="shared" si="7"/>
        <v>1933.29</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64.27</v>
      </c>
      <c r="BR6" s="35">
        <f t="shared" ref="BR6:BZ6" si="8">IF(BR7="",NA(),BR7)</f>
        <v>64.14</v>
      </c>
      <c r="BS6" s="35">
        <f t="shared" si="8"/>
        <v>64.2</v>
      </c>
      <c r="BT6" s="35">
        <f t="shared" si="8"/>
        <v>82.68</v>
      </c>
      <c r="BU6" s="35">
        <f t="shared" si="8"/>
        <v>85.05</v>
      </c>
      <c r="BV6" s="35">
        <f t="shared" si="8"/>
        <v>50.82</v>
      </c>
      <c r="BW6" s="35">
        <f t="shared" si="8"/>
        <v>52.19</v>
      </c>
      <c r="BX6" s="35">
        <f t="shared" si="8"/>
        <v>55.32</v>
      </c>
      <c r="BY6" s="35">
        <f t="shared" si="8"/>
        <v>59.8</v>
      </c>
      <c r="BZ6" s="35">
        <f t="shared" si="8"/>
        <v>65.39</v>
      </c>
      <c r="CA6" s="34" t="str">
        <f>IF(CA7="","",IF(CA7="-","【-】","【"&amp;SUBSTITUTE(TEXT(CA7,"#,##0.00"),"-","△")&amp;"】"))</f>
        <v>【59.51】</v>
      </c>
      <c r="CB6" s="35">
        <f>IF(CB7="",NA(),CB7)</f>
        <v>258.87</v>
      </c>
      <c r="CC6" s="35">
        <f t="shared" ref="CC6:CK6" si="9">IF(CC7="",NA(),CC7)</f>
        <v>259.75</v>
      </c>
      <c r="CD6" s="35">
        <f t="shared" si="9"/>
        <v>259.83999999999997</v>
      </c>
      <c r="CE6" s="35">
        <f t="shared" si="9"/>
        <v>202.64</v>
      </c>
      <c r="CF6" s="35">
        <f t="shared" si="9"/>
        <v>198.03</v>
      </c>
      <c r="CG6" s="35">
        <f t="shared" si="9"/>
        <v>300.52</v>
      </c>
      <c r="CH6" s="35">
        <f t="shared" si="9"/>
        <v>296.14</v>
      </c>
      <c r="CI6" s="35">
        <f t="shared" si="9"/>
        <v>283.17</v>
      </c>
      <c r="CJ6" s="35">
        <f t="shared" si="9"/>
        <v>263.76</v>
      </c>
      <c r="CK6" s="35">
        <f t="shared" si="9"/>
        <v>230.88</v>
      </c>
      <c r="CL6" s="34" t="str">
        <f>IF(CL7="","",IF(CL7="-","【-】","【"&amp;SUBSTITUTE(TEXT(CL7,"#,##0.00"),"-","△")&amp;"】"))</f>
        <v>【261.46】</v>
      </c>
      <c r="CM6" s="35">
        <f>IF(CM7="",NA(),CM7)</f>
        <v>72.540000000000006</v>
      </c>
      <c r="CN6" s="35">
        <f t="shared" ref="CN6:CV6" si="10">IF(CN7="",NA(),CN7)</f>
        <v>77.459999999999994</v>
      </c>
      <c r="CO6" s="35">
        <f t="shared" si="10"/>
        <v>96</v>
      </c>
      <c r="CP6" s="35">
        <f t="shared" si="10"/>
        <v>77.89</v>
      </c>
      <c r="CQ6" s="35">
        <f t="shared" si="10"/>
        <v>75.72</v>
      </c>
      <c r="CR6" s="35">
        <f t="shared" si="10"/>
        <v>53.24</v>
      </c>
      <c r="CS6" s="35">
        <f t="shared" si="10"/>
        <v>52.31</v>
      </c>
      <c r="CT6" s="35">
        <f t="shared" si="10"/>
        <v>60.65</v>
      </c>
      <c r="CU6" s="35">
        <f t="shared" si="10"/>
        <v>51.75</v>
      </c>
      <c r="CV6" s="35">
        <f t="shared" si="10"/>
        <v>56.72</v>
      </c>
      <c r="CW6" s="34" t="str">
        <f>IF(CW7="","",IF(CW7="-","【-】","【"&amp;SUBSTITUTE(TEXT(CW7,"#,##0.00"),"-","△")&amp;"】"))</f>
        <v>【52.23】</v>
      </c>
      <c r="CX6" s="35">
        <f>IF(CX7="",NA(),CX7)</f>
        <v>79.06</v>
      </c>
      <c r="CY6" s="35">
        <f t="shared" ref="CY6:DG6" si="11">IF(CY7="",NA(),CY7)</f>
        <v>93.44</v>
      </c>
      <c r="CZ6" s="35">
        <f t="shared" si="11"/>
        <v>93.36</v>
      </c>
      <c r="DA6" s="35">
        <f t="shared" si="11"/>
        <v>93.58</v>
      </c>
      <c r="DB6" s="35">
        <f t="shared" si="11"/>
        <v>93.65</v>
      </c>
      <c r="DC6" s="35">
        <f t="shared" si="11"/>
        <v>84.07</v>
      </c>
      <c r="DD6" s="35">
        <f t="shared" si="11"/>
        <v>84.32</v>
      </c>
      <c r="DE6" s="35">
        <f t="shared" si="11"/>
        <v>84.58</v>
      </c>
      <c r="DF6" s="35">
        <f t="shared" si="11"/>
        <v>84.84</v>
      </c>
      <c r="DG6" s="35">
        <f t="shared" si="11"/>
        <v>90.04</v>
      </c>
      <c r="DH6" s="34" t="str">
        <f>IF(DH7="","",IF(DH7="-","【-】","【"&amp;SUBSTITUTE(TEXT(DH7,"#,##0.00"),"-","△")&amp;"】"))</f>
        <v>【85.82】</v>
      </c>
      <c r="DI6" s="35">
        <f>IF(DI7="",NA(),DI7)</f>
        <v>12.93</v>
      </c>
      <c r="DJ6" s="35">
        <f t="shared" ref="DJ6:DR6" si="12">IF(DJ7="",NA(),DJ7)</f>
        <v>15.95</v>
      </c>
      <c r="DK6" s="35">
        <f t="shared" si="12"/>
        <v>16.89</v>
      </c>
      <c r="DL6" s="35">
        <f t="shared" si="12"/>
        <v>19.89</v>
      </c>
      <c r="DM6" s="35">
        <f t="shared" si="12"/>
        <v>22.85</v>
      </c>
      <c r="DN6" s="35">
        <f t="shared" si="12"/>
        <v>20.68</v>
      </c>
      <c r="DO6" s="35">
        <f t="shared" si="12"/>
        <v>22.41</v>
      </c>
      <c r="DP6" s="35">
        <f t="shared" si="12"/>
        <v>22.9</v>
      </c>
      <c r="DQ6" s="35">
        <f t="shared" si="12"/>
        <v>24.87</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8" s="36" customFormat="1" x14ac:dyDescent="0.15">
      <c r="A7" s="28"/>
      <c r="B7" s="37">
        <v>2018</v>
      </c>
      <c r="C7" s="37">
        <v>352152</v>
      </c>
      <c r="D7" s="37">
        <v>46</v>
      </c>
      <c r="E7" s="37">
        <v>17</v>
      </c>
      <c r="F7" s="37">
        <v>5</v>
      </c>
      <c r="G7" s="37">
        <v>0</v>
      </c>
      <c r="H7" s="37" t="s">
        <v>95</v>
      </c>
      <c r="I7" s="37" t="s">
        <v>96</v>
      </c>
      <c r="J7" s="37" t="s">
        <v>97</v>
      </c>
      <c r="K7" s="37" t="s">
        <v>98</v>
      </c>
      <c r="L7" s="37" t="s">
        <v>99</v>
      </c>
      <c r="M7" s="37" t="s">
        <v>100</v>
      </c>
      <c r="N7" s="38" t="s">
        <v>101</v>
      </c>
      <c r="O7" s="38">
        <v>53.95</v>
      </c>
      <c r="P7" s="38">
        <v>3.4</v>
      </c>
      <c r="Q7" s="38">
        <v>68.900000000000006</v>
      </c>
      <c r="R7" s="38">
        <v>3216</v>
      </c>
      <c r="S7" s="38">
        <v>143827</v>
      </c>
      <c r="T7" s="38">
        <v>656.29</v>
      </c>
      <c r="U7" s="38">
        <v>219.15</v>
      </c>
      <c r="V7" s="38">
        <v>4865</v>
      </c>
      <c r="W7" s="38">
        <v>2.66</v>
      </c>
      <c r="X7" s="38">
        <v>1828.95</v>
      </c>
      <c r="Y7" s="38">
        <v>101.19</v>
      </c>
      <c r="Z7" s="38">
        <v>99.88</v>
      </c>
      <c r="AA7" s="38">
        <v>100.16</v>
      </c>
      <c r="AB7" s="38">
        <v>100</v>
      </c>
      <c r="AC7" s="38">
        <v>100</v>
      </c>
      <c r="AD7" s="38">
        <v>97.53</v>
      </c>
      <c r="AE7" s="38">
        <v>99.64</v>
      </c>
      <c r="AF7" s="38">
        <v>99.66</v>
      </c>
      <c r="AG7" s="38">
        <v>100.95</v>
      </c>
      <c r="AH7" s="38">
        <v>101.27</v>
      </c>
      <c r="AI7" s="38">
        <v>101.6</v>
      </c>
      <c r="AJ7" s="38">
        <v>0</v>
      </c>
      <c r="AK7" s="38">
        <v>0</v>
      </c>
      <c r="AL7" s="38">
        <v>0</v>
      </c>
      <c r="AM7" s="38">
        <v>0</v>
      </c>
      <c r="AN7" s="38">
        <v>0</v>
      </c>
      <c r="AO7" s="38">
        <v>223.09</v>
      </c>
      <c r="AP7" s="38">
        <v>214.61</v>
      </c>
      <c r="AQ7" s="38">
        <v>225.39</v>
      </c>
      <c r="AR7" s="38">
        <v>224.04</v>
      </c>
      <c r="AS7" s="38">
        <v>137.09</v>
      </c>
      <c r="AT7" s="38">
        <v>195.44</v>
      </c>
      <c r="AU7" s="38">
        <v>41.25</v>
      </c>
      <c r="AV7" s="38">
        <v>63.46</v>
      </c>
      <c r="AW7" s="38">
        <v>41.78</v>
      </c>
      <c r="AX7" s="38">
        <v>30.81</v>
      </c>
      <c r="AY7" s="38">
        <v>24.24</v>
      </c>
      <c r="AZ7" s="38">
        <v>33.03</v>
      </c>
      <c r="BA7" s="38">
        <v>29.45</v>
      </c>
      <c r="BB7" s="38">
        <v>31.84</v>
      </c>
      <c r="BC7" s="38">
        <v>29.91</v>
      </c>
      <c r="BD7" s="38">
        <v>43.5</v>
      </c>
      <c r="BE7" s="38">
        <v>34.270000000000003</v>
      </c>
      <c r="BF7" s="38">
        <v>740.14</v>
      </c>
      <c r="BG7" s="38">
        <v>2240.5700000000002</v>
      </c>
      <c r="BH7" s="38">
        <v>2211.5300000000002</v>
      </c>
      <c r="BI7" s="38">
        <v>2062.75</v>
      </c>
      <c r="BJ7" s="38">
        <v>1933.29</v>
      </c>
      <c r="BK7" s="38">
        <v>1044.8</v>
      </c>
      <c r="BL7" s="38">
        <v>1081.8</v>
      </c>
      <c r="BM7" s="38">
        <v>974.93</v>
      </c>
      <c r="BN7" s="38">
        <v>855.8</v>
      </c>
      <c r="BO7" s="38">
        <v>654.91999999999996</v>
      </c>
      <c r="BP7" s="38">
        <v>747.76</v>
      </c>
      <c r="BQ7" s="38">
        <v>64.27</v>
      </c>
      <c r="BR7" s="38">
        <v>64.14</v>
      </c>
      <c r="BS7" s="38">
        <v>64.2</v>
      </c>
      <c r="BT7" s="38">
        <v>82.68</v>
      </c>
      <c r="BU7" s="38">
        <v>85.05</v>
      </c>
      <c r="BV7" s="38">
        <v>50.82</v>
      </c>
      <c r="BW7" s="38">
        <v>52.19</v>
      </c>
      <c r="BX7" s="38">
        <v>55.32</v>
      </c>
      <c r="BY7" s="38">
        <v>59.8</v>
      </c>
      <c r="BZ7" s="38">
        <v>65.39</v>
      </c>
      <c r="CA7" s="38">
        <v>59.51</v>
      </c>
      <c r="CB7" s="38">
        <v>258.87</v>
      </c>
      <c r="CC7" s="38">
        <v>259.75</v>
      </c>
      <c r="CD7" s="38">
        <v>259.83999999999997</v>
      </c>
      <c r="CE7" s="38">
        <v>202.64</v>
      </c>
      <c r="CF7" s="38">
        <v>198.03</v>
      </c>
      <c r="CG7" s="38">
        <v>300.52</v>
      </c>
      <c r="CH7" s="38">
        <v>296.14</v>
      </c>
      <c r="CI7" s="38">
        <v>283.17</v>
      </c>
      <c r="CJ7" s="38">
        <v>263.76</v>
      </c>
      <c r="CK7" s="38">
        <v>230.88</v>
      </c>
      <c r="CL7" s="38">
        <v>261.45999999999998</v>
      </c>
      <c r="CM7" s="38">
        <v>72.540000000000006</v>
      </c>
      <c r="CN7" s="38">
        <v>77.459999999999994</v>
      </c>
      <c r="CO7" s="38">
        <v>96</v>
      </c>
      <c r="CP7" s="38">
        <v>77.89</v>
      </c>
      <c r="CQ7" s="38">
        <v>75.72</v>
      </c>
      <c r="CR7" s="38">
        <v>53.24</v>
      </c>
      <c r="CS7" s="38">
        <v>52.31</v>
      </c>
      <c r="CT7" s="38">
        <v>60.65</v>
      </c>
      <c r="CU7" s="38">
        <v>51.75</v>
      </c>
      <c r="CV7" s="38">
        <v>56.72</v>
      </c>
      <c r="CW7" s="38">
        <v>52.23</v>
      </c>
      <c r="CX7" s="38">
        <v>79.06</v>
      </c>
      <c r="CY7" s="38">
        <v>93.44</v>
      </c>
      <c r="CZ7" s="38">
        <v>93.36</v>
      </c>
      <c r="DA7" s="38">
        <v>93.58</v>
      </c>
      <c r="DB7" s="38">
        <v>93.65</v>
      </c>
      <c r="DC7" s="38">
        <v>84.07</v>
      </c>
      <c r="DD7" s="38">
        <v>84.32</v>
      </c>
      <c r="DE7" s="38">
        <v>84.58</v>
      </c>
      <c r="DF7" s="38">
        <v>84.84</v>
      </c>
      <c r="DG7" s="38">
        <v>90.04</v>
      </c>
      <c r="DH7" s="38">
        <v>85.82</v>
      </c>
      <c r="DI7" s="38">
        <v>12.93</v>
      </c>
      <c r="DJ7" s="38">
        <v>15.95</v>
      </c>
      <c r="DK7" s="38">
        <v>16.89</v>
      </c>
      <c r="DL7" s="38">
        <v>19.89</v>
      </c>
      <c r="DM7" s="38">
        <v>22.85</v>
      </c>
      <c r="DN7" s="38">
        <v>20.68</v>
      </c>
      <c r="DO7" s="38">
        <v>22.41</v>
      </c>
      <c r="DP7" s="38">
        <v>22.9</v>
      </c>
      <c r="DQ7" s="38">
        <v>24.87</v>
      </c>
      <c r="DR7" s="38">
        <v>24.32</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2020-01-30T05:47:49Z</cp:lastPrinted>
  <dcterms:created xsi:type="dcterms:W3CDTF">2019-12-05T04:55:16Z</dcterms:created>
  <dcterms:modified xsi:type="dcterms:W3CDTF">2020-02-18T05:23:35Z</dcterms:modified>
  <cp:category/>
</cp:coreProperties>
</file>