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tabRatio="81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W39" i="9"/>
  <c r="BW40" i="9" s="1"/>
  <c r="BW41" i="9" s="1"/>
  <c r="BW42" i="9" s="1"/>
  <c r="BE39" i="9"/>
  <c r="AM39" i="9"/>
  <c r="U39" i="9"/>
  <c r="C39" i="9"/>
  <c r="CO38" i="9"/>
  <c r="BW38" i="9"/>
  <c r="BE38" i="9"/>
  <c r="AM38" i="9"/>
  <c r="U38" i="9"/>
  <c r="C38" i="9"/>
  <c r="BW37" i="9"/>
  <c r="AM37" i="9"/>
  <c r="U37" i="9"/>
  <c r="C37" i="9"/>
  <c r="BW36" i="9"/>
  <c r="AM36" i="9"/>
  <c r="C36" i="9"/>
  <c r="BW35" i="9"/>
  <c r="AM35" i="9"/>
  <c r="BW34" i="9"/>
  <c r="C34" i="9"/>
  <c r="CO34" i="9" l="1"/>
  <c r="CO35" i="9" s="1"/>
  <c r="CO36" i="9" s="1"/>
  <c r="CO37" i="9" s="1"/>
  <c r="U34" i="9"/>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 r="BE37" i="9" s="1"/>
</calcChain>
</file>

<file path=xl/sharedStrings.xml><?xml version="1.0" encoding="utf-8"?>
<sst xmlns="http://schemas.openxmlformats.org/spreadsheetml/2006/main" count="1014" uniqueCount="550">
  <si>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</si>
  <si>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</si>
  <si>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</si>
  <si>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</si>
  <si>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</si>
  <si>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</si>
  <si>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</si>
  <si>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</si>
  <si>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</si>
  <si>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</si>
  <si>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</si>
  <si>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</si>
  <si>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</si>
  <si>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</si>
  <si>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</si>
  <si>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</si>
  <si>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</si>
  <si>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</si>
  <si>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</si>
  <si>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</si>
  <si>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</si>
  <si>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</si>
  <si>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</si>
  <si>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</si>
  <si>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</si>
  <si>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</si>
  <si>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</si>
  <si>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</si>
  <si>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</si>
  <si>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</si>
  <si>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</si>
  <si>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</si>
  <si>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</si>
  <si>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</si>
  <si>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</si>
  <si>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</si>
  <si>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</si>
  <si>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</si>
  <si>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</si>
  <si>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</si>
  <si>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</si>
  <si>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</si>
  <si>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</si>
  <si>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</si>
  <si>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</si>
  <si>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</si>
  <si>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</si>
  <si>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</si>
  <si>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</si>
  <si>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</si>
  <si>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</si>
  <si>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</si>
  <si>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</si>
  <si>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</si>
  <si>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</si>
  <si>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</si>
  <si>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</si>
  <si>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</si>
  <si>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</si>
  <si>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</si>
  <si>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</si>
  <si>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</si>
  <si>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</si>
  <si>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</si>
  <si>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</si>
  <si>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</si>
  <si>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</si>
  <si>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</si>
  <si>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</si>
  <si>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</si>
  <si>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</si>
  <si>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</si>
  <si>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</si>
  <si>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</si>
  <si>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</si>
  <si>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</si>
  <si>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</si>
  <si>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</si>
  <si>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</si>
  <si>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</si>
  <si>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</si>
  <si>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長門市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</si>
  <si>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</si>
  <si>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</si>
  <si>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</si>
  <si>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</si>
  <si>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</si>
  <si>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</si>
  <si>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</si>
  <si>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</si>
  <si>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</si>
  <si>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</si>
  <si>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</si>
  <si>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</si>
  <si>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</si>
  <si>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</si>
  <si>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</si>
  <si>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</si>
  <si>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</si>
  <si>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</si>
  <si>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</si>
  <si>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</si>
  <si>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</si>
  <si>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</si>
  <si>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</si>
  <si>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</si>
  <si>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</si>
  <si>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</si>
  <si>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</si>
  <si>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</si>
  <si>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</si>
  <si>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</si>
  <si>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</si>
  <si>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</si>
  <si>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</si>
  <si>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</si>
  <si>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</si>
  <si>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</si>
  <si>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</si>
  <si>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</si>
  <si>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</si>
  <si>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</si>
  <si>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</si>
  <si>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</si>
  <si>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</si>
  <si>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</si>
  <si>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</si>
  <si>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</si>
  <si>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</si>
  <si>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</si>
  <si>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</si>
  <si>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</si>
  <si>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</si>
  <si>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</si>
  <si>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</si>
  <si>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</si>
  <si>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</si>
  <si>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</si>
  <si>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</si>
  <si>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</si>
  <si>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</si>
  <si>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</si>
  <si>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</si>
  <si>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</si>
  <si>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</si>
  <si>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</si>
  <si>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</si>
  <si>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</si>
  <si>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</si>
  <si>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</si>
  <si>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</si>
  <si>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</si>
  <si>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</si>
  <si>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</si>
  <si>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</si>
  <si>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</si>
  <si>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</si>
  <si>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</si>
  <si>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</si>
  <si>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</si>
  <si>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</si>
  <si>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</si>
  <si>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</si>
  <si>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</si>
  <si>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</si>
  <si>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</si>
  <si>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</si>
  <si>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</si>
  <si>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</si>
  <si>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</si>
  <si>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</si>
  <si>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</si>
  <si>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</si>
  <si>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</si>
  <si>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</si>
  <si>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</si>
  <si>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</si>
  <si>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</si>
  <si>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</si>
  <si>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</si>
  <si>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</si>
  <si>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</si>
  <si>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</si>
  <si>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</si>
  <si>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</si>
  <si>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</si>
  <si>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</si>
  <si>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</si>
  <si>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</si>
  <si>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</si>
  <si>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</si>
  <si>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</si>
  <si>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</si>
  <si>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</si>
  <si>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山口県長門市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</si>
  <si>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</si>
  <si>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</si>
  <si>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</si>
  <si>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</si>
  <si>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</si>
  <si>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</si>
  <si>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</si>
  <si>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</si>
  <si>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</si>
  <si>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</si>
  <si>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</si>
  <si>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</si>
  <si>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</si>
  <si>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</si>
  <si>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</si>
  <si>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</si>
  <si>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</si>
  <si>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</si>
  <si>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</si>
  <si>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</si>
  <si>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</si>
  <si>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</si>
  <si>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</si>
  <si>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</si>
  <si>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</si>
  <si>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</si>
  <si>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</si>
  <si>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</si>
  <si>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</si>
  <si>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</si>
  <si>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</si>
  <si>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</si>
  <si>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</si>
  <si>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</si>
  <si>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</si>
  <si>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</si>
  <si>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</si>
  <si>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</si>
  <si>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</si>
  <si>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</si>
  <si>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</si>
  <si>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</si>
  <si>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</si>
  <si>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</si>
  <si>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</si>
  <si>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</si>
  <si>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</si>
  <si>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</si>
  <si>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</si>
  <si>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</si>
  <si>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</si>
  <si>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</si>
  <si>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</si>
  <si>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</si>
  <si>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</si>
  <si>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</si>
  <si>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</si>
  <si>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</si>
  <si>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</si>
  <si>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</si>
  <si>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</si>
  <si>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</si>
  <si>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</si>
  <si>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</si>
  <si>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</si>
  <si>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</si>
  <si>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</si>
  <si>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</si>
  <si>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</si>
  <si>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</si>
  <si>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</si>
  <si>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</si>
  <si>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</si>
  <si>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</si>
  <si>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</si>
  <si>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</si>
  <si>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</si>
  <si>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</si>
  <si>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</si>
  <si>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</si>
  <si>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</si>
  <si>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</si>
  <si>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</si>
  <si>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</si>
  <si>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</si>
  <si>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</si>
  <si>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</si>
  <si>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</si>
  <si>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</si>
  <si>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</si>
  <si>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</si>
  <si>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</si>
  <si>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</si>
  <si>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</si>
  <si>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</si>
  <si>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</si>
  <si>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</si>
  <si>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</si>
  <si>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</si>
  <si>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</si>
  <si>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</si>
  <si>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</si>
  <si>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</si>
  <si>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</si>
  <si>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</si>
  <si>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</si>
  <si>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</si>
  <si>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</si>
  <si>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</si>
  <si>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</si>
  <si>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</si>
  <si>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</si>
  <si>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</si>
  <si>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</si>
  <si>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</si>
  <si>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</si>
  <si>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</si>
  <si>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</si>
  <si>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</si>
  <si>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</si>
  <si>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</si>
  <si>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</si>
  <si>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</si>
  <si>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</si>
  <si>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</si>
  <si>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</si>
  <si>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</si>
  <si>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</si>
  <si>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</si>
  <si>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</si>
  <si>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</si>
  <si>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</si>
  <si>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</si>
  <si>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</si>
  <si>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</si>
  <si>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</si>
  <si>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</si>
  <si>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</si>
  <si>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</si>
  <si>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</si>
  <si>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</si>
  <si>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</si>
  <si>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</si>
  <si>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</si>
  <si>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</si>
  <si>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</si>
  <si>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</si>
  <si>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</si>
  <si>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山口県長門市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</si>
  <si>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</si>
  <si>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</si>
  <si>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</si>
  <si>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</si>
  <si>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</si>
  <si>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</si>
  <si>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</si>
  <si>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</si>
  <si>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</si>
  <si>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</si>
  <si>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</si>
  <si>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</si>
  <si>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</si>
  <si>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</si>
  <si>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</si>
  <si>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</si>
  <si>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</si>
  <si>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</si>
  <si>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</si>
  <si>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</si>
  <si>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</si>
  <si>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</si>
  <si>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</si>
  <si>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</si>
  <si>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</si>
  <si>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</si>
  <si>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</si>
  <si>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</si>
  <si>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</si>
  <si>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</si>
  <si>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</si>
  <si>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</si>
  <si>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</si>
  <si>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</si>
  <si>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</si>
  <si>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</si>
  <si>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</si>
  <si>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</si>
  <si>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公共下水道事業特別会計</t>
    <phoneticPr fontId="5"/>
  </si>
  <si>
    <t>漁業集落排水事業特別会計</t>
    <phoneticPr fontId="5"/>
  </si>
  <si>
    <t>農業集落排水事業特別会計</t>
    <phoneticPr fontId="5"/>
  </si>
  <si>
    <t>湯本温泉事業特別会計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</si>
  <si>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</si>
  <si>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</si>
  <si>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</si>
  <si>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</si>
  <si>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</si>
  <si>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</si>
  <si>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</si>
  <si>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</si>
  <si>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</si>
  <si>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</si>
  <si>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</si>
  <si>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</si>
  <si>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</si>
  <si>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</si>
  <si>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</si>
  <si>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</si>
  <si>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</si>
  <si>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</si>
  <si>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</si>
  <si>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</si>
  <si>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</si>
  <si>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</si>
  <si>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</si>
  <si>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</si>
  <si>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</si>
  <si>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</si>
  <si>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</si>
  <si>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</si>
  <si>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</si>
  <si>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</si>
  <si>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</si>
  <si>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</si>
  <si>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</si>
  <si>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</si>
  <si>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</si>
  <si>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</si>
  <si>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</si>
  <si>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</si>
  <si>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</si>
  <si>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</si>
  <si>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</si>
  <si>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</si>
  <si>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</si>
  <si>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</si>
  <si>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</si>
  <si>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</si>
  <si>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</si>
  <si>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</si>
  <si>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</si>
  <si>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</si>
  <si>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</si>
  <si>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</si>
  <si>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</si>
  <si>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</si>
  <si>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</si>
  <si>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</si>
  <si>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</si>
  <si>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</si>
  <si>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</si>
  <si>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</si>
  <si>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</si>
  <si>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</si>
  <si>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</si>
  <si>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</si>
  <si>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</si>
  <si>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</si>
  <si>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</si>
  <si>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</si>
  <si>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</si>
  <si>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</si>
  <si>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</si>
  <si>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</si>
  <si>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</si>
  <si>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</si>
  <si>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</si>
  <si>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</si>
  <si>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</si>
  <si>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</si>
  <si>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</si>
  <si>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</si>
  <si>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</si>
  <si>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</si>
  <si>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</si>
  <si>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</si>
  <si>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</si>
  <si>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</si>
  <si>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</si>
  <si>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</si>
  <si>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</si>
  <si>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</si>
  <si>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</si>
  <si>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</si>
  <si>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</si>
  <si>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</si>
  <si>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</si>
  <si>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</si>
  <si>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</si>
  <si>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</si>
  <si>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</si>
  <si>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</si>
  <si>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</si>
  <si>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</si>
  <si>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</si>
  <si>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</si>
  <si>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</si>
  <si>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</si>
  <si>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</si>
  <si>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</si>
  <si>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</si>
  <si>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</si>
  <si>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</si>
  <si>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</si>
  <si>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</si>
  <si>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</si>
  <si>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</si>
  <si>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</si>
  <si>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</si>
  <si>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</si>
  <si>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</si>
  <si>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</si>
  <si>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</si>
  <si>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</si>
  <si>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</si>
  <si>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</si>
  <si>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</si>
  <si>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</si>
  <si>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</si>
  <si>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</si>
  <si>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</si>
  <si>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</si>
  <si>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</si>
  <si>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</si>
  <si>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</si>
  <si>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</si>
  <si>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</si>
  <si>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</si>
  <si>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</si>
  <si>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</si>
  <si>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1.89</t>
  </si>
  <si>
    <t>水道事業会計</t>
  </si>
  <si>
    <t>一般会計</t>
  </si>
  <si>
    <t>国民健康保険事業特別会計</t>
  </si>
  <si>
    <t>介護保険事業特別会計</t>
  </si>
  <si>
    <t>後期高齢者医療事業特別会計</t>
  </si>
  <si>
    <t>電気通信事業特別会計</t>
  </si>
  <si>
    <t>公共下水道事業特別会計</t>
  </si>
  <si>
    <t>漁業集落排水事業特別会計</t>
  </si>
  <si>
    <t>その他会計（赤字）</t>
  </si>
  <si>
    <t>その他会計（黒字）</t>
  </si>
  <si>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2"/>
  </si>
  <si>
    <t>山口県市町総合事務組合消防団員補償等特別会計</t>
    <rPh sb="11" eb="14">
      <t>ショウボウダン</t>
    </rPh>
    <rPh sb="14" eb="15">
      <t>イン</t>
    </rPh>
    <rPh sb="15" eb="17">
      <t>ホショウ</t>
    </rPh>
    <rPh sb="17" eb="18">
      <t>トウ</t>
    </rPh>
    <rPh sb="18" eb="20">
      <t>トクベツ</t>
    </rPh>
    <rPh sb="20" eb="22">
      <t>カイケイ</t>
    </rPh>
    <phoneticPr fontId="2"/>
  </si>
  <si>
    <t>山口県市町総合事務組合非常勤職員公務災害補償特別会計</t>
    <rPh sb="0" eb="3">
      <t>ヤマグチケン</t>
    </rPh>
    <rPh sb="3" eb="4">
      <t>シ</t>
    </rPh>
    <rPh sb="4" eb="5">
      <t>マチ</t>
    </rPh>
    <rPh sb="5" eb="7">
      <t>ソウゴウ</t>
    </rPh>
    <rPh sb="7" eb="9">
      <t>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</si>
  <si>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11" eb="14">
      <t>ヤマグチケン</t>
    </rPh>
    <rPh sb="14" eb="15">
      <t>シ</t>
    </rPh>
    <rPh sb="15" eb="16">
      <t>マチ</t>
    </rPh>
    <rPh sb="16" eb="18">
      <t>コウヘイ</t>
    </rPh>
    <rPh sb="18" eb="21">
      <t>イインカイ</t>
    </rPh>
    <rPh sb="21" eb="25">
      <t>トクベツカイケイ</t>
    </rPh>
    <phoneticPr fontId="2"/>
  </si>
  <si>
    <t>山口県市町総合事務組合山口県自治会館管理特別会計</t>
    <rPh sb="0" eb="5">
      <t>ヤマグチケンシマチ</t>
    </rPh>
    <rPh sb="5" eb="7">
      <t>ソウゴウ</t>
    </rPh>
    <rPh sb="7" eb="9">
      <t>ジム</t>
    </rPh>
    <rPh sb="9" eb="11">
      <t>クミアイ</t>
    </rPh>
    <rPh sb="11" eb="14">
      <t>ヤマグチケン</t>
    </rPh>
    <rPh sb="14" eb="17">
      <t>ジチカイ</t>
    </rPh>
    <rPh sb="17" eb="18">
      <t>カン</t>
    </rPh>
    <rPh sb="18" eb="20">
      <t>カンリ</t>
    </rPh>
    <rPh sb="20" eb="24">
      <t>トクベツカイケイ</t>
    </rPh>
    <phoneticPr fontId="2"/>
  </si>
  <si>
    <t>萩・長門清掃一部事務組合一般会計</t>
    <rPh sb="0" eb="1">
      <t>ハギ</t>
    </rPh>
    <rPh sb="2" eb="4">
      <t>ナガト</t>
    </rPh>
    <rPh sb="4" eb="6">
      <t>セイソウ</t>
    </rPh>
    <rPh sb="6" eb="8">
      <t>イチブ</t>
    </rPh>
    <rPh sb="8" eb="10">
      <t>ジム</t>
    </rPh>
    <rPh sb="10" eb="12">
      <t>クミアイ</t>
    </rPh>
    <rPh sb="12" eb="14">
      <t>イッパン</t>
    </rPh>
    <rPh sb="14" eb="16">
      <t>カイケイ</t>
    </rPh>
    <phoneticPr fontId="2"/>
  </si>
  <si>
    <t>豊浦大津環境浄化組合一般会計</t>
    <rPh sb="0" eb="2">
      <t>トヨウラ</t>
    </rPh>
    <rPh sb="2" eb="4">
      <t>オオツ</t>
    </rPh>
    <rPh sb="4" eb="6">
      <t>カンキョウ</t>
    </rPh>
    <rPh sb="6" eb="8">
      <t>ジョウカ</t>
    </rPh>
    <rPh sb="8" eb="10">
      <t>クミアイ</t>
    </rPh>
    <rPh sb="10" eb="12">
      <t>イッパン</t>
    </rPh>
    <rPh sb="12" eb="1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</si>
  <si>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</si>
  <si>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</si>
  <si>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長門市文化振興財団</t>
    <rPh sb="0" eb="3">
      <t>ナガトシ</t>
    </rPh>
    <rPh sb="3" eb="5">
      <t>ブンカ</t>
    </rPh>
    <rPh sb="5" eb="7">
      <t>シンコウ</t>
    </rPh>
    <rPh sb="7" eb="9">
      <t>ザイダン</t>
    </rPh>
    <phoneticPr fontId="10"/>
  </si>
  <si>
    <t>やまぐち農林振興公社</t>
    <rPh sb="4" eb="6">
      <t>ノウリン</t>
    </rPh>
    <rPh sb="6" eb="8">
      <t>シンコウ</t>
    </rPh>
    <rPh sb="8" eb="10">
      <t>コウシャ</t>
    </rPh>
    <phoneticPr fontId="10"/>
  </si>
  <si>
    <t>山口県国際交流協会</t>
    <rPh sb="0" eb="3">
      <t>ヤマグチケン</t>
    </rPh>
    <rPh sb="3" eb="5">
      <t>コクサイ</t>
    </rPh>
    <rPh sb="5" eb="7">
      <t>コウリュウ</t>
    </rPh>
    <rPh sb="7" eb="9">
      <t>キョウカイ</t>
    </rPh>
    <phoneticPr fontId="10"/>
  </si>
  <si>
    <t>ながと物産</t>
    <rPh sb="3" eb="5">
      <t>ブッサン</t>
    </rPh>
    <phoneticPr fontId="10"/>
  </si>
  <si>
    <t>法適用企業</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</si>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</sst>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91591</c:v>
                </c:pt>
                <c:pt idx="1">
                  <c:v>73225</c:v>
                </c:pt>
                <c:pt idx="2">
                  <c:v>70338</c:v>
                </c:pt>
                <c:pt idx="3">
                  <c:v>73034</c:v>
                </c:pt>
                <c:pt idx="4">
                  <c:v>106134</c:v>
                </c:pt>
              </c:numCache>
            </c:numRef>
          </c:val>
          <c:smooth val="0"/>
        </c:ser>
        <c:dLbls>
          <c:showLegendKey val="0"/>
          <c:showVal val="0"/>
          <c:showCatName val="0"/>
          <c:showSerName val="0"/>
          <c:showPercent val="0"/>
          <c:showBubbleSize val="0"/>
        </c:dLbls>
        <c:marker val="1"/>
        <c:smooth val="0"/>
        <c:axId val="91865856"/>
        <c:axId val="91867776"/>
      </c:lineChart>
      <c:catAx>
        <c:axId val="91865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67776"/>
        <c:crosses val="autoZero"/>
        <c:auto val="1"/>
        <c:lblAlgn val="ctr"/>
        <c:lblOffset val="100"/>
        <c:tickLblSkip val="1"/>
        <c:tickMarkSkip val="1"/>
        <c:noMultiLvlLbl val="0"/>
      </c:catAx>
      <c:valAx>
        <c:axId val="918677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65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3.29</c:v>
                </c:pt>
                <c:pt idx="1">
                  <c:v>2.88</c:v>
                </c:pt>
                <c:pt idx="2">
                  <c:v>3.38</c:v>
                </c:pt>
                <c:pt idx="3">
                  <c:v>4.9000000000000004</c:v>
                </c:pt>
                <c:pt idx="4">
                  <c:v>3.08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8.57</c:v>
                </c:pt>
                <c:pt idx="1">
                  <c:v>10.85</c:v>
                </c:pt>
                <c:pt idx="2">
                  <c:v>12.39</c:v>
                </c:pt>
                <c:pt idx="3">
                  <c:v>15.33</c:v>
                </c:pt>
                <c:pt idx="4">
                  <c:v>15.56</c:v>
                </c:pt>
              </c:numCache>
            </c:numRef>
          </c:val>
        </c:ser>
        <c:dLbls>
          <c:showLegendKey val="0"/>
          <c:showVal val="0"/>
          <c:showCatName val="0"/>
          <c:showSerName val="0"/>
          <c:showPercent val="0"/>
          <c:showBubbleSize val="0"/>
        </c:dLbls>
        <c:gapWidth val="250"/>
        <c:overlap val="100"/>
        <c:axId val="106930560"/>
        <c:axId val="106932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6.39</c:v>
                </c:pt>
                <c:pt idx="1">
                  <c:v>4.55</c:v>
                </c:pt>
                <c:pt idx="2">
                  <c:v>4.58</c:v>
                </c:pt>
                <c:pt idx="3">
                  <c:v>4.7699999999999996</c:v>
                </c:pt>
                <c:pt idx="4">
                  <c:v>-1.89</c:v>
                </c:pt>
              </c:numCache>
            </c:numRef>
          </c:val>
          <c:smooth val="0"/>
        </c:ser>
        <c:dLbls>
          <c:showLegendKey val="0"/>
          <c:showVal val="0"/>
          <c:showCatName val="0"/>
          <c:showSerName val="0"/>
          <c:showPercent val="0"/>
          <c:showBubbleSize val="0"/>
        </c:dLbls>
        <c:marker val="1"/>
        <c:smooth val="0"/>
        <c:axId val="106930560"/>
        <c:axId val="106932480"/>
      </c:lineChart>
      <c:catAx>
        <c:axId val="10693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32480"/>
        <c:crosses val="autoZero"/>
        <c:auto val="1"/>
        <c:lblAlgn val="ctr"/>
        <c:lblOffset val="100"/>
        <c:tickLblSkip val="1"/>
        <c:tickMarkSkip val="1"/>
        <c:noMultiLvlLbl val="0"/>
      </c:catAx>
      <c:valAx>
        <c:axId val="106932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電気通信事業特別会計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0.1</c:v>
                </c:pt>
                <c:pt idx="4">
                  <c:v>#N/A</c:v>
                </c:pt>
                <c:pt idx="5">
                  <c:v>0.06</c:v>
                </c:pt>
                <c:pt idx="6">
                  <c:v>#N/A</c:v>
                </c:pt>
                <c:pt idx="7">
                  <c:v>0.05</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0.06</c:v>
                </c:pt>
                <c:pt idx="4">
                  <c:v>#N/A</c:v>
                </c:pt>
                <c:pt idx="5">
                  <c:v>0.09</c:v>
                </c:pt>
                <c:pt idx="6">
                  <c:v>#N/A</c:v>
                </c:pt>
                <c:pt idx="7">
                  <c:v>7.0000000000000007E-2</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0.61</c:v>
                </c:pt>
                <c:pt idx="2">
                  <c:v>#N/A</c:v>
                </c:pt>
                <c:pt idx="3">
                  <c:v>0.28000000000000003</c:v>
                </c:pt>
                <c:pt idx="4">
                  <c:v>#N/A</c:v>
                </c:pt>
                <c:pt idx="5">
                  <c:v>0.55000000000000004</c:v>
                </c:pt>
                <c:pt idx="6">
                  <c:v>#N/A</c:v>
                </c:pt>
                <c:pt idx="7">
                  <c:v>0.45</c:v>
                </c:pt>
                <c:pt idx="8">
                  <c:v>#N/A</c:v>
                </c:pt>
                <c:pt idx="9">
                  <c:v>0.65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1.07</c:v>
                </c:pt>
                <c:pt idx="2">
                  <c:v>#N/A</c:v>
                </c:pt>
                <c:pt idx="3">
                  <c:v>1.2</c:v>
                </c:pt>
                <c:pt idx="4">
                  <c:v>#N/A</c:v>
                </c:pt>
                <c:pt idx="5">
                  <c:v>1.32</c:v>
                </c:pt>
                <c:pt idx="6">
                  <c:v>#N/A</c:v>
                </c:pt>
                <c:pt idx="7">
                  <c:v>1.87</c:v>
                </c:pt>
                <c:pt idx="8">
                  <c:v>#N/A</c:v>
                </c:pt>
                <c:pt idx="9">
                  <c:v>2.09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3.19</c:v>
                </c:pt>
                <c:pt idx="2">
                  <c:v>#N/A</c:v>
                </c:pt>
                <c:pt idx="3">
                  <c:v>2.78</c:v>
                </c:pt>
                <c:pt idx="4">
                  <c:v>#N/A</c:v>
                </c:pt>
                <c:pt idx="5">
                  <c:v>3.32</c:v>
                </c:pt>
                <c:pt idx="6">
                  <c:v>#N/A</c:v>
                </c:pt>
                <c:pt idx="7">
                  <c:v>4.84</c:v>
                </c:pt>
                <c:pt idx="8">
                  <c:v>#N/A</c:v>
                </c:pt>
                <c:pt idx="9">
                  <c:v>3.07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5.42</c:v>
                </c:pt>
                <c:pt idx="2">
                  <c:v>#N/A</c:v>
                </c:pt>
                <c:pt idx="3">
                  <c:v>5.47</c:v>
                </c:pt>
                <c:pt idx="4">
                  <c:v>#N/A</c:v>
                </c:pt>
                <c:pt idx="5">
                  <c:v>5.63</c:v>
                </c:pt>
                <c:pt idx="6">
                  <c:v>#N/A</c:v>
                </c:pt>
                <c:pt idx="7">
                  <c:v>4.58</c:v>
                </c:pt>
                <c:pt idx="8">
                  <c:v>#N/A</c:v>
                </c:pt>
                <c:pt idx="9">
                  <c:v>4.17</c:v>
                </c:pt>
              </c:numCache>
            </c:numRef>
          </c:val>
        </c:ser>
        <c:dLbls>
          <c:showLegendKey val="0"/>
          <c:showVal val="0"/>
          <c:showCatName val="0"/>
          <c:showSerName val="0"/>
          <c:showPercent val="0"/>
          <c:showBubbleSize val="0"/>
        </c:dLbls>
        <c:gapWidth val="150"/>
        <c:overlap val="100"/>
        <c:axId val="107117184"/>
        <c:axId val="107135360"/>
      </c:barChart>
      <c:catAx>
        <c:axId val="1071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135360"/>
        <c:crosses val="autoZero"/>
        <c:auto val="1"/>
        <c:lblAlgn val="ctr"/>
        <c:lblOffset val="100"/>
        <c:tickLblSkip val="1"/>
        <c:tickMarkSkip val="1"/>
        <c:noMultiLvlLbl val="0"/>
      </c:catAx>
      <c:valAx>
        <c:axId val="10713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1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2648</c:v>
                </c:pt>
                <c:pt idx="5">
                  <c:v>2683</c:v>
                </c:pt>
                <c:pt idx="8">
                  <c:v>2744</c:v>
                </c:pt>
                <c:pt idx="11">
                  <c:v>2849</c:v>
                </c:pt>
                <c:pt idx="14">
                  <c:v>2918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121</c:v>
                </c:pt>
                <c:pt idx="3">
                  <c:v>113</c:v>
                </c:pt>
                <c:pt idx="6">
                  <c:v>292</c:v>
                </c:pt>
                <c:pt idx="9">
                  <c:v>61</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c:v>
                </c:pt>
                <c:pt idx="3">
                  <c:v>24</c:v>
                </c:pt>
                <c:pt idx="6">
                  <c:v>25</c:v>
                </c:pt>
                <c:pt idx="9">
                  <c:v>25</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789</c:v>
                </c:pt>
                <c:pt idx="3">
                  <c:v>812</c:v>
                </c:pt>
                <c:pt idx="6">
                  <c:v>816</c:v>
                </c:pt>
                <c:pt idx="9">
                  <c:v>818</c:v>
                </c:pt>
                <c:pt idx="12">
                  <c:v>834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3487</c:v>
                </c:pt>
                <c:pt idx="3">
                  <c:v>3462</c:v>
                </c:pt>
                <c:pt idx="6">
                  <c:v>3257</c:v>
                </c:pt>
                <c:pt idx="9">
                  <c:v>3225</c:v>
                </c:pt>
                <c:pt idx="12">
                  <c:v>3104</c:v>
                </c:pt>
              </c:numCache>
            </c:numRef>
          </c:val>
        </c:ser>
        <c:dLbls>
          <c:showLegendKey val="0"/>
          <c:showVal val="0"/>
          <c:showCatName val="0"/>
          <c:showSerName val="0"/>
          <c:showPercent val="0"/>
          <c:showBubbleSize val="0"/>
        </c:dLbls>
        <c:gapWidth val="100"/>
        <c:overlap val="100"/>
        <c:axId val="105977728"/>
        <c:axId val="105979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1774</c:v>
                </c:pt>
                <c:pt idx="2">
                  <c:v>#N/A</c:v>
                </c:pt>
                <c:pt idx="3">
                  <c:v>#N/A</c:v>
                </c:pt>
                <c:pt idx="4">
                  <c:v>1728</c:v>
                </c:pt>
                <c:pt idx="5">
                  <c:v>#N/A</c:v>
                </c:pt>
                <c:pt idx="6">
                  <c:v>#N/A</c:v>
                </c:pt>
                <c:pt idx="7">
                  <c:v>1646</c:v>
                </c:pt>
                <c:pt idx="8">
                  <c:v>#N/A</c:v>
                </c:pt>
                <c:pt idx="9">
                  <c:v>#N/A</c:v>
                </c:pt>
                <c:pt idx="10">
                  <c:v>1280</c:v>
                </c:pt>
                <c:pt idx="11">
                  <c:v>#N/A</c:v>
                </c:pt>
                <c:pt idx="12">
                  <c:v>#N/A</c:v>
                </c:pt>
                <c:pt idx="13">
                  <c:v>1085</c:v>
                </c:pt>
                <c:pt idx="14">
                  <c:v>#N/A</c:v>
                </c:pt>
              </c:numCache>
            </c:numRef>
          </c:val>
          <c:smooth val="0"/>
        </c:ser>
        <c:dLbls>
          <c:showLegendKey val="0"/>
          <c:showVal val="0"/>
          <c:showCatName val="0"/>
          <c:showSerName val="0"/>
          <c:showPercent val="0"/>
          <c:showBubbleSize val="0"/>
        </c:dLbls>
        <c:marker val="1"/>
        <c:smooth val="0"/>
        <c:axId val="105977728"/>
        <c:axId val="105979904"/>
      </c:lineChart>
      <c:catAx>
        <c:axId val="10597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79904"/>
        <c:crosses val="autoZero"/>
        <c:auto val="1"/>
        <c:lblAlgn val="ctr"/>
        <c:lblOffset val="100"/>
        <c:tickLblSkip val="1"/>
        <c:tickMarkSkip val="1"/>
        <c:noMultiLvlLbl val="0"/>
      </c:catAx>
      <c:valAx>
        <c:axId val="10597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7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21740</c:v>
                </c:pt>
                <c:pt idx="5">
                  <c:v>23937</c:v>
                </c:pt>
                <c:pt idx="8">
                  <c:v>24506</c:v>
                </c:pt>
                <c:pt idx="11">
                  <c:v>23958</c:v>
                </c:pt>
                <c:pt idx="14">
                  <c:v>24259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3037</c:v>
                </c:pt>
                <c:pt idx="5">
                  <c:v>2429</c:v>
                </c:pt>
                <c:pt idx="8">
                  <c:v>2002</c:v>
                </c:pt>
                <c:pt idx="11">
                  <c:v>1539</c:v>
                </c:pt>
                <c:pt idx="14">
                  <c:v>1364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1638</c:v>
                </c:pt>
                <c:pt idx="5">
                  <c:v>2849</c:v>
                </c:pt>
                <c:pt idx="8">
                  <c:v>3293</c:v>
                </c:pt>
                <c:pt idx="11">
                  <c:v>4094</c:v>
                </c:pt>
                <c:pt idx="14">
                  <c:v>4281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4717</c:v>
                </c:pt>
                <c:pt idx="3">
                  <c:v>4560</c:v>
                </c:pt>
                <c:pt idx="6">
                  <c:v>4440</c:v>
                </c:pt>
                <c:pt idx="9">
                  <c:v>4117</c:v>
                </c:pt>
                <c:pt idx="12">
                  <c:v>3677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128</c:v>
                </c:pt>
                <c:pt idx="3">
                  <c:v>107</c:v>
                </c:pt>
                <c:pt idx="6">
                  <c:v>73</c:v>
                </c:pt>
                <c:pt idx="9">
                  <c:v>50</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9469</c:v>
                </c:pt>
                <c:pt idx="3">
                  <c:v>8871</c:v>
                </c:pt>
                <c:pt idx="6">
                  <c:v>8481</c:v>
                </c:pt>
                <c:pt idx="9">
                  <c:v>8043</c:v>
                </c:pt>
                <c:pt idx="12">
                  <c:v>7646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552</c:v>
                </c:pt>
                <c:pt idx="3">
                  <c:v>461</c:v>
                </c:pt>
                <c:pt idx="6">
                  <c:v>189</c:v>
                </c:pt>
                <c:pt idx="9">
                  <c:v>135</c:v>
                </c:pt>
                <c:pt idx="12">
                  <c:v>102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26852</c:v>
                </c:pt>
                <c:pt idx="3">
                  <c:v>25847</c:v>
                </c:pt>
                <c:pt idx="6">
                  <c:v>25539</c:v>
                </c:pt>
                <c:pt idx="9">
                  <c:v>23789</c:v>
                </c:pt>
                <c:pt idx="12">
                  <c:v>23682</c:v>
                </c:pt>
              </c:numCache>
            </c:numRef>
          </c:val>
        </c:ser>
        <c:dLbls>
          <c:showLegendKey val="0"/>
          <c:showVal val="0"/>
          <c:showCatName val="0"/>
          <c:showSerName val="0"/>
          <c:showPercent val="0"/>
          <c:showBubbleSize val="0"/>
        </c:dLbls>
        <c:gapWidth val="100"/>
        <c:overlap val="100"/>
        <c:axId val="106977152"/>
        <c:axId val="106983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15302</c:v>
                </c:pt>
                <c:pt idx="2">
                  <c:v>#N/A</c:v>
                </c:pt>
                <c:pt idx="3">
                  <c:v>#N/A</c:v>
                </c:pt>
                <c:pt idx="4">
                  <c:v>10631</c:v>
                </c:pt>
                <c:pt idx="5">
                  <c:v>#N/A</c:v>
                </c:pt>
                <c:pt idx="6">
                  <c:v>#N/A</c:v>
                </c:pt>
                <c:pt idx="7">
                  <c:v>8921</c:v>
                </c:pt>
                <c:pt idx="8">
                  <c:v>#N/A</c:v>
                </c:pt>
                <c:pt idx="9">
                  <c:v>#N/A</c:v>
                </c:pt>
                <c:pt idx="10">
                  <c:v>6542</c:v>
                </c:pt>
                <c:pt idx="11">
                  <c:v>#N/A</c:v>
                </c:pt>
                <c:pt idx="12">
                  <c:v>#N/A</c:v>
                </c:pt>
                <c:pt idx="13">
                  <c:v>5232</c:v>
                </c:pt>
                <c:pt idx="14">
                  <c:v>#N/A</c:v>
                </c:pt>
              </c:numCache>
            </c:numRef>
          </c:val>
          <c:smooth val="0"/>
        </c:ser>
        <c:dLbls>
          <c:showLegendKey val="0"/>
          <c:showVal val="0"/>
          <c:showCatName val="0"/>
          <c:showSerName val="0"/>
          <c:showPercent val="0"/>
          <c:showBubbleSize val="0"/>
        </c:dLbls>
        <c:marker val="1"/>
        <c:smooth val="0"/>
        <c:axId val="106977152"/>
        <c:axId val="106983424"/>
      </c:lineChart>
      <c:catAx>
        <c:axId val="1069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983424"/>
        <c:crosses val="autoZero"/>
        <c:auto val="1"/>
        <c:lblAlgn val="ctr"/>
        <c:lblOffset val="100"/>
        <c:tickLblSkip val="1"/>
        <c:tickMarkSkip val="1"/>
        <c:noMultiLvlLbl val="0"/>
      </c:catAx>
      <c:valAx>
        <c:axId val="10698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36,786
36,435
357.29
23,317,212
22,673,243
415,862
13,503,730
23,679,965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基準財政需要額については、昨年度までの給与削減措置の復元や臨時財政対策債の元利償還金の増により、昨年度と比較して</a:t>
          </a:r>
          <a:r>
            <a:rPr kumimoji="1" lang="en-US" altLang="ja-JP" sz="1100">
              <a:latin typeface="ＭＳ Ｐゴシック"/>
            </a:rPr>
            <a:t>0.2</a:t>
          </a:r>
          <a:r>
            <a:rPr kumimoji="1" lang="ja-JP" altLang="en-US" sz="1100">
              <a:latin typeface="ＭＳ Ｐゴシック"/>
            </a:rPr>
            <a:t>％の増となったが、消費税率の引き上げによる地方消費税交付金の増により、基準財政収入額も</a:t>
          </a:r>
          <a:r>
            <a:rPr kumimoji="1" lang="en-US" altLang="ja-JP" sz="1100">
              <a:latin typeface="ＭＳ Ｐゴシック"/>
            </a:rPr>
            <a:t>0.5</a:t>
          </a:r>
          <a:r>
            <a:rPr kumimoji="1" lang="ja-JP" altLang="en-US" sz="1100">
              <a:latin typeface="ＭＳ Ｐゴシック"/>
            </a:rPr>
            <a:t>％の増となったことから、単年度では概ね横ばいとなった。しかしながら、近年の人口減少や高齢化の進展により、市税等の収入が落ち込む中で、３か年平均では類似団体平均値を下回っている。</a:t>
          </a:r>
        </a:p>
        <a:p>
          <a:r>
            <a:rPr kumimoji="1" lang="ja-JP" altLang="en-US" sz="1100">
              <a:latin typeface="ＭＳ Ｐゴシック"/>
            </a:rPr>
            <a:t>　今後も人口減少・少子高齢化が進むことが予想されることから、平成</a:t>
          </a:r>
          <a:r>
            <a:rPr kumimoji="1" lang="en-US" altLang="ja-JP" sz="1100">
              <a:latin typeface="ＭＳ Ｐゴシック"/>
            </a:rPr>
            <a:t>25</a:t>
          </a:r>
          <a:r>
            <a:rPr kumimoji="1" lang="ja-JP" altLang="en-US" sz="1100">
              <a:latin typeface="ＭＳ Ｐゴシック"/>
            </a:rPr>
            <a:t>年度に策定した第３次長門市経営改革プランに基づき、歳入規模・構造に見合った歳出構造への転換を図ることに加え、人口減少にも歯止めをかけていくため、平成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月に策定した長門市まち・ひと・しごと創生総合戦略に沿った取組を着実に推進する。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0" name="直線コネクタ 69"/>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135467</xdr:rowOff>
    </xdr:to>
    <xdr:cxnSp macro="">
      <xdr:nvCxnSpPr>
        <xdr:cNvPr id="73" name="直線コネクタ 72"/>
        <xdr:cNvCxnSpPr/>
      </xdr:nvCxnSpPr>
      <xdr:spPr>
        <a:xfrm>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6" name="直線コネクタ 75"/>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0" name="円/楕円 89"/>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1" name="テキスト ボックス 90"/>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2" name="円/楕円 91"/>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3" name="テキスト ボックス 92"/>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普通交付税の減により、経常一般財源歳入額が昨年度と比較して</a:t>
          </a:r>
          <a:r>
            <a:rPr kumimoji="1" lang="en-US" altLang="ja-JP" sz="1100">
              <a:latin typeface="ＭＳ Ｐゴシック"/>
            </a:rPr>
            <a:t>1.5</a:t>
          </a:r>
          <a:r>
            <a:rPr kumimoji="1" lang="ja-JP" altLang="en-US" sz="1100">
              <a:latin typeface="ＭＳ Ｐゴシック"/>
            </a:rPr>
            <a:t>％の減となったことに加え、昨年度までの給与削減措置の復元による人件費の増や、平成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月から診療を開始した応急診療所の運営費の増等による物件費の増の影響で、経常経費充当一般財源が前年度と比較して</a:t>
          </a:r>
          <a:r>
            <a:rPr kumimoji="1" lang="en-US" altLang="ja-JP" sz="1100">
              <a:latin typeface="ＭＳ Ｐゴシック"/>
            </a:rPr>
            <a:t>0.5</a:t>
          </a:r>
          <a:r>
            <a:rPr kumimoji="1" lang="ja-JP" altLang="en-US" sz="1100">
              <a:latin typeface="ＭＳ Ｐゴシック"/>
            </a:rPr>
            <a:t>％の増となり、比率が前年度より</a:t>
          </a:r>
          <a:r>
            <a:rPr kumimoji="1" lang="en-US" altLang="ja-JP" sz="1100">
              <a:latin typeface="ＭＳ Ｐゴシック"/>
            </a:rPr>
            <a:t>1.9</a:t>
          </a:r>
          <a:r>
            <a:rPr kumimoji="1" lang="ja-JP" altLang="en-US" sz="1100">
              <a:latin typeface="ＭＳ Ｐゴシック"/>
            </a:rPr>
            <a:t>％悪化した。</a:t>
          </a:r>
        </a:p>
        <a:p>
          <a:r>
            <a:rPr kumimoji="1" lang="ja-JP" altLang="en-US" sz="1100">
              <a:latin typeface="ＭＳ Ｐゴシック"/>
            </a:rPr>
            <a:t>　今後も人件費や公債費の削減など、財政健全化へ向けた取り組みを進め、経常経費抑制に努める。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165826</xdr:rowOff>
    </xdr:from>
    <xdr:to>
      <xdr:col>7</xdr:col>
      <xdr:colOff>152400</xdr:colOff>
      <xdr:row>60</xdr:row>
      <xdr:rowOff>59872</xdr:rowOff>
    </xdr:to>
    <xdr:cxnSp macro="">
      <xdr:nvCxnSpPr>
        <xdr:cNvPr id="132" name="直線コネクタ 131"/>
        <xdr:cNvCxnSpPr/>
      </xdr:nvCxnSpPr>
      <xdr:spPr>
        <a:xfrm>
          <a:off x="4114800" y="10281376"/>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131553</xdr:rowOff>
    </xdr:from>
    <xdr:ext cx="762000" cy="259045"/>
    <xdr:sp macro="" textlink="">
      <xdr:nvSpPr>
        <xdr:cNvPr id="133" name="財政構造の弾力性平均値テキスト"/>
        <xdr:cNvSpPr txBox="1"/>
      </xdr:nvSpPr>
      <xdr:spPr>
        <a:xfrm>
          <a:off x="5041900" y="100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114119</xdr:rowOff>
    </xdr:from>
    <xdr:to>
      <xdr:col>6</xdr:col>
      <xdr:colOff>0</xdr:colOff>
      <xdr:row>59</xdr:row>
      <xdr:rowOff>165826</xdr:rowOff>
    </xdr:to>
    <xdr:cxnSp macro="">
      <xdr:nvCxnSpPr>
        <xdr:cNvPr id="135" name="直線コネクタ 134"/>
        <xdr:cNvCxnSpPr/>
      </xdr:nvCxnSpPr>
      <xdr:spPr>
        <a:xfrm>
          <a:off x="3225800" y="1022966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114119</xdr:rowOff>
    </xdr:from>
    <xdr:to>
      <xdr:col>4</xdr:col>
      <xdr:colOff>482600</xdr:colOff>
      <xdr:row>60</xdr:row>
      <xdr:rowOff>21953</xdr:rowOff>
    </xdr:to>
    <xdr:cxnSp macro="">
      <xdr:nvCxnSpPr>
        <xdr:cNvPr id="138" name="直線コネクタ 137"/>
        <xdr:cNvCxnSpPr/>
      </xdr:nvCxnSpPr>
      <xdr:spPr>
        <a:xfrm flipV="1">
          <a:off x="2336800" y="1022966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155484</xdr:rowOff>
    </xdr:from>
    <xdr:to>
      <xdr:col>3</xdr:col>
      <xdr:colOff>279400</xdr:colOff>
      <xdr:row>60</xdr:row>
      <xdr:rowOff>21953</xdr:rowOff>
    </xdr:to>
    <xdr:cxnSp macro="">
      <xdr:nvCxnSpPr>
        <xdr:cNvPr id="141" name="直線コネクタ 140"/>
        <xdr:cNvCxnSpPr/>
      </xdr:nvCxnSpPr>
      <xdr:spPr>
        <a:xfrm>
          <a:off x="1447800" y="102710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9072</xdr:rowOff>
    </xdr:from>
    <xdr:to>
      <xdr:col>7</xdr:col>
      <xdr:colOff>203200</xdr:colOff>
      <xdr:row>60</xdr:row>
      <xdr:rowOff>110672</xdr:rowOff>
    </xdr:to>
    <xdr:sp macro="" textlink="">
      <xdr:nvSpPr>
        <xdr:cNvPr id="151" name="円/楕円 150"/>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152599</xdr:rowOff>
    </xdr:from>
    <xdr:ext cx="762000" cy="259045"/>
    <xdr:sp macro="" textlink="">
      <xdr:nvSpPr>
        <xdr:cNvPr id="152" name="財政構造の弾力性該当値テキスト"/>
        <xdr:cNvSpPr txBox="1"/>
      </xdr:nvSpPr>
      <xdr:spPr>
        <a:xfrm>
          <a:off x="5041900" y="1026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115026</xdr:rowOff>
    </xdr:from>
    <xdr:to>
      <xdr:col>6</xdr:col>
      <xdr:colOff>50800</xdr:colOff>
      <xdr:row>60</xdr:row>
      <xdr:rowOff>45176</xdr:rowOff>
    </xdr:to>
    <xdr:sp macro="" textlink="">
      <xdr:nvSpPr>
        <xdr:cNvPr id="153" name="円/楕円 152"/>
        <xdr:cNvSpPr/>
      </xdr:nvSpPr>
      <xdr:spPr>
        <a:xfrm>
          <a:off x="4064000" y="102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29953</xdr:rowOff>
    </xdr:from>
    <xdr:ext cx="736600" cy="259045"/>
    <xdr:sp macro="" textlink="">
      <xdr:nvSpPr>
        <xdr:cNvPr id="154" name="テキスト ボックス 153"/>
        <xdr:cNvSpPr txBox="1"/>
      </xdr:nvSpPr>
      <xdr:spPr>
        <a:xfrm>
          <a:off x="3733800" y="1031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63319</xdr:rowOff>
    </xdr:from>
    <xdr:to>
      <xdr:col>4</xdr:col>
      <xdr:colOff>533400</xdr:colOff>
      <xdr:row>59</xdr:row>
      <xdr:rowOff>164919</xdr:rowOff>
    </xdr:to>
    <xdr:sp macro="" textlink="">
      <xdr:nvSpPr>
        <xdr:cNvPr id="155" name="円/楕円 154"/>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3646</xdr:rowOff>
    </xdr:from>
    <xdr:ext cx="762000" cy="259045"/>
    <xdr:sp macro="" textlink="">
      <xdr:nvSpPr>
        <xdr:cNvPr id="156" name="テキスト ボックス 155"/>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142603</xdr:rowOff>
    </xdr:from>
    <xdr:to>
      <xdr:col>3</xdr:col>
      <xdr:colOff>330200</xdr:colOff>
      <xdr:row>60</xdr:row>
      <xdr:rowOff>72753</xdr:rowOff>
    </xdr:to>
    <xdr:sp macro="" textlink="">
      <xdr:nvSpPr>
        <xdr:cNvPr id="157" name="円/楕円 156"/>
        <xdr:cNvSpPr/>
      </xdr:nvSpPr>
      <xdr:spPr>
        <a:xfrm>
          <a:off x="2286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57530</xdr:rowOff>
    </xdr:from>
    <xdr:ext cx="762000" cy="259045"/>
    <xdr:sp macro="" textlink="">
      <xdr:nvSpPr>
        <xdr:cNvPr id="158" name="テキスト ボックス 157"/>
        <xdr:cNvSpPr txBox="1"/>
      </xdr:nvSpPr>
      <xdr:spPr>
        <a:xfrm>
          <a:off x="1955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104684</xdr:rowOff>
    </xdr:from>
    <xdr:to>
      <xdr:col>2</xdr:col>
      <xdr:colOff>127000</xdr:colOff>
      <xdr:row>60</xdr:row>
      <xdr:rowOff>34834</xdr:rowOff>
    </xdr:to>
    <xdr:sp macro="" textlink="">
      <xdr:nvSpPr>
        <xdr:cNvPr id="159" name="円/楕円 158"/>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19611</xdr:rowOff>
    </xdr:from>
    <xdr:ext cx="762000" cy="259045"/>
    <xdr:sp macro="" textlink="">
      <xdr:nvSpPr>
        <xdr:cNvPr id="160" name="テキスト ボックス 159"/>
        <xdr:cNvSpPr txBox="1"/>
      </xdr:nvSpPr>
      <xdr:spPr>
        <a:xfrm>
          <a:off x="1066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[169,006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沿った職員数の削減は行われているものの、昨年度までの給与削減措置の復元により人件費が増加、また、海岸漂着物地域対策事業の実施等により物件費も増となったことに加え、人口の減少により人口一人当たりの決算額は昨年度より増加している。</a:t>
          </a:r>
        </a:p>
        <a:p>
          <a:r>
            <a:rPr kumimoji="1" lang="ja-JP" altLang="en-US" sz="1100">
              <a:latin typeface="ＭＳ Ｐゴシック"/>
            </a:rPr>
            <a:t>　このため、第３次長門市経営改革プランに沿った行政組織の一層のスリム化と、公共施設の在り方について抜本的な見直しを進め、経常経費の抑制に努める。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42061</xdr:rowOff>
    </xdr:from>
    <xdr:to>
      <xdr:col>7</xdr:col>
      <xdr:colOff>152400</xdr:colOff>
      <xdr:row>83</xdr:row>
      <xdr:rowOff>58561</xdr:rowOff>
    </xdr:to>
    <xdr:cxnSp macro="">
      <xdr:nvCxnSpPr>
        <xdr:cNvPr id="192" name="直線コネクタ 191"/>
        <xdr:cNvCxnSpPr/>
      </xdr:nvCxnSpPr>
      <xdr:spPr>
        <a:xfrm>
          <a:off x="4114800" y="14272411"/>
          <a:ext cx="8382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40751</xdr:rowOff>
    </xdr:from>
    <xdr:to>
      <xdr:col>6</xdr:col>
      <xdr:colOff>0</xdr:colOff>
      <xdr:row>83</xdr:row>
      <xdr:rowOff>42061</xdr:rowOff>
    </xdr:to>
    <xdr:cxnSp macro="">
      <xdr:nvCxnSpPr>
        <xdr:cNvPr id="195" name="直線コネクタ 194"/>
        <xdr:cNvCxnSpPr/>
      </xdr:nvCxnSpPr>
      <xdr:spPr>
        <a:xfrm>
          <a:off x="3225800" y="14271101"/>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40751</xdr:rowOff>
    </xdr:from>
    <xdr:to>
      <xdr:col>4</xdr:col>
      <xdr:colOff>482600</xdr:colOff>
      <xdr:row>83</xdr:row>
      <xdr:rowOff>57874</xdr:rowOff>
    </xdr:to>
    <xdr:cxnSp macro="">
      <xdr:nvCxnSpPr>
        <xdr:cNvPr id="198" name="直線コネクタ 197"/>
        <xdr:cNvCxnSpPr/>
      </xdr:nvCxnSpPr>
      <xdr:spPr>
        <a:xfrm flipV="1">
          <a:off x="2336800" y="1427110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43769</xdr:rowOff>
    </xdr:from>
    <xdr:to>
      <xdr:col>3</xdr:col>
      <xdr:colOff>279400</xdr:colOff>
      <xdr:row>83</xdr:row>
      <xdr:rowOff>57874</xdr:rowOff>
    </xdr:to>
    <xdr:cxnSp macro="">
      <xdr:nvCxnSpPr>
        <xdr:cNvPr id="201" name="直線コネクタ 200"/>
        <xdr:cNvCxnSpPr/>
      </xdr:nvCxnSpPr>
      <xdr:spPr>
        <a:xfrm>
          <a:off x="1447800" y="14274119"/>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7761</xdr:rowOff>
    </xdr:from>
    <xdr:to>
      <xdr:col>7</xdr:col>
      <xdr:colOff>203200</xdr:colOff>
      <xdr:row>83</xdr:row>
      <xdr:rowOff>109361</xdr:rowOff>
    </xdr:to>
    <xdr:sp macro="" textlink="">
      <xdr:nvSpPr>
        <xdr:cNvPr id="211" name="円/楕円 210"/>
        <xdr:cNvSpPr/>
      </xdr:nvSpPr>
      <xdr:spPr>
        <a:xfrm>
          <a:off x="4902200" y="142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151288</xdr:rowOff>
    </xdr:from>
    <xdr:ext cx="762000" cy="259045"/>
    <xdr:sp macro="" textlink="">
      <xdr:nvSpPr>
        <xdr:cNvPr id="212" name="人件費・物件費等の状況該当値テキスト"/>
        <xdr:cNvSpPr txBox="1"/>
      </xdr:nvSpPr>
      <xdr:spPr>
        <a:xfrm>
          <a:off x="5041900" y="1421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162711</xdr:rowOff>
    </xdr:from>
    <xdr:to>
      <xdr:col>6</xdr:col>
      <xdr:colOff>50800</xdr:colOff>
      <xdr:row>83</xdr:row>
      <xdr:rowOff>92861</xdr:rowOff>
    </xdr:to>
    <xdr:sp macro="" textlink="">
      <xdr:nvSpPr>
        <xdr:cNvPr id="213" name="円/楕円 212"/>
        <xdr:cNvSpPr/>
      </xdr:nvSpPr>
      <xdr:spPr>
        <a:xfrm>
          <a:off x="4064000" y="1422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77638</xdr:rowOff>
    </xdr:from>
    <xdr:ext cx="736600" cy="259045"/>
    <xdr:sp macro="" textlink="">
      <xdr:nvSpPr>
        <xdr:cNvPr id="214" name="テキスト ボックス 213"/>
        <xdr:cNvSpPr txBox="1"/>
      </xdr:nvSpPr>
      <xdr:spPr>
        <a:xfrm>
          <a:off x="3733800" y="1430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162,168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161401</xdr:rowOff>
    </xdr:from>
    <xdr:to>
      <xdr:col>4</xdr:col>
      <xdr:colOff>533400</xdr:colOff>
      <xdr:row>83</xdr:row>
      <xdr:rowOff>91551</xdr:rowOff>
    </xdr:to>
    <xdr:sp macro="" textlink="">
      <xdr:nvSpPr>
        <xdr:cNvPr id="215" name="円/楕円 214"/>
        <xdr:cNvSpPr/>
      </xdr:nvSpPr>
      <xdr:spPr>
        <a:xfrm>
          <a:off x="3175000" y="142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76328</xdr:rowOff>
    </xdr:from>
    <xdr:ext cx="762000" cy="259045"/>
    <xdr:sp macro="" textlink="">
      <xdr:nvSpPr>
        <xdr:cNvPr id="216" name="テキスト ボックス 215"/>
        <xdr:cNvSpPr txBox="1"/>
      </xdr:nvSpPr>
      <xdr:spPr>
        <a:xfrm>
          <a:off x="2844800" y="1430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161,625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7074</xdr:rowOff>
    </xdr:from>
    <xdr:to>
      <xdr:col>3</xdr:col>
      <xdr:colOff>330200</xdr:colOff>
      <xdr:row>83</xdr:row>
      <xdr:rowOff>108674</xdr:rowOff>
    </xdr:to>
    <xdr:sp macro="" textlink="">
      <xdr:nvSpPr>
        <xdr:cNvPr id="217" name="円/楕円 216"/>
        <xdr:cNvSpPr/>
      </xdr:nvSpPr>
      <xdr:spPr>
        <a:xfrm>
          <a:off x="2286000" y="1423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93451</xdr:rowOff>
    </xdr:from>
    <xdr:ext cx="762000" cy="259045"/>
    <xdr:sp macro="" textlink="">
      <xdr:nvSpPr>
        <xdr:cNvPr id="218" name="テキスト ボックス 217"/>
        <xdr:cNvSpPr txBox="1"/>
      </xdr:nvSpPr>
      <xdr:spPr>
        <a:xfrm>
          <a:off x="1955800" y="1432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168,721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164419</xdr:rowOff>
    </xdr:from>
    <xdr:to>
      <xdr:col>2</xdr:col>
      <xdr:colOff>127000</xdr:colOff>
      <xdr:row>83</xdr:row>
      <xdr:rowOff>94569</xdr:rowOff>
    </xdr:to>
    <xdr:sp macro="" textlink="">
      <xdr:nvSpPr>
        <xdr:cNvPr id="219" name="円/楕円 218"/>
        <xdr:cNvSpPr/>
      </xdr:nvSpPr>
      <xdr:spPr>
        <a:xfrm>
          <a:off x="1397000" y="1422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79346</xdr:rowOff>
    </xdr:from>
    <xdr:ext cx="762000" cy="259045"/>
    <xdr:sp macro="" textlink="">
      <xdr:nvSpPr>
        <xdr:cNvPr id="220" name="テキスト ボックス 219"/>
        <xdr:cNvSpPr txBox="1"/>
      </xdr:nvSpPr>
      <xdr:spPr>
        <a:xfrm>
          <a:off x="1066800" y="14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162,876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昨年度から</a:t>
          </a:r>
          <a:r>
            <a:rPr kumimoji="1" lang="en-US" altLang="ja-JP" sz="1100">
              <a:latin typeface="ＭＳ Ｐゴシック"/>
            </a:rPr>
            <a:t>0.8</a:t>
          </a:r>
          <a:r>
            <a:rPr kumimoji="1" lang="ja-JP" altLang="en-US" sz="1100">
              <a:latin typeface="ＭＳ Ｐゴシック"/>
            </a:rPr>
            <a:t>ポイント改善したものの、類似団体平均値と比べても依然として高い状況にある。</a:t>
          </a:r>
        </a:p>
        <a:p>
          <a:r>
            <a:rPr kumimoji="1" lang="ja-JP" altLang="en-US" sz="1100">
              <a:latin typeface="ＭＳ Ｐゴシック"/>
            </a:rPr>
            <a:t>　このため、定員適正化計画と合わせて、給与構造の改革等を講じ、人件費総額の抑制に努める。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85</xdr:row>
      <xdr:rowOff>166878</xdr:rowOff>
    </xdr:to>
    <xdr:cxnSp macro="">
      <xdr:nvCxnSpPr>
        <xdr:cNvPr id="252" name="直線コネクタ 251"/>
        <xdr:cNvCxnSpPr/>
      </xdr:nvCxnSpPr>
      <xdr:spPr>
        <a:xfrm flipV="1">
          <a:off x="16179800" y="14725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166878</xdr:rowOff>
    </xdr:from>
    <xdr:to>
      <xdr:col>23</xdr:col>
      <xdr:colOff>406400</xdr:colOff>
      <xdr:row>88</xdr:row>
      <xdr:rowOff>28956</xdr:rowOff>
    </xdr:to>
    <xdr:cxnSp macro="">
      <xdr:nvCxnSpPr>
        <xdr:cNvPr id="255" name="直線コネクタ 254"/>
        <xdr:cNvCxnSpPr/>
      </xdr:nvCxnSpPr>
      <xdr:spPr>
        <a:xfrm flipV="1">
          <a:off x="15290800" y="14740128"/>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28956</xdr:rowOff>
    </xdr:from>
    <xdr:to>
      <xdr:col>22</xdr:col>
      <xdr:colOff>203200</xdr:colOff>
      <xdr:row>88</xdr:row>
      <xdr:rowOff>67563</xdr:rowOff>
    </xdr:to>
    <xdr:cxnSp macro="">
      <xdr:nvCxnSpPr>
        <xdr:cNvPr id="258" name="直線コネクタ 257"/>
        <xdr:cNvCxnSpPr/>
      </xdr:nvCxnSpPr>
      <xdr:spPr>
        <a:xfrm flipV="1">
          <a:off x="14401800" y="151165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34037</xdr:rowOff>
    </xdr:from>
    <xdr:to>
      <xdr:col>21</xdr:col>
      <xdr:colOff>0</xdr:colOff>
      <xdr:row>88</xdr:row>
      <xdr:rowOff>67563</xdr:rowOff>
    </xdr:to>
    <xdr:cxnSp macro="">
      <xdr:nvCxnSpPr>
        <xdr:cNvPr id="261" name="直線コネクタ 260"/>
        <xdr:cNvCxnSpPr/>
      </xdr:nvCxnSpPr>
      <xdr:spPr>
        <a:xfrm>
          <a:off x="13512800" y="14778737"/>
          <a:ext cx="889000" cy="37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1" name="円/楕円 270"/>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2"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3" name="円/楕円 272"/>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4" name="テキスト ボックス 273"/>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149606</xdr:rowOff>
    </xdr:from>
    <xdr:to>
      <xdr:col>22</xdr:col>
      <xdr:colOff>254000</xdr:colOff>
      <xdr:row>88</xdr:row>
      <xdr:rowOff>79756</xdr:rowOff>
    </xdr:to>
    <xdr:sp macro="" textlink="">
      <xdr:nvSpPr>
        <xdr:cNvPr id="275" name="円/楕円 274"/>
        <xdr:cNvSpPr/>
      </xdr:nvSpPr>
      <xdr:spPr>
        <a:xfrm>
          <a:off x="15240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64533</xdr:rowOff>
    </xdr:from>
    <xdr:ext cx="762000" cy="259045"/>
    <xdr:sp macro="" textlink="">
      <xdr:nvSpPr>
        <xdr:cNvPr id="276" name="テキスト ボックス 275"/>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77" name="円/楕円 276"/>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103140</xdr:rowOff>
    </xdr:from>
    <xdr:ext cx="762000" cy="259045"/>
    <xdr:sp macro="" textlink="">
      <xdr:nvSpPr>
        <xdr:cNvPr id="278" name="テキスト ボックス 277"/>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154687</xdr:rowOff>
    </xdr:from>
    <xdr:to>
      <xdr:col>19</xdr:col>
      <xdr:colOff>533400</xdr:colOff>
      <xdr:row>86</xdr:row>
      <xdr:rowOff>84837</xdr:rowOff>
    </xdr:to>
    <xdr:sp macro="" textlink="">
      <xdr:nvSpPr>
        <xdr:cNvPr id="279" name="円/楕円 278"/>
        <xdr:cNvSpPr/>
      </xdr:nvSpPr>
      <xdr:spPr>
        <a:xfrm>
          <a:off x="13462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69614</xdr:rowOff>
    </xdr:from>
    <xdr:ext cx="762000" cy="259045"/>
    <xdr:sp macro="" textlink="">
      <xdr:nvSpPr>
        <xdr:cNvPr id="280" name="テキスト ボックス 279"/>
        <xdr:cNvSpPr txBox="1"/>
      </xdr:nvSpPr>
      <xdr:spPr>
        <a:xfrm>
          <a:off x="13131800" y="1481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定員適正化計画による職員数の削減効果は年々表れているものの、旧１市３町による合併市であり、近年の人口減少と合わせて職員数が依然として高い数値となっており、類似団体平均値を大きく上回っている。</a:t>
          </a:r>
        </a:p>
        <a:p>
          <a:r>
            <a:rPr kumimoji="1" lang="ja-JP" altLang="en-US" sz="1100">
              <a:latin typeface="ＭＳ Ｐゴシック"/>
            </a:rPr>
            <a:t>　なお、第２次定員適正化計画による平成</a:t>
          </a:r>
          <a:r>
            <a:rPr kumimoji="1" lang="en-US" altLang="ja-JP" sz="1100">
              <a:latin typeface="ＭＳ Ｐゴシック"/>
            </a:rPr>
            <a:t>25</a:t>
          </a:r>
          <a:r>
            <a:rPr kumimoji="1" lang="ja-JP" altLang="en-US" sz="1100">
              <a:latin typeface="ＭＳ Ｐゴシック"/>
            </a:rPr>
            <a:t>年度末までの削減目標</a:t>
          </a:r>
          <a:r>
            <a:rPr kumimoji="1" lang="en-US" altLang="ja-JP" sz="1100">
              <a:latin typeface="ＭＳ Ｐゴシック"/>
            </a:rPr>
            <a:t>37</a:t>
          </a:r>
          <a:r>
            <a:rPr kumimoji="1" lang="ja-JP" altLang="en-US" sz="1100">
              <a:latin typeface="ＭＳ Ｐゴシック"/>
            </a:rPr>
            <a:t>人を達成（実績</a:t>
          </a:r>
          <a:r>
            <a:rPr kumimoji="1" lang="en-US" altLang="ja-JP" sz="1100">
              <a:latin typeface="ＭＳ Ｐゴシック"/>
            </a:rPr>
            <a:t>40</a:t>
          </a:r>
          <a:r>
            <a:rPr kumimoji="1" lang="ja-JP" altLang="en-US" sz="1100">
              <a:latin typeface="ＭＳ Ｐゴシック"/>
            </a:rPr>
            <a:t>人）しており、今後も第３次定員適正化計画に沿って適正な定員管理に努める。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112002</xdr:rowOff>
    </xdr:from>
    <xdr:to>
      <xdr:col>24</xdr:col>
      <xdr:colOff>558800</xdr:colOff>
      <xdr:row>63</xdr:row>
      <xdr:rowOff>117747</xdr:rowOff>
    </xdr:to>
    <xdr:cxnSp macro="">
      <xdr:nvCxnSpPr>
        <xdr:cNvPr id="317" name="直線コネクタ 316"/>
        <xdr:cNvCxnSpPr/>
      </xdr:nvCxnSpPr>
      <xdr:spPr>
        <a:xfrm flipV="1">
          <a:off x="16179800" y="1091335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117747</xdr:rowOff>
    </xdr:from>
    <xdr:to>
      <xdr:col>23</xdr:col>
      <xdr:colOff>406400</xdr:colOff>
      <xdr:row>63</xdr:row>
      <xdr:rowOff>130387</xdr:rowOff>
    </xdr:to>
    <xdr:cxnSp macro="">
      <xdr:nvCxnSpPr>
        <xdr:cNvPr id="320" name="直線コネクタ 319"/>
        <xdr:cNvCxnSpPr/>
      </xdr:nvCxnSpPr>
      <xdr:spPr>
        <a:xfrm flipV="1">
          <a:off x="15290800" y="1091909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130387</xdr:rowOff>
    </xdr:from>
    <xdr:to>
      <xdr:col>22</xdr:col>
      <xdr:colOff>203200</xdr:colOff>
      <xdr:row>63</xdr:row>
      <xdr:rowOff>137281</xdr:rowOff>
    </xdr:to>
    <xdr:cxnSp macro="">
      <xdr:nvCxnSpPr>
        <xdr:cNvPr id="323" name="直線コネクタ 322"/>
        <xdr:cNvCxnSpPr/>
      </xdr:nvCxnSpPr>
      <xdr:spPr>
        <a:xfrm flipV="1">
          <a:off x="14401800" y="109317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137281</xdr:rowOff>
    </xdr:from>
    <xdr:to>
      <xdr:col>21</xdr:col>
      <xdr:colOff>0</xdr:colOff>
      <xdr:row>63</xdr:row>
      <xdr:rowOff>151070</xdr:rowOff>
    </xdr:to>
    <xdr:cxnSp macro="">
      <xdr:nvCxnSpPr>
        <xdr:cNvPr id="326" name="直線コネクタ 325"/>
        <xdr:cNvCxnSpPr/>
      </xdr:nvCxnSpPr>
      <xdr:spPr>
        <a:xfrm flipV="1">
          <a:off x="13512800" y="109386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61202</xdr:rowOff>
    </xdr:from>
    <xdr:to>
      <xdr:col>24</xdr:col>
      <xdr:colOff>609600</xdr:colOff>
      <xdr:row>63</xdr:row>
      <xdr:rowOff>162802</xdr:rowOff>
    </xdr:to>
    <xdr:sp macro="" textlink="">
      <xdr:nvSpPr>
        <xdr:cNvPr id="336" name="円/楕円 335"/>
        <xdr:cNvSpPr/>
      </xdr:nvSpPr>
      <xdr:spPr>
        <a:xfrm>
          <a:off x="169672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33279</xdr:rowOff>
    </xdr:from>
    <xdr:ext cx="762000" cy="259045"/>
    <xdr:sp macro="" textlink="">
      <xdr:nvSpPr>
        <xdr:cNvPr id="337" name="定員管理の状況該当値テキスト"/>
        <xdr:cNvSpPr txBox="1"/>
      </xdr:nvSpPr>
      <xdr:spPr>
        <a:xfrm>
          <a:off x="17106900" y="1083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66947</xdr:rowOff>
    </xdr:from>
    <xdr:to>
      <xdr:col>23</xdr:col>
      <xdr:colOff>457200</xdr:colOff>
      <xdr:row>63</xdr:row>
      <xdr:rowOff>168547</xdr:rowOff>
    </xdr:to>
    <xdr:sp macro="" textlink="">
      <xdr:nvSpPr>
        <xdr:cNvPr id="338" name="円/楕円 337"/>
        <xdr:cNvSpPr/>
      </xdr:nvSpPr>
      <xdr:spPr>
        <a:xfrm>
          <a:off x="16129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153324</xdr:rowOff>
    </xdr:from>
    <xdr:ext cx="736600" cy="259045"/>
    <xdr:sp macro="" textlink="">
      <xdr:nvSpPr>
        <xdr:cNvPr id="339" name="テキスト ボックス 338"/>
        <xdr:cNvSpPr txBox="1"/>
      </xdr:nvSpPr>
      <xdr:spPr>
        <a:xfrm>
          <a:off x="15798800" y="1095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79587</xdr:rowOff>
    </xdr:from>
    <xdr:to>
      <xdr:col>22</xdr:col>
      <xdr:colOff>254000</xdr:colOff>
      <xdr:row>64</xdr:row>
      <xdr:rowOff>9737</xdr:rowOff>
    </xdr:to>
    <xdr:sp macro="" textlink="">
      <xdr:nvSpPr>
        <xdr:cNvPr id="340" name="円/楕円 339"/>
        <xdr:cNvSpPr/>
      </xdr:nvSpPr>
      <xdr:spPr>
        <a:xfrm>
          <a:off x="15240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165964</xdr:rowOff>
    </xdr:from>
    <xdr:ext cx="762000" cy="259045"/>
    <xdr:sp macro="" textlink="">
      <xdr:nvSpPr>
        <xdr:cNvPr id="341" name="テキスト ボックス 340"/>
        <xdr:cNvSpPr txBox="1"/>
      </xdr:nvSpPr>
      <xdr:spPr>
        <a:xfrm>
          <a:off x="14909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86481</xdr:rowOff>
    </xdr:from>
    <xdr:to>
      <xdr:col>21</xdr:col>
      <xdr:colOff>50800</xdr:colOff>
      <xdr:row>64</xdr:row>
      <xdr:rowOff>16631</xdr:rowOff>
    </xdr:to>
    <xdr:sp macro="" textlink="">
      <xdr:nvSpPr>
        <xdr:cNvPr id="342" name="円/楕円 341"/>
        <xdr:cNvSpPr/>
      </xdr:nvSpPr>
      <xdr:spPr>
        <a:xfrm>
          <a:off x="14351000" y="10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1408</xdr:rowOff>
    </xdr:from>
    <xdr:ext cx="762000" cy="259045"/>
    <xdr:sp macro="" textlink="">
      <xdr:nvSpPr>
        <xdr:cNvPr id="343" name="テキスト ボックス 342"/>
        <xdr:cNvSpPr txBox="1"/>
      </xdr:nvSpPr>
      <xdr:spPr>
        <a:xfrm>
          <a:off x="14020800" y="1097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100270</xdr:rowOff>
    </xdr:from>
    <xdr:to>
      <xdr:col>19</xdr:col>
      <xdr:colOff>533400</xdr:colOff>
      <xdr:row>64</xdr:row>
      <xdr:rowOff>30420</xdr:rowOff>
    </xdr:to>
    <xdr:sp macro="" textlink="">
      <xdr:nvSpPr>
        <xdr:cNvPr id="344" name="円/楕円 343"/>
        <xdr:cNvSpPr/>
      </xdr:nvSpPr>
      <xdr:spPr>
        <a:xfrm>
          <a:off x="13462000" y="109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15197</xdr:rowOff>
    </xdr:from>
    <xdr:ext cx="762000" cy="259045"/>
    <xdr:sp macro="" textlink="">
      <xdr:nvSpPr>
        <xdr:cNvPr id="345" name="テキスト ボックス 344"/>
        <xdr:cNvSpPr txBox="1"/>
      </xdr:nvSpPr>
      <xdr:spPr>
        <a:xfrm>
          <a:off x="13131800" y="1098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合併後の大型建設事業にかかる起債の償還に伴い、近年では類似団体平均値を上回っているものの、市債の発行抑制と近年に実施した繰上償還により、比率は</a:t>
          </a:r>
          <a:r>
            <a:rPr kumimoji="1" lang="en-US" altLang="ja-JP" sz="1100">
              <a:latin typeface="ＭＳ Ｐゴシック"/>
            </a:rPr>
            <a:t>1.9</a:t>
          </a:r>
          <a:r>
            <a:rPr kumimoji="1" lang="ja-JP" altLang="en-US" sz="1100">
              <a:latin typeface="ＭＳ Ｐゴシック"/>
            </a:rPr>
            <a:t>％の改善となった。</a:t>
          </a:r>
        </a:p>
        <a:p>
          <a:r>
            <a:rPr kumimoji="1" lang="ja-JP" altLang="en-US" sz="1100">
              <a:latin typeface="ＭＳ Ｐゴシック"/>
            </a:rPr>
            <a:t>　しかしながら、市税等の自主財源に乏しく、建設事業の財源の多くを市債に頼らざるを得ず、今後も合併特例債を活用した大型建設事業を予定しているため、引き続き市債の発行抑制に努め、市債残高の削減を図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37973</xdr:rowOff>
    </xdr:from>
    <xdr:to>
      <xdr:col>24</xdr:col>
      <xdr:colOff>558800</xdr:colOff>
      <xdr:row>38</xdr:row>
      <xdr:rowOff>83820</xdr:rowOff>
    </xdr:to>
    <xdr:cxnSp macro="">
      <xdr:nvCxnSpPr>
        <xdr:cNvPr id="377" name="直線コネクタ 376"/>
        <xdr:cNvCxnSpPr/>
      </xdr:nvCxnSpPr>
      <xdr:spPr>
        <a:xfrm flipV="1">
          <a:off x="16179800" y="6553073"/>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115189</xdr:rowOff>
    </xdr:to>
    <xdr:cxnSp macro="">
      <xdr:nvCxnSpPr>
        <xdr:cNvPr id="380" name="直線コネクタ 379"/>
        <xdr:cNvCxnSpPr/>
      </xdr:nvCxnSpPr>
      <xdr:spPr>
        <a:xfrm flipV="1">
          <a:off x="15290800" y="659892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115189</xdr:rowOff>
    </xdr:from>
    <xdr:to>
      <xdr:col>22</xdr:col>
      <xdr:colOff>203200</xdr:colOff>
      <xdr:row>38</xdr:row>
      <xdr:rowOff>129667</xdr:rowOff>
    </xdr:to>
    <xdr:cxnSp macro="">
      <xdr:nvCxnSpPr>
        <xdr:cNvPr id="383" name="直線コネクタ 382"/>
        <xdr:cNvCxnSpPr/>
      </xdr:nvCxnSpPr>
      <xdr:spPr>
        <a:xfrm flipV="1">
          <a:off x="14401800" y="663028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129667</xdr:rowOff>
    </xdr:from>
    <xdr:to>
      <xdr:col>21</xdr:col>
      <xdr:colOff>0</xdr:colOff>
      <xdr:row>38</xdr:row>
      <xdr:rowOff>141732</xdr:rowOff>
    </xdr:to>
    <xdr:cxnSp macro="">
      <xdr:nvCxnSpPr>
        <xdr:cNvPr id="386" name="直線コネクタ 385"/>
        <xdr:cNvCxnSpPr/>
      </xdr:nvCxnSpPr>
      <xdr:spPr>
        <a:xfrm flipV="1">
          <a:off x="13512800" y="66447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158623</xdr:rowOff>
    </xdr:from>
    <xdr:to>
      <xdr:col>24</xdr:col>
      <xdr:colOff>609600</xdr:colOff>
      <xdr:row>38</xdr:row>
      <xdr:rowOff>88773</xdr:rowOff>
    </xdr:to>
    <xdr:sp macro="" textlink="">
      <xdr:nvSpPr>
        <xdr:cNvPr id="396" name="円/楕円 395"/>
        <xdr:cNvSpPr/>
      </xdr:nvSpPr>
      <xdr:spPr>
        <a:xfrm>
          <a:off x="169672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130700</xdr:rowOff>
    </xdr:from>
    <xdr:ext cx="762000" cy="259045"/>
    <xdr:sp macro="" textlink="">
      <xdr:nvSpPr>
        <xdr:cNvPr id="397" name="公債費負担の状況該当値テキスト"/>
        <xdr:cNvSpPr txBox="1"/>
      </xdr:nvSpPr>
      <xdr:spPr>
        <a:xfrm>
          <a:off x="17106900" y="64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398" name="円/楕円 397"/>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119397</xdr:rowOff>
    </xdr:from>
    <xdr:ext cx="736600" cy="259045"/>
    <xdr:sp macro="" textlink="">
      <xdr:nvSpPr>
        <xdr:cNvPr id="399" name="テキスト ボックス 398"/>
        <xdr:cNvSpPr txBox="1"/>
      </xdr:nvSpPr>
      <xdr:spPr>
        <a:xfrm>
          <a:off x="15798800" y="663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64389</xdr:rowOff>
    </xdr:from>
    <xdr:to>
      <xdr:col>22</xdr:col>
      <xdr:colOff>254000</xdr:colOff>
      <xdr:row>38</xdr:row>
      <xdr:rowOff>165989</xdr:rowOff>
    </xdr:to>
    <xdr:sp macro="" textlink="">
      <xdr:nvSpPr>
        <xdr:cNvPr id="400" name="円/楕円 399"/>
        <xdr:cNvSpPr/>
      </xdr:nvSpPr>
      <xdr:spPr>
        <a:xfrm>
          <a:off x="15240000" y="65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150766</xdr:rowOff>
    </xdr:from>
    <xdr:ext cx="762000" cy="259045"/>
    <xdr:sp macro="" textlink="">
      <xdr:nvSpPr>
        <xdr:cNvPr id="401" name="テキスト ボックス 400"/>
        <xdr:cNvSpPr txBox="1"/>
      </xdr:nvSpPr>
      <xdr:spPr>
        <a:xfrm>
          <a:off x="14909800" y="66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78867</xdr:rowOff>
    </xdr:from>
    <xdr:to>
      <xdr:col>21</xdr:col>
      <xdr:colOff>50800</xdr:colOff>
      <xdr:row>39</xdr:row>
      <xdr:rowOff>9017</xdr:rowOff>
    </xdr:to>
    <xdr:sp macro="" textlink="">
      <xdr:nvSpPr>
        <xdr:cNvPr id="402" name="円/楕円 401"/>
        <xdr:cNvSpPr/>
      </xdr:nvSpPr>
      <xdr:spPr>
        <a:xfrm>
          <a:off x="14351000" y="65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165244</xdr:rowOff>
    </xdr:from>
    <xdr:ext cx="762000" cy="259045"/>
    <xdr:sp macro="" textlink="">
      <xdr:nvSpPr>
        <xdr:cNvPr id="403" name="テキスト ボックス 402"/>
        <xdr:cNvSpPr txBox="1"/>
      </xdr:nvSpPr>
      <xdr:spPr>
        <a:xfrm>
          <a:off x="14020800" y="668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90932</xdr:rowOff>
    </xdr:from>
    <xdr:to>
      <xdr:col>19</xdr:col>
      <xdr:colOff>533400</xdr:colOff>
      <xdr:row>39</xdr:row>
      <xdr:rowOff>21082</xdr:rowOff>
    </xdr:to>
    <xdr:sp macro="" textlink="">
      <xdr:nvSpPr>
        <xdr:cNvPr id="404" name="円/楕円 403"/>
        <xdr:cNvSpPr/>
      </xdr:nvSpPr>
      <xdr:spPr>
        <a:xfrm>
          <a:off x="13462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5859</xdr:rowOff>
    </xdr:from>
    <xdr:ext cx="762000" cy="259045"/>
    <xdr:sp macro="" textlink="">
      <xdr:nvSpPr>
        <xdr:cNvPr id="405" name="テキスト ボックス 404"/>
        <xdr:cNvSpPr txBox="1"/>
      </xdr:nvSpPr>
      <xdr:spPr>
        <a:xfrm>
          <a:off x="131318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第２次長門市経営改革プランに沿った定員適正化や、市債の繰り上げ償還等による財政健全化の効果が表れており、比率は年々改善している。特に平成</a:t>
          </a:r>
          <a:r>
            <a:rPr kumimoji="1" lang="en-US" altLang="ja-JP" sz="1100">
              <a:latin typeface="ＭＳ Ｐゴシック"/>
            </a:rPr>
            <a:t>26</a:t>
          </a:r>
          <a:r>
            <a:rPr kumimoji="1" lang="ja-JP" altLang="en-US" sz="1100">
              <a:latin typeface="ＭＳ Ｐゴシック"/>
            </a:rPr>
            <a:t>年度においては、臨時財政対策債をはじめとする市債発行の抑制に加え、職員数の減に伴い退職手当負担見込額が減少したことにより、昨年度と比較して</a:t>
          </a:r>
          <a:r>
            <a:rPr kumimoji="1" lang="en-US" altLang="ja-JP" sz="1100">
              <a:latin typeface="ＭＳ Ｐゴシック"/>
            </a:rPr>
            <a:t>10.6</a:t>
          </a:r>
          <a:r>
            <a:rPr kumimoji="1" lang="ja-JP" altLang="en-US" sz="1100">
              <a:latin typeface="ＭＳ Ｐゴシック"/>
            </a:rPr>
            <a:t>％改善し、類似団体平均値も下回っている。</a:t>
          </a:r>
        </a:p>
        <a:p>
          <a:r>
            <a:rPr kumimoji="1" lang="ja-JP" altLang="en-US" sz="1100">
              <a:latin typeface="ＭＳ Ｐゴシック"/>
            </a:rPr>
            <a:t>　しかしながら、新市建設計画に沿った大型建設事業は平成</a:t>
          </a:r>
          <a:r>
            <a:rPr kumimoji="1" lang="en-US" altLang="ja-JP" sz="1100">
              <a:latin typeface="ＭＳ Ｐゴシック"/>
            </a:rPr>
            <a:t>31</a:t>
          </a:r>
          <a:r>
            <a:rPr kumimoji="1" lang="ja-JP" altLang="en-US" sz="1100">
              <a:latin typeface="ＭＳ Ｐゴシック"/>
            </a:rPr>
            <a:t>年度まで予定されていることから第３次長門市経営改革プランに沿った行政機構のスリム化や、公債費等の義務的経費の削減を中心とする財政健全化の取り組みを進め将来負担軽減に努める。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67490</xdr:rowOff>
    </xdr:from>
    <xdr:to>
      <xdr:col>24</xdr:col>
      <xdr:colOff>558800</xdr:colOff>
      <xdr:row>14</xdr:row>
      <xdr:rowOff>88805</xdr:rowOff>
    </xdr:to>
    <xdr:cxnSp macro="">
      <xdr:nvCxnSpPr>
        <xdr:cNvPr id="439" name="直線コネクタ 438"/>
        <xdr:cNvCxnSpPr/>
      </xdr:nvCxnSpPr>
      <xdr:spPr>
        <a:xfrm flipV="1">
          <a:off x="16179800" y="2467790"/>
          <a:ext cx="838200" cy="2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52267</xdr:rowOff>
    </xdr:from>
    <xdr:ext cx="762000" cy="259045"/>
    <xdr:sp macro="" textlink="">
      <xdr:nvSpPr>
        <xdr:cNvPr id="440" name="将来負担の状況平均値テキスト"/>
        <xdr:cNvSpPr txBox="1"/>
      </xdr:nvSpPr>
      <xdr:spPr>
        <a:xfrm>
          <a:off x="17106900" y="2452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88805</xdr:rowOff>
    </xdr:from>
    <xdr:to>
      <xdr:col>23</xdr:col>
      <xdr:colOff>406400</xdr:colOff>
      <xdr:row>14</xdr:row>
      <xdr:rowOff>133244</xdr:rowOff>
    </xdr:to>
    <xdr:cxnSp macro="">
      <xdr:nvCxnSpPr>
        <xdr:cNvPr id="442" name="直線コネクタ 441"/>
        <xdr:cNvCxnSpPr/>
      </xdr:nvCxnSpPr>
      <xdr:spPr>
        <a:xfrm flipV="1">
          <a:off x="15290800" y="2489105"/>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133244</xdr:rowOff>
    </xdr:from>
    <xdr:to>
      <xdr:col>22</xdr:col>
      <xdr:colOff>203200</xdr:colOff>
      <xdr:row>14</xdr:row>
      <xdr:rowOff>162200</xdr:rowOff>
    </xdr:to>
    <xdr:cxnSp macro="">
      <xdr:nvCxnSpPr>
        <xdr:cNvPr id="445" name="直線コネクタ 444"/>
        <xdr:cNvCxnSpPr/>
      </xdr:nvCxnSpPr>
      <xdr:spPr>
        <a:xfrm flipV="1">
          <a:off x="14401800" y="25335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162200</xdr:rowOff>
    </xdr:from>
    <xdr:to>
      <xdr:col>21</xdr:col>
      <xdr:colOff>0</xdr:colOff>
      <xdr:row>15</xdr:row>
      <xdr:rowOff>69575</xdr:rowOff>
    </xdr:to>
    <xdr:cxnSp macro="">
      <xdr:nvCxnSpPr>
        <xdr:cNvPr id="448" name="直線コネクタ 447"/>
        <xdr:cNvCxnSpPr/>
      </xdr:nvCxnSpPr>
      <xdr:spPr>
        <a:xfrm flipV="1">
          <a:off x="13512800" y="256250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16690</xdr:rowOff>
    </xdr:from>
    <xdr:to>
      <xdr:col>24</xdr:col>
      <xdr:colOff>609600</xdr:colOff>
      <xdr:row>14</xdr:row>
      <xdr:rowOff>118290</xdr:rowOff>
    </xdr:to>
    <xdr:sp macro="" textlink="">
      <xdr:nvSpPr>
        <xdr:cNvPr id="458" name="円/楕円 457"/>
        <xdr:cNvSpPr/>
      </xdr:nvSpPr>
      <xdr:spPr>
        <a:xfrm>
          <a:off x="16967200" y="24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109417</xdr:rowOff>
    </xdr:from>
    <xdr:ext cx="762000" cy="259045"/>
    <xdr:sp macro="" textlink="">
      <xdr:nvSpPr>
        <xdr:cNvPr id="459" name="将来負担の状況該当値テキスト"/>
        <xdr:cNvSpPr txBox="1"/>
      </xdr:nvSpPr>
      <xdr:spPr>
        <a:xfrm>
          <a:off x="17106900" y="233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38005</xdr:rowOff>
    </xdr:from>
    <xdr:to>
      <xdr:col>23</xdr:col>
      <xdr:colOff>457200</xdr:colOff>
      <xdr:row>14</xdr:row>
      <xdr:rowOff>139605</xdr:rowOff>
    </xdr:to>
    <xdr:sp macro="" textlink="">
      <xdr:nvSpPr>
        <xdr:cNvPr id="460" name="円/楕円 459"/>
        <xdr:cNvSpPr/>
      </xdr:nvSpPr>
      <xdr:spPr>
        <a:xfrm>
          <a:off x="16129000" y="24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149782</xdr:rowOff>
    </xdr:from>
    <xdr:ext cx="736600" cy="259045"/>
    <xdr:sp macro="" textlink="">
      <xdr:nvSpPr>
        <xdr:cNvPr id="461" name="テキスト ボックス 460"/>
        <xdr:cNvSpPr txBox="1"/>
      </xdr:nvSpPr>
      <xdr:spPr>
        <a:xfrm>
          <a:off x="15798800" y="220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82444</xdr:rowOff>
    </xdr:from>
    <xdr:to>
      <xdr:col>22</xdr:col>
      <xdr:colOff>254000</xdr:colOff>
      <xdr:row>15</xdr:row>
      <xdr:rowOff>12594</xdr:rowOff>
    </xdr:to>
    <xdr:sp macro="" textlink="">
      <xdr:nvSpPr>
        <xdr:cNvPr id="462" name="円/楕円 461"/>
        <xdr:cNvSpPr/>
      </xdr:nvSpPr>
      <xdr:spPr>
        <a:xfrm>
          <a:off x="15240000" y="24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168821</xdr:rowOff>
    </xdr:from>
    <xdr:ext cx="762000" cy="259045"/>
    <xdr:sp macro="" textlink="">
      <xdr:nvSpPr>
        <xdr:cNvPr id="463" name="テキスト ボックス 462"/>
        <xdr:cNvSpPr txBox="1"/>
      </xdr:nvSpPr>
      <xdr:spPr>
        <a:xfrm>
          <a:off x="14909800" y="256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111400</xdr:rowOff>
    </xdr:from>
    <xdr:to>
      <xdr:col>21</xdr:col>
      <xdr:colOff>50800</xdr:colOff>
      <xdr:row>15</xdr:row>
      <xdr:rowOff>41550</xdr:rowOff>
    </xdr:to>
    <xdr:sp macro="" textlink="">
      <xdr:nvSpPr>
        <xdr:cNvPr id="464" name="円/楕円 463"/>
        <xdr:cNvSpPr/>
      </xdr:nvSpPr>
      <xdr:spPr>
        <a:xfrm>
          <a:off x="14351000" y="25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26327</xdr:rowOff>
    </xdr:from>
    <xdr:ext cx="762000" cy="259045"/>
    <xdr:sp macro="" textlink="">
      <xdr:nvSpPr>
        <xdr:cNvPr id="465" name="テキスト ボックス 464"/>
        <xdr:cNvSpPr txBox="1"/>
      </xdr:nvSpPr>
      <xdr:spPr>
        <a:xfrm>
          <a:off x="14020800" y="259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18775</xdr:rowOff>
    </xdr:from>
    <xdr:to>
      <xdr:col>19</xdr:col>
      <xdr:colOff>533400</xdr:colOff>
      <xdr:row>15</xdr:row>
      <xdr:rowOff>120375</xdr:rowOff>
    </xdr:to>
    <xdr:sp macro="" textlink="">
      <xdr:nvSpPr>
        <xdr:cNvPr id="466" name="円/楕円 465"/>
        <xdr:cNvSpPr/>
      </xdr:nvSpPr>
      <xdr:spPr>
        <a:xfrm>
          <a:off x="13462000" y="259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105152</xdr:rowOff>
    </xdr:from>
    <xdr:ext cx="762000" cy="259045"/>
    <xdr:sp macro="" textlink="">
      <xdr:nvSpPr>
        <xdr:cNvPr id="467" name="テキスト ボックス 466"/>
        <xdr:cNvSpPr txBox="1"/>
      </xdr:nvSpPr>
      <xdr:spPr>
        <a:xfrm>
          <a:off x="13131800" y="267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山口県長門市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36,786
36,435
357.29
23,317,212
22,673,243
415,862
13,503,730
23,679,965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48.3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定員適正化計画の削減目標を前倒しで達成するなど、人件費の大幅な削減を実施しているものの、旧</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市</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町の合併市であり、人口規模に比べて職員数が多いことから、依然として類似団体の平均値を上回る状況に</a:t>
          </a:r>
          <a:r>
            <a:rPr lang="ja-JP" altLang="en-US" sz="1100" b="0" i="0" baseline="0">
              <a:solidFill>
                <a:schemeClr val="dk1"/>
              </a:solidFill>
              <a:effectLst/>
              <a:latin typeface="+mn-lt"/>
              <a:ea typeface="+mn-ea"/>
              <a:cs typeface="+mn-cs"/>
            </a:rPr>
            <a:t>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引き続き、定員適正化計画による職員数の削減や、諸手当等の減額、市独自の削減措置を講じ、人件費総額の抑制に努める。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73660</xdr:rowOff>
    </xdr:to>
    <xdr:cxnSp macro="">
      <xdr:nvCxnSpPr>
        <xdr:cNvPr id="64" name="直線コネクタ 63"/>
        <xdr:cNvCxnSpPr/>
      </xdr:nvCxnSpPr>
      <xdr:spPr>
        <a:xfrm>
          <a:off x="3987800" y="6527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12700</xdr:rowOff>
    </xdr:to>
    <xdr:cxnSp macro="">
      <xdr:nvCxnSpPr>
        <xdr:cNvPr id="67" name="直線コネクタ 66"/>
        <xdr:cNvCxnSpPr/>
      </xdr:nvCxnSpPr>
      <xdr:spPr>
        <a:xfrm>
          <a:off x="3098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96520</xdr:rowOff>
    </xdr:to>
    <xdr:cxnSp macro="">
      <xdr:nvCxnSpPr>
        <xdr:cNvPr id="70" name="直線コネクタ 69"/>
        <xdr:cNvCxnSpPr/>
      </xdr:nvCxnSpPr>
      <xdr:spPr>
        <a:xfrm flipV="1">
          <a:off x="2209800" y="652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96520</xdr:rowOff>
    </xdr:to>
    <xdr:cxnSp macro="">
      <xdr:nvCxnSpPr>
        <xdr:cNvPr id="73" name="直線コネクタ 72"/>
        <xdr:cNvCxnSpPr/>
      </xdr:nvCxnSpPr>
      <xdr:spPr>
        <a:xfrm>
          <a:off x="1320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3" name="円/楕円 82"/>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4"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5" name="円/楕円 84"/>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6" name="テキスト ボックス 85"/>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7" name="円/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89" name="円/楕円 88"/>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0" name="テキスト ボックス 89"/>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1" name="円/楕円 90"/>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2" name="テキスト ボックス 91"/>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に係る経常収支比率は、類似団体平均値をやや下回っているものの、市の区域面積が比較的広く、行政効率が低いことや、合併時に抱えていた旧団体ごとの公共施設等の整理統合が進んでいないことに加え、施設の老朽化による修繕等が増加傾向にあることから、比率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％の増となり、依然として高止まりしている。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今後も、第３次長門市経営改革プランに基づいた経常経費の削減策を実施しながら、アウトソーシングと合わせた公共施設の統廃合や有効活用を図る。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99786</xdr:rowOff>
    </xdr:to>
    <xdr:cxnSp macro="">
      <xdr:nvCxnSpPr>
        <xdr:cNvPr id="127" name="直線コネクタ 126"/>
        <xdr:cNvCxnSpPr/>
      </xdr:nvCxnSpPr>
      <xdr:spPr>
        <a:xfrm>
          <a:off x="15671800" y="2788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16</xdr:row>
      <xdr:rowOff>45357</xdr:rowOff>
    </xdr:to>
    <xdr:cxnSp macro="">
      <xdr:nvCxnSpPr>
        <xdr:cNvPr id="130" name="直線コネクタ 129"/>
        <xdr:cNvCxnSpPr/>
      </xdr:nvCxnSpPr>
      <xdr:spPr>
        <a:xfrm>
          <a:off x="14782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34471</xdr:rowOff>
    </xdr:to>
    <xdr:cxnSp macro="">
      <xdr:nvCxnSpPr>
        <xdr:cNvPr id="133" name="直線コネクタ 132"/>
        <xdr:cNvCxnSpPr/>
      </xdr:nvCxnSpPr>
      <xdr:spPr>
        <a:xfrm flipV="1">
          <a:off x="13893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34471</xdr:rowOff>
    </xdr:to>
    <xdr:cxnSp macro="">
      <xdr:nvCxnSpPr>
        <xdr:cNvPr id="136" name="直線コネクタ 135"/>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46" name="円/楕円 145"/>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65513</xdr:rowOff>
    </xdr:from>
    <xdr:ext cx="762000" cy="259045"/>
    <xdr:sp macro="" textlink="">
      <xdr:nvSpPr>
        <xdr:cNvPr id="147"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48" name="円/楕円 147"/>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106334</xdr:rowOff>
    </xdr:from>
    <xdr:ext cx="736600" cy="259045"/>
    <xdr:sp macro="" textlink="">
      <xdr:nvSpPr>
        <xdr:cNvPr id="149" name="テキスト ボックス 148"/>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100693</xdr:rowOff>
    </xdr:from>
    <xdr:to>
      <xdr:col>21</xdr:col>
      <xdr:colOff>412750</xdr:colOff>
      <xdr:row>16</xdr:row>
      <xdr:rowOff>30843</xdr:rowOff>
    </xdr:to>
    <xdr:sp macro="" textlink="">
      <xdr:nvSpPr>
        <xdr:cNvPr id="150" name="円/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2" name="円/楕円 151"/>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53" name="テキスト ボックス 152"/>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4" name="円/楕円 153"/>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55" name="テキスト ボックス 154"/>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扶助費に係る経常収支比率は類似団体平均値を下回っているものの、近年、介護給付費や福祉医療費は増加傾向にあり、平成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年度においても、社会情勢を背景に</a:t>
          </a:r>
          <a:r>
            <a:rPr lang="ja-JP" altLang="en-US" sz="1100" b="0" i="0" baseline="0">
              <a:solidFill>
                <a:schemeClr val="dk1"/>
              </a:solidFill>
              <a:effectLst/>
              <a:latin typeface="+mn-lt"/>
              <a:ea typeface="+mn-ea"/>
              <a:cs typeface="+mn-cs"/>
            </a:rPr>
            <a:t>障害福祉サービス等給付費</a:t>
          </a:r>
          <a:r>
            <a:rPr lang="ja-JP" altLang="ja-JP" sz="1100" b="0" i="0" baseline="0">
              <a:solidFill>
                <a:schemeClr val="dk1"/>
              </a:solidFill>
              <a:effectLst/>
              <a:latin typeface="+mn-lt"/>
              <a:ea typeface="+mn-ea"/>
              <a:cs typeface="+mn-cs"/>
            </a:rPr>
            <a:t>、生活扶助費などが大きく増加している</a:t>
          </a:r>
          <a:r>
            <a:rPr lang="ja-JP" altLang="en-US" sz="1100" b="0" i="0" baseline="0">
              <a:solidFill>
                <a:schemeClr val="dk1"/>
              </a:solidFill>
              <a:effectLst/>
              <a:latin typeface="+mn-lt"/>
              <a:ea typeface="+mn-ea"/>
              <a:cs typeface="+mn-cs"/>
            </a:rPr>
            <a:t>ことに加え、臨時福祉給付金給付事業の実施により、前年度と比較して、</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％の増となっている。</a:t>
          </a:r>
          <a:endParaRPr lang="ja-JP" altLang="ja-JP" sz="1400">
            <a:effectLst/>
          </a:endParaRPr>
        </a:p>
        <a:p>
          <a:pPr rtl="0"/>
          <a:r>
            <a:rPr lang="ja-JP" altLang="ja-JP" sz="1100" b="0" i="0" baseline="0">
              <a:solidFill>
                <a:schemeClr val="dk1"/>
              </a:solidFill>
              <a:effectLst/>
              <a:latin typeface="+mn-lt"/>
              <a:ea typeface="+mn-ea"/>
              <a:cs typeface="+mn-cs"/>
            </a:rPr>
            <a:t>　今後も資格審査等の適正化や各種福祉施策の見直しを行い、市民生活に与える直接的な影響を考慮しながら施策の重点化を進め、財政を圧迫する上昇傾向に歯止めをかけるよう努める。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75293</xdr:rowOff>
    </xdr:to>
    <xdr:cxnSp macro="">
      <xdr:nvCxnSpPr>
        <xdr:cNvPr id="190" name="直線コネクタ 189"/>
        <xdr:cNvCxnSpPr/>
      </xdr:nvCxnSpPr>
      <xdr:spPr>
        <a:xfrm>
          <a:off x="3987800" y="9461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31750</xdr:rowOff>
    </xdr:to>
    <xdr:cxnSp macro="">
      <xdr:nvCxnSpPr>
        <xdr:cNvPr id="193" name="直線コネクタ 192"/>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137885</xdr:rowOff>
    </xdr:from>
    <xdr:to>
      <xdr:col>4</xdr:col>
      <xdr:colOff>346075</xdr:colOff>
      <xdr:row>55</xdr:row>
      <xdr:rowOff>31750</xdr:rowOff>
    </xdr:to>
    <xdr:cxnSp macro="">
      <xdr:nvCxnSpPr>
        <xdr:cNvPr id="196" name="直線コネクタ 195"/>
        <xdr:cNvCxnSpPr/>
      </xdr:nvCxnSpPr>
      <xdr:spPr>
        <a:xfrm>
          <a:off x="2209800" y="9396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55</xdr:row>
      <xdr:rowOff>9978</xdr:rowOff>
    </xdr:to>
    <xdr:cxnSp macro="">
      <xdr:nvCxnSpPr>
        <xdr:cNvPr id="199" name="直線コネクタ 198"/>
        <xdr:cNvCxnSpPr/>
      </xdr:nvCxnSpPr>
      <xdr:spPr>
        <a:xfrm flipV="1">
          <a:off x="1320800" y="9396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209" name="円/楕円 208"/>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41020</xdr:rowOff>
    </xdr:from>
    <xdr:ext cx="762000" cy="259045"/>
    <xdr:sp macro="" textlink="">
      <xdr:nvSpPr>
        <xdr:cNvPr id="210"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87085</xdr:rowOff>
    </xdr:from>
    <xdr:to>
      <xdr:col>3</xdr:col>
      <xdr:colOff>193675</xdr:colOff>
      <xdr:row>55</xdr:row>
      <xdr:rowOff>17235</xdr:rowOff>
    </xdr:to>
    <xdr:sp macro="" textlink="">
      <xdr:nvSpPr>
        <xdr:cNvPr id="215" name="円/楕円 214"/>
        <xdr:cNvSpPr/>
      </xdr:nvSpPr>
      <xdr:spPr>
        <a:xfrm>
          <a:off x="2159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27412</xdr:rowOff>
    </xdr:from>
    <xdr:ext cx="762000" cy="259045"/>
    <xdr:sp macro="" textlink="">
      <xdr:nvSpPr>
        <xdr:cNvPr id="216" name="テキスト ボックス 215"/>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17" name="円/楕円 216"/>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70955</xdr:rowOff>
    </xdr:from>
    <xdr:ext cx="762000" cy="259045"/>
    <xdr:sp macro="" textlink="">
      <xdr:nvSpPr>
        <xdr:cNvPr id="218" name="テキスト ボックス 217"/>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値を上回っているのは、合併後の生活基盤平準化のための下水道施設整備等による公営企業会計への繰出や、国民健康保険事業会計等への赤字補てん的な繰出が要因となっている。</a:t>
          </a:r>
          <a:endParaRPr lang="ja-JP" altLang="ja-JP" sz="1400">
            <a:effectLst/>
          </a:endParaRPr>
        </a:p>
        <a:p>
          <a:pPr rtl="0"/>
          <a:r>
            <a:rPr lang="ja-JP" altLang="ja-JP" sz="1100" b="0" i="0" baseline="0">
              <a:solidFill>
                <a:schemeClr val="dk1"/>
              </a:solidFill>
              <a:effectLst/>
              <a:latin typeface="+mn-lt"/>
              <a:ea typeface="+mn-ea"/>
              <a:cs typeface="+mn-cs"/>
            </a:rPr>
            <a:t>　また、</a:t>
          </a:r>
          <a:r>
            <a:rPr lang="ja-JP" altLang="en-US" sz="1100" b="0" i="0" baseline="0">
              <a:solidFill>
                <a:schemeClr val="dk1"/>
              </a:solidFill>
              <a:effectLst/>
              <a:latin typeface="+mn-lt"/>
              <a:ea typeface="+mn-ea"/>
              <a:cs typeface="+mn-cs"/>
            </a:rPr>
            <a:t>庁舎建設</a:t>
          </a:r>
          <a:r>
            <a:rPr lang="ja-JP" altLang="ja-JP" sz="1100" b="0" i="0" baseline="0">
              <a:solidFill>
                <a:schemeClr val="dk1"/>
              </a:solidFill>
              <a:effectLst/>
              <a:latin typeface="+mn-lt"/>
              <a:ea typeface="+mn-ea"/>
              <a:cs typeface="+mn-cs"/>
            </a:rPr>
            <a:t>基金</a:t>
          </a:r>
          <a:r>
            <a:rPr lang="ja-JP" altLang="en-US" sz="1100" b="0" i="0" baseline="0">
              <a:solidFill>
                <a:schemeClr val="dk1"/>
              </a:solidFill>
              <a:effectLst/>
              <a:latin typeface="+mn-lt"/>
              <a:ea typeface="+mn-ea"/>
              <a:cs typeface="+mn-cs"/>
            </a:rPr>
            <a:t>を創設し、</a:t>
          </a:r>
          <a:r>
            <a:rPr lang="en-US" altLang="ja-JP" sz="1100" b="0" i="0" baseline="0">
              <a:solidFill>
                <a:schemeClr val="dk1"/>
              </a:solidFill>
              <a:effectLst/>
              <a:latin typeface="+mn-lt"/>
              <a:ea typeface="+mn-ea"/>
              <a:cs typeface="+mn-cs"/>
            </a:rPr>
            <a:t>600,000</a:t>
          </a:r>
          <a:r>
            <a:rPr lang="ja-JP" altLang="ja-JP" sz="1100" b="0" i="0" baseline="0">
              <a:solidFill>
                <a:schemeClr val="dk1"/>
              </a:solidFill>
              <a:effectLst/>
              <a:latin typeface="+mn-lt"/>
              <a:ea typeface="+mn-ea"/>
              <a:cs typeface="+mn-cs"/>
            </a:rPr>
            <a:t>千円の積立を実施したことも要因となっている。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88900</xdr:rowOff>
    </xdr:to>
    <xdr:cxnSp macro="">
      <xdr:nvCxnSpPr>
        <xdr:cNvPr id="251" name="直線コネクタ 250"/>
        <xdr:cNvCxnSpPr/>
      </xdr:nvCxnSpPr>
      <xdr:spPr>
        <a:xfrm>
          <a:off x="15671800" y="998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43180</xdr:rowOff>
    </xdr:to>
    <xdr:cxnSp macro="">
      <xdr:nvCxnSpPr>
        <xdr:cNvPr id="254" name="直線コネクタ 253"/>
        <xdr:cNvCxnSpPr/>
      </xdr:nvCxnSpPr>
      <xdr:spPr>
        <a:xfrm>
          <a:off x="14782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153670</xdr:rowOff>
    </xdr:from>
    <xdr:to>
      <xdr:col>21</xdr:col>
      <xdr:colOff>361950</xdr:colOff>
      <xdr:row>57</xdr:row>
      <xdr:rowOff>161290</xdr:rowOff>
    </xdr:to>
    <xdr:cxnSp macro="">
      <xdr:nvCxnSpPr>
        <xdr:cNvPr id="257" name="直線コネクタ 256"/>
        <xdr:cNvCxnSpPr/>
      </xdr:nvCxnSpPr>
      <xdr:spPr>
        <a:xfrm>
          <a:off x="13893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153670</xdr:rowOff>
    </xdr:to>
    <xdr:cxnSp macro="">
      <xdr:nvCxnSpPr>
        <xdr:cNvPr id="260" name="直線コネクタ 259"/>
        <xdr:cNvCxnSpPr/>
      </xdr:nvCxnSpPr>
      <xdr:spPr>
        <a:xfrm>
          <a:off x="13004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47007</xdr:rowOff>
    </xdr:from>
    <xdr:ext cx="762000" cy="259045"/>
    <xdr:sp macro="" textlink="">
      <xdr:nvSpPr>
        <xdr:cNvPr id="262" name="テキスト ボックス 261"/>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72" name="円/楕円 271"/>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78757</xdr:rowOff>
    </xdr:from>
    <xdr:ext cx="736600" cy="259045"/>
    <xdr:sp macro="" textlink="">
      <xdr:nvSpPr>
        <xdr:cNvPr id="273" name="テキスト ボックス 272"/>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6" name="円/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8" name="円/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年度以降、補助費等に係る経常収支比率が類似団体を大きく下回っているのは、市町合併時に一部事務組合を構成していた、消防及び清掃部門を直営としたことによる。</a:t>
          </a:r>
          <a:endParaRPr lang="ja-JP" altLang="ja-JP" sz="1400">
            <a:effectLst/>
          </a:endParaRPr>
        </a:p>
        <a:p>
          <a:pPr rtl="0"/>
          <a:r>
            <a:rPr lang="ja-JP" altLang="ja-JP" sz="1100" b="0" i="0" baseline="0">
              <a:solidFill>
                <a:schemeClr val="dk1"/>
              </a:solidFill>
              <a:effectLst/>
              <a:latin typeface="+mn-lt"/>
              <a:ea typeface="+mn-ea"/>
              <a:cs typeface="+mn-cs"/>
            </a:rPr>
            <a:t>　今後も、第３次長門市経営改革プランに基づき、補助金の交付に関する基準も含めて、毎年度見直しを行うことで、適正な支出に努める。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165100</xdr:rowOff>
    </xdr:to>
    <xdr:cxnSp macro="">
      <xdr:nvCxnSpPr>
        <xdr:cNvPr id="311" name="直線コネクタ 310"/>
        <xdr:cNvCxnSpPr/>
      </xdr:nvCxnSpPr>
      <xdr:spPr>
        <a:xfrm flipV="1">
          <a:off x="15671800" y="5819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165100</xdr:rowOff>
    </xdr:from>
    <xdr:to>
      <xdr:col>22</xdr:col>
      <xdr:colOff>565150</xdr:colOff>
      <xdr:row>33</xdr:row>
      <xdr:rowOff>165100</xdr:rowOff>
    </xdr:to>
    <xdr:cxnSp macro="">
      <xdr:nvCxnSpPr>
        <xdr:cNvPr id="314" name="直線コネクタ 313"/>
        <xdr:cNvCxnSpPr/>
      </xdr:nvCxnSpPr>
      <xdr:spPr>
        <a:xfrm>
          <a:off x="14782800" y="582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153670</xdr:rowOff>
    </xdr:from>
    <xdr:to>
      <xdr:col>21</xdr:col>
      <xdr:colOff>361950</xdr:colOff>
      <xdr:row>33</xdr:row>
      <xdr:rowOff>165100</xdr:rowOff>
    </xdr:to>
    <xdr:cxnSp macro="">
      <xdr:nvCxnSpPr>
        <xdr:cNvPr id="317" name="直線コネクタ 316"/>
        <xdr:cNvCxnSpPr/>
      </xdr:nvCxnSpPr>
      <xdr:spPr>
        <a:xfrm>
          <a:off x="13893800" y="5811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153670</xdr:rowOff>
    </xdr:from>
    <xdr:to>
      <xdr:col>20</xdr:col>
      <xdr:colOff>158750</xdr:colOff>
      <xdr:row>33</xdr:row>
      <xdr:rowOff>153670</xdr:rowOff>
    </xdr:to>
    <xdr:cxnSp macro="">
      <xdr:nvCxnSpPr>
        <xdr:cNvPr id="320" name="直線コネクタ 319"/>
        <xdr:cNvCxnSpPr/>
      </xdr:nvCxnSpPr>
      <xdr:spPr>
        <a:xfrm>
          <a:off x="13004800" y="581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30" name="円/楕円 329"/>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31"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114300</xdr:rowOff>
    </xdr:from>
    <xdr:to>
      <xdr:col>22</xdr:col>
      <xdr:colOff>615950</xdr:colOff>
      <xdr:row>34</xdr:row>
      <xdr:rowOff>44450</xdr:rowOff>
    </xdr:to>
    <xdr:sp macro="" textlink="">
      <xdr:nvSpPr>
        <xdr:cNvPr id="332" name="円/楕円 331"/>
        <xdr:cNvSpPr/>
      </xdr:nvSpPr>
      <xdr:spPr>
        <a:xfrm>
          <a:off x="15621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54627</xdr:rowOff>
    </xdr:from>
    <xdr:ext cx="736600" cy="259045"/>
    <xdr:sp macro="" textlink="">
      <xdr:nvSpPr>
        <xdr:cNvPr id="333" name="テキスト ボックス 332"/>
        <xdr:cNvSpPr txBox="1"/>
      </xdr:nvSpPr>
      <xdr:spPr>
        <a:xfrm>
          <a:off x="15290800" y="554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114300</xdr:rowOff>
    </xdr:from>
    <xdr:to>
      <xdr:col>21</xdr:col>
      <xdr:colOff>412750</xdr:colOff>
      <xdr:row>34</xdr:row>
      <xdr:rowOff>44450</xdr:rowOff>
    </xdr:to>
    <xdr:sp macro="" textlink="">
      <xdr:nvSpPr>
        <xdr:cNvPr id="334" name="円/楕円 333"/>
        <xdr:cNvSpPr/>
      </xdr:nvSpPr>
      <xdr:spPr>
        <a:xfrm>
          <a:off x="14732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54627</xdr:rowOff>
    </xdr:from>
    <xdr:ext cx="762000" cy="259045"/>
    <xdr:sp macro="" textlink="">
      <xdr:nvSpPr>
        <xdr:cNvPr id="335" name="テキスト ボックス 334"/>
        <xdr:cNvSpPr txBox="1"/>
      </xdr:nvSpPr>
      <xdr:spPr>
        <a:xfrm>
          <a:off x="14401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102870</xdr:rowOff>
    </xdr:from>
    <xdr:to>
      <xdr:col>20</xdr:col>
      <xdr:colOff>209550</xdr:colOff>
      <xdr:row>34</xdr:row>
      <xdr:rowOff>33020</xdr:rowOff>
    </xdr:to>
    <xdr:sp macro="" textlink="">
      <xdr:nvSpPr>
        <xdr:cNvPr id="336" name="円/楕円 335"/>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43197</xdr:rowOff>
    </xdr:from>
    <xdr:ext cx="762000" cy="259045"/>
    <xdr:sp macro="" textlink="">
      <xdr:nvSpPr>
        <xdr:cNvPr id="337" name="テキスト ボックス 336"/>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102870</xdr:rowOff>
    </xdr:from>
    <xdr:to>
      <xdr:col>19</xdr:col>
      <xdr:colOff>6350</xdr:colOff>
      <xdr:row>34</xdr:row>
      <xdr:rowOff>33020</xdr:rowOff>
    </xdr:to>
    <xdr:sp macro="" textlink="">
      <xdr:nvSpPr>
        <xdr:cNvPr id="338" name="円/楕円 337"/>
        <xdr:cNvSpPr/>
      </xdr:nvSpPr>
      <xdr:spPr>
        <a:xfrm>
          <a:off x="12954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43197</xdr:rowOff>
    </xdr:from>
    <xdr:ext cx="762000" cy="259045"/>
    <xdr:sp macro="" textlink="">
      <xdr:nvSpPr>
        <xdr:cNvPr id="339" name="テキスト ボックス 338"/>
        <xdr:cNvSpPr txBox="1"/>
      </xdr:nvSpPr>
      <xdr:spPr>
        <a:xfrm>
          <a:off x="12623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年度に実施した公的資金補償金免除繰上償還から一定の効果が表れ、公債費の決算額については前年度と比較して、</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％の減となったものの、地方税等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減少傾向にあること</a:t>
          </a:r>
          <a:r>
            <a:rPr lang="ja-JP" altLang="en-US" sz="1100" b="0" i="0" baseline="0">
              <a:solidFill>
                <a:schemeClr val="dk1"/>
              </a:solidFill>
              <a:effectLst/>
              <a:latin typeface="+mn-lt"/>
              <a:ea typeface="+mn-ea"/>
              <a:cs typeface="+mn-cs"/>
            </a:rPr>
            <a:t>や、普通交付税の減により、</a:t>
          </a:r>
          <a:r>
            <a:rPr lang="ja-JP" altLang="ja-JP" sz="1100" b="0" i="0" baseline="0">
              <a:solidFill>
                <a:schemeClr val="dk1"/>
              </a:solidFill>
              <a:effectLst/>
              <a:latin typeface="+mn-lt"/>
              <a:ea typeface="+mn-ea"/>
              <a:cs typeface="+mn-cs"/>
            </a:rPr>
            <a:t>比率は前年度からほぼ横ばいとなった。</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新市建設計画に</a:t>
          </a:r>
          <a:r>
            <a:rPr lang="ja-JP" altLang="en-US" sz="1100" b="0" i="0" baseline="0">
              <a:solidFill>
                <a:schemeClr val="dk1"/>
              </a:solidFill>
              <a:effectLst/>
              <a:latin typeface="+mn-lt"/>
              <a:ea typeface="+mn-ea"/>
              <a:cs typeface="+mn-cs"/>
            </a:rPr>
            <a:t>基づく建設事業が集中していたことなどから、市債は前年度と比較し、</a:t>
          </a:r>
          <a:r>
            <a:rPr lang="en-US" altLang="ja-JP" sz="1100" b="0" i="0" baseline="0">
              <a:solidFill>
                <a:schemeClr val="dk1"/>
              </a:solidFill>
              <a:effectLst/>
              <a:latin typeface="+mn-lt"/>
              <a:ea typeface="+mn-ea"/>
              <a:cs typeface="+mn-cs"/>
            </a:rPr>
            <a:t>11.6</a:t>
          </a:r>
          <a:r>
            <a:rPr lang="ja-JP" altLang="en-US" sz="1100" b="0" i="0" baseline="0">
              <a:solidFill>
                <a:schemeClr val="dk1"/>
              </a:solidFill>
              <a:effectLst/>
              <a:latin typeface="+mn-lt"/>
              <a:ea typeface="+mn-ea"/>
              <a:cs typeface="+mn-cs"/>
            </a:rPr>
            <a:t>％の増となり、また、引き続き</a:t>
          </a:r>
          <a:r>
            <a:rPr lang="ja-JP" altLang="ja-JP" sz="1100" b="0" i="0" baseline="0">
              <a:solidFill>
                <a:schemeClr val="dk1"/>
              </a:solidFill>
              <a:effectLst/>
              <a:latin typeface="+mn-lt"/>
              <a:ea typeface="+mn-ea"/>
              <a:cs typeface="+mn-cs"/>
            </a:rPr>
            <a:t>大型建設事業が平成</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年度まで予定されていることから、公債費の負担割合は増加するものと推測されるため、公債費の負担水準を勘案しながら、普通建設事業を実施していく。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92710</xdr:rowOff>
    </xdr:from>
    <xdr:to>
      <xdr:col>7</xdr:col>
      <xdr:colOff>15875</xdr:colOff>
      <xdr:row>75</xdr:row>
      <xdr:rowOff>98425</xdr:rowOff>
    </xdr:to>
    <xdr:cxnSp macro="">
      <xdr:nvCxnSpPr>
        <xdr:cNvPr id="371" name="直線コネクタ 370"/>
        <xdr:cNvCxnSpPr/>
      </xdr:nvCxnSpPr>
      <xdr:spPr>
        <a:xfrm flipV="1">
          <a:off x="3987800" y="129514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94615</xdr:rowOff>
    </xdr:from>
    <xdr:to>
      <xdr:col>5</xdr:col>
      <xdr:colOff>549275</xdr:colOff>
      <xdr:row>75</xdr:row>
      <xdr:rowOff>98425</xdr:rowOff>
    </xdr:to>
    <xdr:cxnSp macro="">
      <xdr:nvCxnSpPr>
        <xdr:cNvPr id="374" name="直線コネクタ 373"/>
        <xdr:cNvCxnSpPr/>
      </xdr:nvCxnSpPr>
      <xdr:spPr>
        <a:xfrm>
          <a:off x="3098800" y="129533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94615</xdr:rowOff>
    </xdr:from>
    <xdr:to>
      <xdr:col>4</xdr:col>
      <xdr:colOff>346075</xdr:colOff>
      <xdr:row>75</xdr:row>
      <xdr:rowOff>127000</xdr:rowOff>
    </xdr:to>
    <xdr:cxnSp macro="">
      <xdr:nvCxnSpPr>
        <xdr:cNvPr id="377" name="直線コネクタ 376"/>
        <xdr:cNvCxnSpPr/>
      </xdr:nvCxnSpPr>
      <xdr:spPr>
        <a:xfrm flipV="1">
          <a:off x="2209800" y="129533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117475</xdr:rowOff>
    </xdr:from>
    <xdr:to>
      <xdr:col>3</xdr:col>
      <xdr:colOff>142875</xdr:colOff>
      <xdr:row>75</xdr:row>
      <xdr:rowOff>127000</xdr:rowOff>
    </xdr:to>
    <xdr:cxnSp macro="">
      <xdr:nvCxnSpPr>
        <xdr:cNvPr id="380" name="直線コネクタ 379"/>
        <xdr:cNvCxnSpPr/>
      </xdr:nvCxnSpPr>
      <xdr:spPr>
        <a:xfrm>
          <a:off x="1320800" y="12976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90" name="円/楕円 389"/>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13987</xdr:rowOff>
    </xdr:from>
    <xdr:ext cx="762000" cy="259045"/>
    <xdr:sp macro="" textlink="">
      <xdr:nvSpPr>
        <xdr:cNvPr id="391" name="公債費該当値テキスト"/>
        <xdr:cNvSpPr txBox="1"/>
      </xdr:nvSpPr>
      <xdr:spPr>
        <a:xfrm>
          <a:off x="49149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47625</xdr:rowOff>
    </xdr:from>
    <xdr:to>
      <xdr:col>5</xdr:col>
      <xdr:colOff>600075</xdr:colOff>
      <xdr:row>75</xdr:row>
      <xdr:rowOff>149225</xdr:rowOff>
    </xdr:to>
    <xdr:sp macro="" textlink="">
      <xdr:nvSpPr>
        <xdr:cNvPr id="392" name="円/楕円 391"/>
        <xdr:cNvSpPr/>
      </xdr:nvSpPr>
      <xdr:spPr>
        <a:xfrm>
          <a:off x="3937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134002</xdr:rowOff>
    </xdr:from>
    <xdr:ext cx="736600" cy="259045"/>
    <xdr:sp macro="" textlink="">
      <xdr:nvSpPr>
        <xdr:cNvPr id="393" name="テキスト ボックス 392"/>
        <xdr:cNvSpPr txBox="1"/>
      </xdr:nvSpPr>
      <xdr:spPr>
        <a:xfrm>
          <a:off x="3606800" y="1299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43815</xdr:rowOff>
    </xdr:from>
    <xdr:to>
      <xdr:col>4</xdr:col>
      <xdr:colOff>396875</xdr:colOff>
      <xdr:row>75</xdr:row>
      <xdr:rowOff>145415</xdr:rowOff>
    </xdr:to>
    <xdr:sp macro="" textlink="">
      <xdr:nvSpPr>
        <xdr:cNvPr id="394" name="円/楕円 393"/>
        <xdr:cNvSpPr/>
      </xdr:nvSpPr>
      <xdr:spPr>
        <a:xfrm>
          <a:off x="3048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130191</xdr:rowOff>
    </xdr:from>
    <xdr:ext cx="762000" cy="259045"/>
    <xdr:sp macro="" textlink="">
      <xdr:nvSpPr>
        <xdr:cNvPr id="395" name="テキスト ボックス 394"/>
        <xdr:cNvSpPr txBox="1"/>
      </xdr:nvSpPr>
      <xdr:spPr>
        <a:xfrm>
          <a:off x="2717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96" name="円/楕円 395"/>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162577</xdr:rowOff>
    </xdr:from>
    <xdr:ext cx="762000" cy="259045"/>
    <xdr:sp macro="" textlink="">
      <xdr:nvSpPr>
        <xdr:cNvPr id="397" name="テキスト ボックス 396"/>
        <xdr:cNvSpPr txBox="1"/>
      </xdr:nvSpPr>
      <xdr:spPr>
        <a:xfrm>
          <a:off x="1828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8" name="円/楕円 397"/>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9" name="テキスト ボックス 398"/>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公債費以外に係る経常収支比率は、類似団体平均値を下回って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地方税等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減少傾向にあること</a:t>
          </a:r>
          <a:r>
            <a:rPr lang="ja-JP" altLang="en-US" sz="1100" b="0" i="0" baseline="0">
              <a:solidFill>
                <a:schemeClr val="dk1"/>
              </a:solidFill>
              <a:effectLst/>
              <a:latin typeface="+mn-lt"/>
              <a:ea typeface="+mn-ea"/>
              <a:cs typeface="+mn-cs"/>
            </a:rPr>
            <a:t>や、普通交付税合併算定替が平成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年度から漸減となること</a:t>
          </a:r>
          <a:r>
            <a:rPr lang="ja-JP" altLang="ja-JP" sz="1100" b="0" i="0" baseline="0">
              <a:solidFill>
                <a:schemeClr val="dk1"/>
              </a:solidFill>
              <a:effectLst/>
              <a:latin typeface="+mn-lt"/>
              <a:ea typeface="+mn-ea"/>
              <a:cs typeface="+mn-cs"/>
            </a:rPr>
            <a:t>から、今後も、第３次長門市経営改革プランに基づく事務事業コストの削減に努める。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24130</xdr:rowOff>
    </xdr:to>
    <xdr:cxnSp macro="">
      <xdr:nvCxnSpPr>
        <xdr:cNvPr id="432" name="直線コネクタ 431"/>
        <xdr:cNvCxnSpPr/>
      </xdr:nvCxnSpPr>
      <xdr:spPr>
        <a:xfrm>
          <a:off x="15671800" y="131419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62230</xdr:rowOff>
    </xdr:from>
    <xdr:to>
      <xdr:col>22</xdr:col>
      <xdr:colOff>565150</xdr:colOff>
      <xdr:row>76</xdr:row>
      <xdr:rowOff>111761</xdr:rowOff>
    </xdr:to>
    <xdr:cxnSp macro="">
      <xdr:nvCxnSpPr>
        <xdr:cNvPr id="435" name="直線コネクタ 434"/>
        <xdr:cNvCxnSpPr/>
      </xdr:nvCxnSpPr>
      <xdr:spPr>
        <a:xfrm>
          <a:off x="14782800" y="130924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62230</xdr:rowOff>
    </xdr:from>
    <xdr:to>
      <xdr:col>21</xdr:col>
      <xdr:colOff>361950</xdr:colOff>
      <xdr:row>76</xdr:row>
      <xdr:rowOff>85089</xdr:rowOff>
    </xdr:to>
    <xdr:cxnSp macro="">
      <xdr:nvCxnSpPr>
        <xdr:cNvPr id="438" name="直線コネクタ 437"/>
        <xdr:cNvCxnSpPr/>
      </xdr:nvCxnSpPr>
      <xdr:spPr>
        <a:xfrm flipV="1">
          <a:off x="13893800" y="13092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76</xdr:row>
      <xdr:rowOff>85089</xdr:rowOff>
    </xdr:to>
    <xdr:cxnSp macro="">
      <xdr:nvCxnSpPr>
        <xdr:cNvPr id="441" name="直線コネクタ 440"/>
        <xdr:cNvCxnSpPr/>
      </xdr:nvCxnSpPr>
      <xdr:spPr>
        <a:xfrm>
          <a:off x="13004800" y="13092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51" name="円/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161307</xdr:rowOff>
    </xdr:from>
    <xdr:ext cx="762000" cy="259045"/>
    <xdr:sp macro="" textlink="">
      <xdr:nvSpPr>
        <xdr:cNvPr id="452"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53" name="円/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5" name="円/楕円 454"/>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6" name="テキスト ボックス 455"/>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7" name="円/楕円 456"/>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8" name="テキスト ボックス 45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xdr:rowOff>
    </xdr:from>
    <xdr:to>
      <xdr:col>19</xdr:col>
      <xdr:colOff>6350</xdr:colOff>
      <xdr:row>76</xdr:row>
      <xdr:rowOff>113030</xdr:rowOff>
    </xdr:to>
    <xdr:sp macro="" textlink="">
      <xdr:nvSpPr>
        <xdr:cNvPr id="459" name="円/楕円 458"/>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123207</xdr:rowOff>
    </xdr:from>
    <xdr:ext cx="762000" cy="259045"/>
    <xdr:sp macro="" textlink="">
      <xdr:nvSpPr>
        <xdr:cNvPr id="460" name="テキスト ボックス 459"/>
        <xdr:cNvSpPr txBox="1"/>
      </xdr:nvSpPr>
      <xdr:spPr>
        <a:xfrm>
          <a:off x="12623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山口県長門市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57963</xdr:rowOff>
    </xdr:from>
    <xdr:to>
      <xdr:col>4</xdr:col>
      <xdr:colOff>1117600</xdr:colOff>
      <xdr:row>17</xdr:row>
      <xdr:rowOff>95872</xdr:rowOff>
    </xdr:to>
    <xdr:cxnSp macro="">
      <xdr:nvCxnSpPr>
        <xdr:cNvPr id="50" name="直線コネクタ 49"/>
        <xdr:cNvCxnSpPr/>
      </xdr:nvCxnSpPr>
      <xdr:spPr bwMode="auto">
        <a:xfrm flipV="1">
          <a:off x="5003800" y="3020238"/>
          <a:ext cx="647700" cy="3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42740</xdr:rowOff>
    </xdr:from>
    <xdr:ext cx="762000" cy="259045"/>
    <xdr:sp macro="" textlink="">
      <xdr:nvSpPr>
        <xdr:cNvPr id="51" name="人口1人当たり決算額の推移平均値テキスト130"/>
        <xdr:cNvSpPr txBox="1"/>
      </xdr:nvSpPr>
      <xdr:spPr>
        <a:xfrm>
          <a:off x="5740400" y="3005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55740</xdr:rowOff>
    </xdr:from>
    <xdr:to>
      <xdr:col>4</xdr:col>
      <xdr:colOff>469900</xdr:colOff>
      <xdr:row>17</xdr:row>
      <xdr:rowOff>95872</xdr:rowOff>
    </xdr:to>
    <xdr:cxnSp macro="">
      <xdr:nvCxnSpPr>
        <xdr:cNvPr id="53" name="直線コネクタ 52"/>
        <xdr:cNvCxnSpPr/>
      </xdr:nvCxnSpPr>
      <xdr:spPr bwMode="auto">
        <a:xfrm>
          <a:off x="4305300" y="3018015"/>
          <a:ext cx="698500" cy="4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19075</xdr:rowOff>
    </xdr:from>
    <xdr:to>
      <xdr:col>3</xdr:col>
      <xdr:colOff>904875</xdr:colOff>
      <xdr:row>17</xdr:row>
      <xdr:rowOff>55740</xdr:rowOff>
    </xdr:to>
    <xdr:cxnSp macro="">
      <xdr:nvCxnSpPr>
        <xdr:cNvPr id="56" name="直線コネクタ 55"/>
        <xdr:cNvCxnSpPr/>
      </xdr:nvCxnSpPr>
      <xdr:spPr bwMode="auto">
        <a:xfrm>
          <a:off x="3606800" y="2981350"/>
          <a:ext cx="698500" cy="3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13919</xdr:rowOff>
    </xdr:from>
    <xdr:to>
      <xdr:col>3</xdr:col>
      <xdr:colOff>206375</xdr:colOff>
      <xdr:row>17</xdr:row>
      <xdr:rowOff>19075</xdr:rowOff>
    </xdr:to>
    <xdr:cxnSp macro="">
      <xdr:nvCxnSpPr>
        <xdr:cNvPr id="59" name="直線コネクタ 58"/>
        <xdr:cNvCxnSpPr/>
      </xdr:nvCxnSpPr>
      <xdr:spPr bwMode="auto">
        <a:xfrm>
          <a:off x="2908300" y="2976194"/>
          <a:ext cx="698500" cy="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7163</xdr:rowOff>
    </xdr:from>
    <xdr:to>
      <xdr:col>5</xdr:col>
      <xdr:colOff>34925</xdr:colOff>
      <xdr:row>17</xdr:row>
      <xdr:rowOff>108763</xdr:rowOff>
    </xdr:to>
    <xdr:sp macro="" textlink="">
      <xdr:nvSpPr>
        <xdr:cNvPr id="69" name="円/楕円 68"/>
        <xdr:cNvSpPr/>
      </xdr:nvSpPr>
      <xdr:spPr bwMode="auto">
        <a:xfrm>
          <a:off x="5600700" y="296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23690</xdr:rowOff>
    </xdr:from>
    <xdr:ext cx="762000" cy="259045"/>
    <xdr:sp macro="" textlink="">
      <xdr:nvSpPr>
        <xdr:cNvPr id="70" name="人口1人当たり決算額の推移該当値テキスト130"/>
        <xdr:cNvSpPr txBox="1"/>
      </xdr:nvSpPr>
      <xdr:spPr>
        <a:xfrm>
          <a:off x="5740400" y="281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102,186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45072</xdr:rowOff>
    </xdr:from>
    <xdr:to>
      <xdr:col>4</xdr:col>
      <xdr:colOff>520700</xdr:colOff>
      <xdr:row>17</xdr:row>
      <xdr:rowOff>146672</xdr:rowOff>
    </xdr:to>
    <xdr:sp macro="" textlink="">
      <xdr:nvSpPr>
        <xdr:cNvPr id="71" name="円/楕円 70"/>
        <xdr:cNvSpPr/>
      </xdr:nvSpPr>
      <xdr:spPr bwMode="auto">
        <a:xfrm>
          <a:off x="4953000" y="3007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156849</xdr:rowOff>
    </xdr:from>
    <xdr:ext cx="736600" cy="259045"/>
    <xdr:sp macro="" textlink="">
      <xdr:nvSpPr>
        <xdr:cNvPr id="72" name="テキスト ボックス 71"/>
        <xdr:cNvSpPr txBox="1"/>
      </xdr:nvSpPr>
      <xdr:spPr>
        <a:xfrm>
          <a:off x="4622800" y="277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4940</xdr:rowOff>
    </xdr:from>
    <xdr:to>
      <xdr:col>3</xdr:col>
      <xdr:colOff>955675</xdr:colOff>
      <xdr:row>17</xdr:row>
      <xdr:rowOff>106540</xdr:rowOff>
    </xdr:to>
    <xdr:sp macro="" textlink="">
      <xdr:nvSpPr>
        <xdr:cNvPr id="73" name="円/楕円 72"/>
        <xdr:cNvSpPr/>
      </xdr:nvSpPr>
      <xdr:spPr bwMode="auto">
        <a:xfrm>
          <a:off x="4254500" y="296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116717</xdr:rowOff>
    </xdr:from>
    <xdr:ext cx="762000" cy="259045"/>
    <xdr:sp macro="" textlink="">
      <xdr:nvSpPr>
        <xdr:cNvPr id="74" name="テキスト ボックス 73"/>
        <xdr:cNvSpPr txBox="1"/>
      </xdr:nvSpPr>
      <xdr:spPr>
        <a:xfrm>
          <a:off x="3924300" y="273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102,361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139725</xdr:rowOff>
    </xdr:from>
    <xdr:to>
      <xdr:col>3</xdr:col>
      <xdr:colOff>257175</xdr:colOff>
      <xdr:row>17</xdr:row>
      <xdr:rowOff>69875</xdr:rowOff>
    </xdr:to>
    <xdr:sp macro="" textlink="">
      <xdr:nvSpPr>
        <xdr:cNvPr id="75" name="円/楕円 74"/>
        <xdr:cNvSpPr/>
      </xdr:nvSpPr>
      <xdr:spPr bwMode="auto">
        <a:xfrm>
          <a:off x="3556000" y="293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80052</xdr:rowOff>
    </xdr:from>
    <xdr:ext cx="762000" cy="259045"/>
    <xdr:sp macro="" textlink="">
      <xdr:nvSpPr>
        <xdr:cNvPr id="76" name="テキスト ボックス 75"/>
        <xdr:cNvSpPr txBox="1"/>
      </xdr:nvSpPr>
      <xdr:spPr>
        <a:xfrm>
          <a:off x="3225800" y="269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134569</xdr:rowOff>
    </xdr:from>
    <xdr:to>
      <xdr:col>2</xdr:col>
      <xdr:colOff>692150</xdr:colOff>
      <xdr:row>17</xdr:row>
      <xdr:rowOff>64719</xdr:rowOff>
    </xdr:to>
    <xdr:sp macro="" textlink="">
      <xdr:nvSpPr>
        <xdr:cNvPr id="77" name="円/楕円 76"/>
        <xdr:cNvSpPr/>
      </xdr:nvSpPr>
      <xdr:spPr bwMode="auto">
        <a:xfrm>
          <a:off x="2857500" y="292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74896</xdr:rowOff>
    </xdr:from>
    <xdr:ext cx="762000" cy="259045"/>
    <xdr:sp macro="" textlink="">
      <xdr:nvSpPr>
        <xdr:cNvPr id="78" name="テキスト ボックス 77"/>
        <xdr:cNvSpPr txBox="1"/>
      </xdr:nvSpPr>
      <xdr:spPr>
        <a:xfrm>
          <a:off x="2527300" y="269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301327</xdr:rowOff>
    </xdr:from>
    <xdr:to>
      <xdr:col>4</xdr:col>
      <xdr:colOff>1117600</xdr:colOff>
      <xdr:row>37</xdr:row>
      <xdr:rowOff>319656</xdr:rowOff>
    </xdr:to>
    <xdr:cxnSp macro="">
      <xdr:nvCxnSpPr>
        <xdr:cNvPr id="112" name="直線コネクタ 111"/>
        <xdr:cNvCxnSpPr/>
      </xdr:nvCxnSpPr>
      <xdr:spPr bwMode="auto">
        <a:xfrm>
          <a:off x="5003800" y="7426027"/>
          <a:ext cx="647700" cy="1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266042</xdr:rowOff>
    </xdr:from>
    <xdr:to>
      <xdr:col>4</xdr:col>
      <xdr:colOff>469900</xdr:colOff>
      <xdr:row>37</xdr:row>
      <xdr:rowOff>301327</xdr:rowOff>
    </xdr:to>
    <xdr:cxnSp macro="">
      <xdr:nvCxnSpPr>
        <xdr:cNvPr id="115" name="直線コネクタ 114"/>
        <xdr:cNvCxnSpPr/>
      </xdr:nvCxnSpPr>
      <xdr:spPr bwMode="auto">
        <a:xfrm>
          <a:off x="4305300" y="7390742"/>
          <a:ext cx="698500" cy="35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259062</xdr:rowOff>
    </xdr:from>
    <xdr:to>
      <xdr:col>3</xdr:col>
      <xdr:colOff>904875</xdr:colOff>
      <xdr:row>37</xdr:row>
      <xdr:rowOff>266042</xdr:rowOff>
    </xdr:to>
    <xdr:cxnSp macro="">
      <xdr:nvCxnSpPr>
        <xdr:cNvPr id="118" name="直線コネクタ 117"/>
        <xdr:cNvCxnSpPr/>
      </xdr:nvCxnSpPr>
      <xdr:spPr bwMode="auto">
        <a:xfrm>
          <a:off x="3606800" y="7383762"/>
          <a:ext cx="698500" cy="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257028</xdr:rowOff>
    </xdr:from>
    <xdr:to>
      <xdr:col>3</xdr:col>
      <xdr:colOff>206375</xdr:colOff>
      <xdr:row>37</xdr:row>
      <xdr:rowOff>259062</xdr:rowOff>
    </xdr:to>
    <xdr:cxnSp macro="">
      <xdr:nvCxnSpPr>
        <xdr:cNvPr id="121" name="直線コネクタ 120"/>
        <xdr:cNvCxnSpPr/>
      </xdr:nvCxnSpPr>
      <xdr:spPr bwMode="auto">
        <a:xfrm>
          <a:off x="2908300" y="7381728"/>
          <a:ext cx="698500" cy="2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268856</xdr:rowOff>
    </xdr:from>
    <xdr:to>
      <xdr:col>5</xdr:col>
      <xdr:colOff>34925</xdr:colOff>
      <xdr:row>38</xdr:row>
      <xdr:rowOff>27556</xdr:rowOff>
    </xdr:to>
    <xdr:sp macro="" textlink="">
      <xdr:nvSpPr>
        <xdr:cNvPr id="131" name="円/楕円 130"/>
        <xdr:cNvSpPr/>
      </xdr:nvSpPr>
      <xdr:spPr bwMode="auto">
        <a:xfrm>
          <a:off x="5600700" y="739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50433</xdr:rowOff>
    </xdr:from>
    <xdr:ext cx="762000" cy="259045"/>
    <xdr:sp macro="" textlink="">
      <xdr:nvSpPr>
        <xdr:cNvPr id="132" name="人口1人当たり決算額の推移該当値テキスト445"/>
        <xdr:cNvSpPr txBox="1"/>
      </xdr:nvSpPr>
      <xdr:spPr>
        <a:xfrm>
          <a:off x="5740400" y="717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29,434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250527</xdr:rowOff>
    </xdr:from>
    <xdr:to>
      <xdr:col>4</xdr:col>
      <xdr:colOff>520700</xdr:colOff>
      <xdr:row>38</xdr:row>
      <xdr:rowOff>9227</xdr:rowOff>
    </xdr:to>
    <xdr:sp macro="" textlink="">
      <xdr:nvSpPr>
        <xdr:cNvPr id="133" name="円/楕円 132"/>
        <xdr:cNvSpPr/>
      </xdr:nvSpPr>
      <xdr:spPr bwMode="auto">
        <a:xfrm>
          <a:off x="4953000" y="737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19404</xdr:rowOff>
    </xdr:from>
    <xdr:ext cx="736600" cy="259045"/>
    <xdr:sp macro="" textlink="">
      <xdr:nvSpPr>
        <xdr:cNvPr id="134" name="テキスト ボックス 133"/>
        <xdr:cNvSpPr txBox="1"/>
      </xdr:nvSpPr>
      <xdr:spPr>
        <a:xfrm>
          <a:off x="4622800" y="7144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215242</xdr:rowOff>
    </xdr:from>
    <xdr:to>
      <xdr:col>3</xdr:col>
      <xdr:colOff>955675</xdr:colOff>
      <xdr:row>37</xdr:row>
      <xdr:rowOff>316842</xdr:rowOff>
    </xdr:to>
    <xdr:sp macro="" textlink="">
      <xdr:nvSpPr>
        <xdr:cNvPr id="135" name="円/楕円 134"/>
        <xdr:cNvSpPr/>
      </xdr:nvSpPr>
      <xdr:spPr bwMode="auto">
        <a:xfrm>
          <a:off x="4254500" y="7339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155569</xdr:rowOff>
    </xdr:from>
    <xdr:ext cx="762000" cy="259045"/>
    <xdr:sp macro="" textlink="">
      <xdr:nvSpPr>
        <xdr:cNvPr id="136" name="テキスト ボックス 135"/>
        <xdr:cNvSpPr txBox="1"/>
      </xdr:nvSpPr>
      <xdr:spPr>
        <a:xfrm>
          <a:off x="3924300" y="710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43,506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208262</xdr:rowOff>
    </xdr:from>
    <xdr:to>
      <xdr:col>3</xdr:col>
      <xdr:colOff>257175</xdr:colOff>
      <xdr:row>37</xdr:row>
      <xdr:rowOff>309862</xdr:rowOff>
    </xdr:to>
    <xdr:sp macro="" textlink="">
      <xdr:nvSpPr>
        <xdr:cNvPr id="137" name="円/楕円 136"/>
        <xdr:cNvSpPr/>
      </xdr:nvSpPr>
      <xdr:spPr bwMode="auto">
        <a:xfrm>
          <a:off x="3556000" y="733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148589</xdr:rowOff>
    </xdr:from>
    <xdr:ext cx="762000" cy="259045"/>
    <xdr:sp macro="" textlink="">
      <xdr:nvSpPr>
        <xdr:cNvPr id="138" name="テキスト ボックス 137"/>
        <xdr:cNvSpPr txBox="1"/>
      </xdr:nvSpPr>
      <xdr:spPr>
        <a:xfrm>
          <a:off x="3225800" y="7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206228</xdr:rowOff>
    </xdr:from>
    <xdr:to>
      <xdr:col>2</xdr:col>
      <xdr:colOff>692150</xdr:colOff>
      <xdr:row>37</xdr:row>
      <xdr:rowOff>307828</xdr:rowOff>
    </xdr:to>
    <xdr:sp macro="" textlink="">
      <xdr:nvSpPr>
        <xdr:cNvPr id="139" name="円/楕円 138"/>
        <xdr:cNvSpPr/>
      </xdr:nvSpPr>
      <xdr:spPr bwMode="auto">
        <a:xfrm>
          <a:off x="2857500" y="733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146555</xdr:rowOff>
    </xdr:from>
    <xdr:ext cx="762000" cy="259045"/>
    <xdr:sp macro="" textlink="">
      <xdr:nvSpPr>
        <xdr:cNvPr id="140" name="テキスト ボックス 139"/>
        <xdr:cNvSpPr txBox="1"/>
      </xdr:nvSpPr>
      <xdr:spPr>
        <a:xfrm>
          <a:off x="2527300" y="70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第２次長門市経営改革プランや事務事業等の見直し、財政調整基金への積立て、市債の繰上償還等を積極的に実施したこともあり、実質収支及び実質単年度収支比率は増加傾向にあったが、今後は、合併算定替え特例の終了に伴う普通交付税の漸減や市税収入の減少が見込まれることから、第３次長門市経営改革プランに基づいた経常経費の削減を図っていく。</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年度は、庁</a:t>
          </a:r>
          <a:r>
            <a:rPr kumimoji="1" lang="ja-JP" altLang="ja-JP" sz="1100">
              <a:solidFill>
                <a:schemeClr val="dk1"/>
              </a:solidFill>
              <a:effectLst/>
              <a:latin typeface="+mn-lt"/>
              <a:ea typeface="+mn-ea"/>
              <a:cs typeface="+mn-cs"/>
            </a:rPr>
            <a:t>舎建設基金の創設や公営住宅整備事業等</a:t>
          </a:r>
          <a:r>
            <a:rPr kumimoji="1" lang="ja-JP" altLang="en-US" sz="1100">
              <a:solidFill>
                <a:schemeClr val="dk1"/>
              </a:solidFill>
              <a:effectLst/>
              <a:latin typeface="+mn-lt"/>
              <a:ea typeface="+mn-ea"/>
              <a:cs typeface="+mn-cs"/>
            </a:rPr>
            <a:t>の大型建設事業を</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した一方で、歳入では、</a:t>
          </a:r>
          <a:r>
            <a:rPr kumimoji="1" lang="ja-JP" altLang="en-US" sz="1100">
              <a:latin typeface="ＭＳ ゴシック" pitchFamily="49" charset="-128"/>
              <a:ea typeface="ＭＳ ゴシック" pitchFamily="49" charset="-128"/>
            </a:rPr>
            <a:t>例年に比べ繰越金が多く、市債の発行抑制にも努めた結果、歳出総額が歳入総額を上回る増加率となったことから、実質収支額が大幅に減少しており、実質単年度収支においてはマイナスとなった。</a:t>
          </a:r>
          <a:endParaRPr kumimoji="1" lang="en-US" altLang="ja-JP"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連結実質赤字比率に係る赤字・黒字の構成分析については、平成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おいて、老人保険事業特別会計において赤字を生じたのみとなっており、国民健康保険事業、介護保健事業および後期高齢者医療事業については、各年度ごとの制度改正や対象者数等により増減はあるものの、一般会計からの繰出し等により、黒字を維持している。 </a:t>
          </a:r>
        </a:p>
        <a:p>
          <a:r>
            <a:rPr kumimoji="1" lang="ja-JP" altLang="en-US" sz="1400">
              <a:latin typeface="ＭＳ ゴシック" pitchFamily="49" charset="-128"/>
              <a:ea typeface="ＭＳ ゴシック" pitchFamily="49" charset="-128"/>
            </a:rPr>
            <a:t>　公営企業については、法適用企業の水道事業と法非適用企業として公共下水道事業、漁業集落排水事業、農業集落排水事業、湯本温泉事業があり、これらについても一般会計からの繰出しにより収支を調整している。 </a:t>
          </a:r>
        </a:p>
        <a:p>
          <a:r>
            <a:rPr kumimoji="1" lang="ja-JP" altLang="en-US" sz="1400">
              <a:latin typeface="ＭＳ ゴシック" pitchFamily="49" charset="-128"/>
              <a:ea typeface="ＭＳ ゴシック" pitchFamily="49" charset="-128"/>
            </a:rPr>
            <a:t>　また、電気通信事業特別会計については収益事業会計であり、一般会計と合わせて普通会計を構成している。 </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年度においても赤字額は生じておらず、今後も適正な財政運営・企業経営を行っていくとともに、更なる財政健全化への取り組みを図る。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年度にかけて市債の繰上償還を実施したことにより、元利償還額は減少傾向にあり、平成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年度には、債務負担行為に係る償還金助成の繰上償還が行われたため、平成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年度における債務負担行為に基づく支出額は減少している。 </a:t>
          </a:r>
        </a:p>
        <a:p>
          <a:r>
            <a:rPr kumimoji="1" lang="ja-JP" altLang="en-US" sz="1200">
              <a:latin typeface="ＭＳ ゴシック" pitchFamily="49" charset="-128"/>
              <a:ea typeface="ＭＳ ゴシック" pitchFamily="49" charset="-128"/>
            </a:rPr>
            <a:t>　算入公債費については、近年では合併特例債や過疎対策事業債など交付税算入率の高い起債を活用するようにしているため、増加傾向にあり、実質公債費比率は改善傾向にある。 </a:t>
          </a:r>
        </a:p>
        <a:p>
          <a:r>
            <a:rPr kumimoji="1" lang="ja-JP" altLang="en-US" sz="1200">
              <a:latin typeface="ＭＳ ゴシック" pitchFamily="49" charset="-128"/>
              <a:ea typeface="ＭＳ ゴシック" pitchFamily="49" charset="-128"/>
            </a:rPr>
            <a:t>　しかしながら、新市建設計画に基づく大型事業の実施が平成</a:t>
          </a:r>
          <a:r>
            <a:rPr kumimoji="1" lang="en-US" altLang="ja-JP" sz="1200">
              <a:latin typeface="ＭＳ ゴシック" pitchFamily="49" charset="-128"/>
              <a:ea typeface="ＭＳ ゴシック" pitchFamily="49" charset="-128"/>
            </a:rPr>
            <a:t>31</a:t>
          </a:r>
          <a:r>
            <a:rPr kumimoji="1" lang="ja-JP" altLang="en-US" sz="1200">
              <a:latin typeface="ＭＳ ゴシック" pitchFamily="49" charset="-128"/>
              <a:ea typeface="ＭＳ ゴシック" pitchFamily="49" charset="-128"/>
            </a:rPr>
            <a:t>年度まで予定されており、市債の発行も見込まれることから、引き続き、プライマリーバランスの保持に努めながら、市債の繰上償還や事業精査をしていく必要がある。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山口県長門市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将来負担額については前年度と比較して</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％の減となっているが、その要因としては、近年に実施した繰上償還による圧縮に加え、公営企業債の元金残高の減少による繰入見込額の減少が挙げられる。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また、集中改革プランに沿った職員数の計画的削減や職員の早期退職等による退職手当負担の減も要因となっている。 </a:t>
          </a:r>
        </a:p>
        <a:p>
          <a:r>
            <a:rPr kumimoji="1" lang="ja-JP" altLang="en-US" sz="1300">
              <a:latin typeface="ＭＳ ゴシック" pitchFamily="49" charset="-128"/>
              <a:ea typeface="ＭＳ ゴシック" pitchFamily="49" charset="-128"/>
            </a:rPr>
            <a:t>　充当可能基金については、土地開発基金の減額があったものの、庁舎建設基金を創設したことにより、全体では増となった。</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は普通交付税の合併算定替の影響により交付額が漸減していくことから、今後も控えている合併特例債等を活用した大型事業の実施にあたっては、引き続き行財政改革を進め、将来負担の軽減を図る必要がある。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23317212</v>
      </c>
      <c r="BO4" s="349"/>
      <c r="BP4" s="349"/>
      <c r="BQ4" s="349"/>
      <c r="BR4" s="349"/>
      <c r="BS4" s="349"/>
      <c r="BT4" s="349"/>
      <c r="BU4" s="350"/>
      <c r="BV4" s="348">
        <v>21200148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22673243</v>
      </c>
      <c r="BO5" s="386"/>
      <c r="BP5" s="386"/>
      <c r="BQ5" s="386"/>
      <c r="BR5" s="386"/>
      <c r="BS5" s="386"/>
      <c r="BT5" s="386"/>
      <c r="BU5" s="387"/>
      <c r="BV5" s="385">
        <v>20438362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v>
      </c>
      <c r="CU5" s="383"/>
      <c r="CV5" s="383"/>
      <c r="CW5" s="383"/>
      <c r="CX5" s="383"/>
      <c r="CY5" s="383"/>
      <c r="CZ5" s="383"/>
      <c r="DA5" s="384"/>
      <c r="DB5" s="382">
        <v>90.1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643969</v>
      </c>
      <c r="BO6" s="386"/>
      <c r="BP6" s="386"/>
      <c r="BQ6" s="386"/>
      <c r="BR6" s="386"/>
      <c r="BS6" s="386"/>
      <c r="BT6" s="386"/>
      <c r="BU6" s="387"/>
      <c r="BV6" s="385">
        <v>761786</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v>
      </c>
      <c r="CU6" s="423"/>
      <c r="CV6" s="423"/>
      <c r="CW6" s="423"/>
      <c r="CX6" s="423"/>
      <c r="CY6" s="423"/>
      <c r="CZ6" s="423"/>
      <c r="DA6" s="424"/>
      <c r="DB6" s="422">
        <v>90.1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228107</v>
      </c>
      <c r="BO7" s="386"/>
      <c r="BP7" s="386"/>
      <c r="BQ7" s="386"/>
      <c r="BR7" s="386"/>
      <c r="BS7" s="386"/>
      <c r="BT7" s="386"/>
      <c r="BU7" s="387"/>
      <c r="BV7" s="385">
        <v>90351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13503730</v>
      </c>
      <c r="CU7" s="386"/>
      <c r="CV7" s="386"/>
      <c r="CW7" s="386"/>
      <c r="CX7" s="386"/>
      <c r="CY7" s="386"/>
      <c r="CZ7" s="386"/>
      <c r="DA7" s="387"/>
      <c r="DB7" s="385">
        <v>13703723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415862</v>
      </c>
      <c r="BO8" s="386"/>
      <c r="BP8" s="386"/>
      <c r="BQ8" s="386"/>
      <c r="BR8" s="386"/>
      <c r="BS8" s="386"/>
      <c r="BT8" s="386"/>
      <c r="BU8" s="387"/>
      <c r="BV8" s="385">
        <v>671435</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38349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-255573</v>
      </c>
      <c r="BO9" s="386"/>
      <c r="BP9" s="386"/>
      <c r="BQ9" s="386"/>
      <c r="BR9" s="386"/>
      <c r="BS9" s="386"/>
      <c r="BT9" s="386"/>
      <c r="BU9" s="387"/>
      <c r="BV9" s="385">
        <v>215288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19.100000000000001</v>
      </c>
      <c r="CU9" s="383"/>
      <c r="CV9" s="383"/>
      <c r="CW9" s="383"/>
      <c r="CX9" s="383"/>
      <c r="CY9" s="383"/>
      <c r="CZ9" s="383"/>
      <c r="DA9" s="384"/>
      <c r="DB9" s="382">
        <v>20.2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41127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637</v>
      </c>
      <c r="BO10" s="386"/>
      <c r="BP10" s="386"/>
      <c r="BQ10" s="386"/>
      <c r="BR10" s="386"/>
      <c r="BS10" s="386"/>
      <c r="BT10" s="386"/>
      <c r="BU10" s="387"/>
      <c r="BV10" s="385">
        <v>430471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8450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36786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36435</v>
      </c>
      <c r="S13" s="467"/>
      <c r="T13" s="467"/>
      <c r="U13" s="467"/>
      <c r="V13" s="468"/>
      <c r="W13" s="401" t="s">
        <v>123</v>
      </c>
      <c r="X13" s="402"/>
      <c r="Y13" s="402"/>
      <c r="Z13" s="402"/>
      <c r="AA13" s="402"/>
      <c r="AB13" s="392"/>
      <c r="AC13" s="436">
        <v>2741</v>
      </c>
      <c r="AD13" s="437"/>
      <c r="AE13" s="437"/>
      <c r="AF13" s="437"/>
      <c r="AG13" s="476"/>
      <c r="AH13" s="436">
        <v>3591</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-254936</v>
      </c>
      <c r="BO13" s="386"/>
      <c r="BP13" s="386"/>
      <c r="BQ13" s="386"/>
      <c r="BR13" s="386"/>
      <c r="BS13" s="386"/>
      <c r="BT13" s="386"/>
      <c r="BU13" s="387"/>
      <c r="BV13" s="385">
        <v>654209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12.1</v>
      </c>
      <c r="CU13" s="383"/>
      <c r="CV13" s="383"/>
      <c r="CW13" s="383"/>
      <c r="CX13" s="383"/>
      <c r="CY13" s="383"/>
      <c r="CZ13" s="383"/>
      <c r="DA13" s="384"/>
      <c r="DB13" s="382">
        <v>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37384</v>
      </c>
      <c r="S14" s="467"/>
      <c r="T14" s="467"/>
      <c r="U14" s="467"/>
      <c r="V14" s="468"/>
      <c r="W14" s="375"/>
      <c r="X14" s="376"/>
      <c r="Y14" s="376"/>
      <c r="Z14" s="376"/>
      <c r="AA14" s="376"/>
      <c r="AB14" s="365"/>
      <c r="AC14" s="469">
        <v>14.9</v>
      </c>
      <c r="AD14" s="470"/>
      <c r="AE14" s="470"/>
      <c r="AF14" s="470"/>
      <c r="AG14" s="471"/>
      <c r="AH14" s="469">
        <v>16.8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48.3</v>
      </c>
      <c r="CU14" s="481"/>
      <c r="CV14" s="481"/>
      <c r="CW14" s="481"/>
      <c r="CX14" s="481"/>
      <c r="CY14" s="481"/>
      <c r="CZ14" s="481"/>
      <c r="DA14" s="482"/>
      <c r="DB14" s="480">
        <v>58.9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37023</v>
      </c>
      <c r="S15" s="467"/>
      <c r="T15" s="467"/>
      <c r="U15" s="467"/>
      <c r="V15" s="468"/>
      <c r="W15" s="401" t="s">
        <v>129</v>
      </c>
      <c r="X15" s="402"/>
      <c r="Y15" s="402"/>
      <c r="Z15" s="402"/>
      <c r="AA15" s="402"/>
      <c r="AB15" s="392"/>
      <c r="AC15" s="436">
        <v>4280</v>
      </c>
      <c r="AD15" s="437"/>
      <c r="AE15" s="437"/>
      <c r="AF15" s="437"/>
      <c r="AG15" s="476"/>
      <c r="AH15" s="436">
        <v>5242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3358789</v>
      </c>
      <c r="BO15" s="349"/>
      <c r="BP15" s="349"/>
      <c r="BQ15" s="349"/>
      <c r="BR15" s="349"/>
      <c r="BS15" s="349"/>
      <c r="BT15" s="349"/>
      <c r="BU15" s="350"/>
      <c r="BV15" s="348">
        <v>3341246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23.3</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10004108</v>
      </c>
      <c r="BO16" s="386"/>
      <c r="BP16" s="386"/>
      <c r="BQ16" s="386"/>
      <c r="BR16" s="386"/>
      <c r="BS16" s="386"/>
      <c r="BT16" s="386"/>
      <c r="BU16" s="387"/>
      <c r="BV16" s="385">
        <v>10003032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11337</v>
      </c>
      <c r="AD17" s="437"/>
      <c r="AE17" s="437"/>
      <c r="AF17" s="437"/>
      <c r="AG17" s="476"/>
      <c r="AH17" s="436">
        <v>12478</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4287713</v>
      </c>
      <c r="BO17" s="386"/>
      <c r="BP17" s="386"/>
      <c r="BQ17" s="386"/>
      <c r="BR17" s="386"/>
      <c r="BS17" s="386"/>
      <c r="BT17" s="386"/>
      <c r="BU17" s="387"/>
      <c r="BV17" s="385">
        <v>4279942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357.29</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58.4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11722317</v>
      </c>
      <c r="BO18" s="386"/>
      <c r="BP18" s="386"/>
      <c r="BQ18" s="386"/>
      <c r="BR18" s="386"/>
      <c r="BS18" s="386"/>
      <c r="BT18" s="386"/>
      <c r="BU18" s="387"/>
      <c r="BV18" s="385">
        <v>11659758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15489909</v>
      </c>
      <c r="BO19" s="386"/>
      <c r="BP19" s="386"/>
      <c r="BQ19" s="386"/>
      <c r="BR19" s="386"/>
      <c r="BS19" s="386"/>
      <c r="BT19" s="386"/>
      <c r="BU19" s="387"/>
      <c r="BV19" s="385">
        <v>15160441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15143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23679965</v>
      </c>
      <c r="BO23" s="386"/>
      <c r="BP23" s="386"/>
      <c r="BQ23" s="386"/>
      <c r="BR23" s="386"/>
      <c r="BS23" s="386"/>
      <c r="BT23" s="386"/>
      <c r="BU23" s="387"/>
      <c r="BV23" s="385">
        <v>23786815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7900</v>
      </c>
      <c r="R24" s="437"/>
      <c r="S24" s="437"/>
      <c r="T24" s="437"/>
      <c r="U24" s="437"/>
      <c r="V24" s="476"/>
      <c r="W24" s="531"/>
      <c r="X24" s="519"/>
      <c r="Y24" s="520"/>
      <c r="Z24" s="435" t="s">
        <v>152</v>
      </c>
      <c r="AA24" s="415"/>
      <c r="AB24" s="415"/>
      <c r="AC24" s="415"/>
      <c r="AD24" s="415"/>
      <c r="AE24" s="415"/>
      <c r="AF24" s="415"/>
      <c r="AG24" s="416"/>
      <c r="AH24" s="436">
        <v>422</v>
      </c>
      <c r="AI24" s="437"/>
      <c r="AJ24" s="437"/>
      <c r="AK24" s="437"/>
      <c r="AL24" s="476"/>
      <c r="AM24" s="436">
        <v>1310310</v>
      </c>
      <c r="AN24" s="437"/>
      <c r="AO24" s="437"/>
      <c r="AP24" s="437"/>
      <c r="AQ24" s="437"/>
      <c r="AR24" s="476"/>
      <c r="AS24" s="436">
        <v>3105</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20056572</v>
      </c>
      <c r="BO24" s="386"/>
      <c r="BP24" s="386"/>
      <c r="BQ24" s="386"/>
      <c r="BR24" s="386"/>
      <c r="BS24" s="386"/>
      <c r="BT24" s="386"/>
      <c r="BU24" s="387"/>
      <c r="BV24" s="385">
        <v>20147180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6300</v>
      </c>
      <c r="R25" s="437"/>
      <c r="S25" s="437"/>
      <c r="T25" s="437"/>
      <c r="U25" s="437"/>
      <c r="V25" s="476"/>
      <c r="W25" s="531"/>
      <c r="X25" s="519"/>
      <c r="Y25" s="520"/>
      <c r="Z25" s="435" t="s">
        <v>155</v>
      </c>
      <c r="AA25" s="415"/>
      <c r="AB25" s="415"/>
      <c r="AC25" s="415"/>
      <c r="AD25" s="415"/>
      <c r="AE25" s="415"/>
      <c r="AF25" s="415"/>
      <c r="AG25" s="416"/>
      <c r="AH25" s="436">
        <v>67</v>
      </c>
      <c r="AI25" s="437"/>
      <c r="AJ25" s="437"/>
      <c r="AK25" s="437"/>
      <c r="AL25" s="476"/>
      <c r="AM25" s="436">
        <v>168036</v>
      </c>
      <c r="AN25" s="437"/>
      <c r="AO25" s="437"/>
      <c r="AP25" s="437"/>
      <c r="AQ25" s="437"/>
      <c r="AR25" s="476"/>
      <c r="AS25" s="436">
        <v>2508</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925214</v>
      </c>
      <c r="BO25" s="349"/>
      <c r="BP25" s="349"/>
      <c r="BQ25" s="349"/>
      <c r="BR25" s="349"/>
      <c r="BS25" s="349"/>
      <c r="BT25" s="349"/>
      <c r="BU25" s="350"/>
      <c r="BV25" s="348">
        <v>1548137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5600</v>
      </c>
      <c r="R26" s="437"/>
      <c r="S26" s="437"/>
      <c r="T26" s="437"/>
      <c r="U26" s="437"/>
      <c r="V26" s="476"/>
      <c r="W26" s="531"/>
      <c r="X26" s="519"/>
      <c r="Y26" s="520"/>
      <c r="Z26" s="435" t="s">
        <v>158</v>
      </c>
      <c r="AA26" s="541"/>
      <c r="AB26" s="541"/>
      <c r="AC26" s="541"/>
      <c r="AD26" s="541"/>
      <c r="AE26" s="541"/>
      <c r="AF26" s="541"/>
      <c r="AG26" s="542"/>
      <c r="AH26" s="436">
        <v>21</v>
      </c>
      <c r="AI26" s="437"/>
      <c r="AJ26" s="437"/>
      <c r="AK26" s="437"/>
      <c r="AL26" s="476"/>
      <c r="AM26" s="436">
        <v>68943</v>
      </c>
      <c r="AN26" s="437"/>
      <c r="AO26" s="437"/>
      <c r="AP26" s="437"/>
      <c r="AQ26" s="437"/>
      <c r="AR26" s="476"/>
      <c r="AS26" s="436">
        <v>3283</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4250</v>
      </c>
      <c r="R27" s="437"/>
      <c r="S27" s="437"/>
      <c r="T27" s="437"/>
      <c r="U27" s="437"/>
      <c r="V27" s="476"/>
      <c r="W27" s="531"/>
      <c r="X27" s="519"/>
      <c r="Y27" s="520"/>
      <c r="Z27" s="435" t="s">
        <v>161</v>
      </c>
      <c r="AA27" s="415"/>
      <c r="AB27" s="415"/>
      <c r="AC27" s="415"/>
      <c r="AD27" s="415"/>
      <c r="AE27" s="415"/>
      <c r="AF27" s="415"/>
      <c r="AG27" s="416"/>
      <c r="AH27" s="436">
        <v>2</v>
      </c>
      <c r="AI27" s="437"/>
      <c r="AJ27" s="437"/>
      <c r="AK27" s="437"/>
      <c r="AL27" s="476"/>
      <c r="AM27" s="436" t="s">
        <v>162</v>
      </c>
      <c r="AN27" s="437"/>
      <c r="AO27" s="437"/>
      <c r="AP27" s="437"/>
      <c r="AQ27" s="437"/>
      <c r="AR27" s="476"/>
      <c r="AS27" s="436" t="s">
        <v>162</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446044</v>
      </c>
      <c r="BO27" s="555"/>
      <c r="BP27" s="555"/>
      <c r="BQ27" s="555"/>
      <c r="BR27" s="555"/>
      <c r="BS27" s="555"/>
      <c r="BT27" s="555"/>
      <c r="BU27" s="556"/>
      <c r="BV27" s="554">
        <v>792860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2100990</v>
      </c>
      <c r="BO28" s="349"/>
      <c r="BP28" s="349"/>
      <c r="BQ28" s="349"/>
      <c r="BR28" s="349"/>
      <c r="BS28" s="349"/>
      <c r="BT28" s="349"/>
      <c r="BU28" s="350"/>
      <c r="BV28" s="348">
        <v>2100353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3200</v>
      </c>
      <c r="R29" s="437"/>
      <c r="S29" s="437"/>
      <c r="T29" s="437"/>
      <c r="U29" s="437"/>
      <c r="V29" s="476"/>
      <c r="W29" s="532"/>
      <c r="X29" s="533"/>
      <c r="Y29" s="534"/>
      <c r="Z29" s="435" t="s">
        <v>169</v>
      </c>
      <c r="AA29" s="415"/>
      <c r="AB29" s="415"/>
      <c r="AC29" s="415"/>
      <c r="AD29" s="415"/>
      <c r="AE29" s="415"/>
      <c r="AF29" s="415"/>
      <c r="AG29" s="416"/>
      <c r="AH29" s="436">
        <v>424</v>
      </c>
      <c r="AI29" s="437"/>
      <c r="AJ29" s="437"/>
      <c r="AK29" s="437"/>
      <c r="AL29" s="476"/>
      <c r="AM29" s="436">
        <v>1318200</v>
      </c>
      <c r="AN29" s="437"/>
      <c r="AO29" s="437"/>
      <c r="AP29" s="437"/>
      <c r="AQ29" s="437"/>
      <c r="AR29" s="476"/>
      <c r="AS29" s="436">
        <v>3109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85031</v>
      </c>
      <c r="BO29" s="386"/>
      <c r="BP29" s="386"/>
      <c r="BQ29" s="386"/>
      <c r="BR29" s="386"/>
      <c r="BS29" s="386"/>
      <c r="BT29" s="386"/>
      <c r="BU29" s="387"/>
      <c r="BV29" s="385">
        <v>84653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3963124</v>
      </c>
      <c r="BO30" s="555"/>
      <c r="BP30" s="555"/>
      <c r="BQ30" s="555"/>
      <c r="BR30" s="555"/>
      <c r="BS30" s="555"/>
      <c r="BT30" s="555"/>
      <c r="BU30" s="556"/>
      <c r="BV30" s="554">
        <v>3359598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山口県市町総合事務組合一般会計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長門市文化振興財団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電気通信事業特別会計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漁業集落排水事業特別会計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山口県市町総合事務組合消防団員補償等特別会計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やまぐち農林振興公社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農業集落排水事業特別会計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山口県市町総合事務組合非常勤職員公務災害補償特別会計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山口県国際交流協会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湯本温泉事業特別会計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山口県市町総合事務組合山口県市町公平委員会特別会計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ながと物産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山口県市町総合事務組合山口県自治会館管理特別会計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山口県後期高齢者医療広域連合一般会計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山口県後期高齢者医療広域連合後期高齢者医療特別会計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萩・長門清掃一部事務組合一般会計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豊浦大津環境浄化組合一般会計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8" t="s">
        <v>24</v>
      </c>
      <c r="C41" s="1169"/>
      <c r="D41" s="81"/>
      <c r="E41" s="1174" t="s">
        <v>25</v>
      </c>
      <c r="F41" s="1174"/>
      <c r="G41" s="1174"/>
      <c r="H41" s="1175"/>
      <c r="I41" s="82">
        <v>26852</v>
      </c>
      <c r="J41" s="83">
        <v>25847</v>
      </c>
      <c r="K41" s="83">
        <v>25539</v>
      </c>
      <c r="L41" s="83">
        <v>23789</v>
      </c>
      <c r="M41" s="84">
        <v>23682</v>
      </c>
    </row>
    <row r="42" spans="2:13" ht="27.75" customHeight="1">
      <c r="B42" s="1170"/>
      <c r="C42" s="1171"/>
      <c r="D42" s="85"/>
      <c r="E42" s="1176" t="s">
        <v>26</v>
      </c>
      <c r="F42" s="1176"/>
      <c r="G42" s="1176"/>
      <c r="H42" s="1177"/>
      <c r="I42" s="86">
        <v>552</v>
      </c>
      <c r="J42" s="87">
        <v>461</v>
      </c>
      <c r="K42" s="87">
        <v>189</v>
      </c>
      <c r="L42" s="87">
        <v>135</v>
      </c>
      <c r="M42" s="88">
        <v>102</v>
      </c>
    </row>
    <row r="43" spans="2:13" ht="27.75" customHeight="1">
      <c r="B43" s="1170"/>
      <c r="C43" s="1171"/>
      <c r="D43" s="85"/>
      <c r="E43" s="1176" t="s">
        <v>27</v>
      </c>
      <c r="F43" s="1176"/>
      <c r="G43" s="1176"/>
      <c r="H43" s="1177"/>
      <c r="I43" s="86">
        <v>9469</v>
      </c>
      <c r="J43" s="87">
        <v>8871</v>
      </c>
      <c r="K43" s="87">
        <v>8481</v>
      </c>
      <c r="L43" s="87">
        <v>8043</v>
      </c>
      <c r="M43" s="88">
        <v>7646</v>
      </c>
    </row>
    <row r="44" spans="2:13" ht="27.75" customHeight="1">
      <c r="B44" s="1170"/>
      <c r="C44" s="1171"/>
      <c r="D44" s="85"/>
      <c r="E44" s="1176" t="s">
        <v>28</v>
      </c>
      <c r="F44" s="1176"/>
      <c r="G44" s="1176"/>
      <c r="H44" s="1177"/>
      <c r="I44" s="86">
        <v>128</v>
      </c>
      <c r="J44" s="87">
        <v>107</v>
      </c>
      <c r="K44" s="87">
        <v>73</v>
      </c>
      <c r="L44" s="87">
        <v>50</v>
      </c>
      <c r="M44" s="88">
        <v>29</v>
      </c>
    </row>
    <row r="45" spans="2:13" ht="27.75" customHeight="1">
      <c r="B45" s="1170"/>
      <c r="C45" s="1171"/>
      <c r="D45" s="85"/>
      <c r="E45" s="1176" t="s">
        <v>29</v>
      </c>
      <c r="F45" s="1176"/>
      <c r="G45" s="1176"/>
      <c r="H45" s="1177"/>
      <c r="I45" s="86">
        <v>4717</v>
      </c>
      <c r="J45" s="87">
        <v>4560</v>
      </c>
      <c r="K45" s="87">
        <v>4440</v>
      </c>
      <c r="L45" s="87">
        <v>4117</v>
      </c>
      <c r="M45" s="88">
        <v>3677</v>
      </c>
    </row>
    <row r="46" spans="2:13" ht="27.75" customHeight="1">
      <c r="B46" s="1170"/>
      <c r="C46" s="1171"/>
      <c r="D46" s="85"/>
      <c r="E46" s="1176" t="s">
        <v>30</v>
      </c>
      <c r="F46" s="1176"/>
      <c r="G46" s="1176"/>
      <c r="H46" s="1177"/>
      <c r="I46" s="86" t="s">
        <v>480</v>
      </c>
      <c r="J46" s="87" t="s">
        <v>480</v>
      </c>
      <c r="K46" s="87" t="s">
        <v>480</v>
      </c>
      <c r="L46" s="87" t="s">
        <v>480</v>
      </c>
      <c r="M46" s="88" t="s">
        <v>480</v>
      </c>
    </row>
    <row r="47" spans="2:13" ht="27.75" customHeight="1">
      <c r="B47" s="1170"/>
      <c r="C47" s="1171"/>
      <c r="D47" s="85"/>
      <c r="E47" s="1176" t="s">
        <v>31</v>
      </c>
      <c r="F47" s="1176"/>
      <c r="G47" s="1176"/>
      <c r="H47" s="1177"/>
      <c r="I47" s="86" t="s">
        <v>480</v>
      </c>
      <c r="J47" s="87" t="s">
        <v>480</v>
      </c>
      <c r="K47" s="87" t="s">
        <v>480</v>
      </c>
      <c r="L47" s="87" t="s">
        <v>480</v>
      </c>
      <c r="M47" s="88" t="s">
        <v>480</v>
      </c>
    </row>
    <row r="48" spans="2:13" ht="27.75" customHeight="1">
      <c r="B48" s="1172"/>
      <c r="C48" s="1173"/>
      <c r="D48" s="85"/>
      <c r="E48" s="1176" t="s">
        <v>32</v>
      </c>
      <c r="F48" s="1176"/>
      <c r="G48" s="1176"/>
      <c r="H48" s="1177"/>
      <c r="I48" s="86" t="s">
        <v>480</v>
      </c>
      <c r="J48" s="87" t="s">
        <v>480</v>
      </c>
      <c r="K48" s="87" t="s">
        <v>480</v>
      </c>
      <c r="L48" s="87" t="s">
        <v>480</v>
      </c>
      <c r="M48" s="88" t="s">
        <v>480</v>
      </c>
    </row>
    <row r="49" spans="2:13" ht="27.75" customHeight="1">
      <c r="B49" s="1178" t="s">
        <v>33</v>
      </c>
      <c r="C49" s="1179"/>
      <c r="D49" s="89"/>
      <c r="E49" s="1176" t="s">
        <v>34</v>
      </c>
      <c r="F49" s="1176"/>
      <c r="G49" s="1176"/>
      <c r="H49" s="1177"/>
      <c r="I49" s="86">
        <v>1638</v>
      </c>
      <c r="J49" s="87">
        <v>2849</v>
      </c>
      <c r="K49" s="87">
        <v>3293</v>
      </c>
      <c r="L49" s="87">
        <v>4094</v>
      </c>
      <c r="M49" s="88">
        <v>4281</v>
      </c>
    </row>
    <row r="50" spans="2:13" ht="27.75" customHeight="1">
      <c r="B50" s="1170"/>
      <c r="C50" s="1171"/>
      <c r="D50" s="85"/>
      <c r="E50" s="1176" t="s">
        <v>35</v>
      </c>
      <c r="F50" s="1176"/>
      <c r="G50" s="1176"/>
      <c r="H50" s="1177"/>
      <c r="I50" s="86">
        <v>3037</v>
      </c>
      <c r="J50" s="87">
        <v>2429</v>
      </c>
      <c r="K50" s="87">
        <v>2002</v>
      </c>
      <c r="L50" s="87">
        <v>1539</v>
      </c>
      <c r="M50" s="88">
        <v>1364</v>
      </c>
    </row>
    <row r="51" spans="2:13" ht="27.75" customHeight="1">
      <c r="B51" s="1172"/>
      <c r="C51" s="1173"/>
      <c r="D51" s="85"/>
      <c r="E51" s="1176" t="s">
        <v>36</v>
      </c>
      <c r="F51" s="1176"/>
      <c r="G51" s="1176"/>
      <c r="H51" s="1177"/>
      <c r="I51" s="86">
        <v>21740</v>
      </c>
      <c r="J51" s="87">
        <v>23937</v>
      </c>
      <c r="K51" s="87">
        <v>24506</v>
      </c>
      <c r="L51" s="87">
        <v>23958</v>
      </c>
      <c r="M51" s="88">
        <v>24259</v>
      </c>
    </row>
    <row r="52" spans="2:13" ht="27.75" customHeight="1" thickBot="1">
      <c r="B52" s="1180" t="s">
        <v>21</v>
      </c>
      <c r="C52" s="1181"/>
      <c r="D52" s="90"/>
      <c r="E52" s="1182" t="s">
        <v>37</v>
      </c>
      <c r="F52" s="1182"/>
      <c r="G52" s="1182"/>
      <c r="H52" s="1183"/>
      <c r="I52" s="91">
        <v>15302</v>
      </c>
      <c r="J52" s="92">
        <v>10631</v>
      </c>
      <c r="K52" s="92">
        <v>8921</v>
      </c>
      <c r="L52" s="92">
        <v>6542</v>
      </c>
      <c r="M52" s="93">
        <v>5232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91591</v>
      </c>
      <c r="E3" s="116"/>
      <c r="F3" s="117">
        <v>78670</v>
      </c>
      <c r="G3" s="118"/>
      <c r="H3" s="119"/>
    </row>
    <row r="4" spans="1:8">
      <c r="A4" s="120"/>
      <c r="B4" s="121"/>
      <c r="C4" s="122"/>
      <c r="D4" s="123">
        <v>43531</v>
      </c>
      <c r="E4" s="124"/>
      <c r="F4" s="125">
        <v>38094</v>
      </c>
      <c r="G4" s="126"/>
      <c r="H4" s="127"/>
    </row>
    <row r="5" spans="1:8">
      <c r="A5" s="108" t="s">
        <v>513</v>
      </c>
      <c r="B5" s="113"/>
      <c r="C5" s="114"/>
      <c r="D5" s="115">
        <v>73225</v>
      </c>
      <c r="E5" s="116"/>
      <c r="F5" s="117">
        <v>67201</v>
      </c>
      <c r="G5" s="118"/>
      <c r="H5" s="119"/>
    </row>
    <row r="6" spans="1:8">
      <c r="A6" s="120"/>
      <c r="B6" s="121"/>
      <c r="C6" s="122"/>
      <c r="D6" s="123">
        <v>38668</v>
      </c>
      <c r="E6" s="124"/>
      <c r="F6" s="125">
        <v>35210</v>
      </c>
      <c r="G6" s="126"/>
      <c r="H6" s="127"/>
    </row>
    <row r="7" spans="1:8">
      <c r="A7" s="108" t="s">
        <v>514</v>
      </c>
      <c r="B7" s="113"/>
      <c r="C7" s="114"/>
      <c r="D7" s="115">
        <v>70338</v>
      </c>
      <c r="E7" s="116"/>
      <c r="F7" s="117">
        <v>75709</v>
      </c>
      <c r="G7" s="118"/>
      <c r="H7" s="119"/>
    </row>
    <row r="8" spans="1:8">
      <c r="A8" s="120"/>
      <c r="B8" s="121"/>
      <c r="C8" s="122"/>
      <c r="D8" s="123">
        <v>52178</v>
      </c>
      <c r="E8" s="124"/>
      <c r="F8" s="125">
        <v>35212</v>
      </c>
      <c r="G8" s="126"/>
      <c r="H8" s="127"/>
    </row>
    <row r="9" spans="1:8">
      <c r="A9" s="108" t="s">
        <v>515</v>
      </c>
      <c r="B9" s="113"/>
      <c r="C9" s="114"/>
      <c r="D9" s="115">
        <v>73034</v>
      </c>
      <c r="E9" s="116"/>
      <c r="F9" s="117">
        <v>90961</v>
      </c>
      <c r="G9" s="118"/>
      <c r="H9" s="119"/>
    </row>
    <row r="10" spans="1:8">
      <c r="A10" s="120"/>
      <c r="B10" s="121"/>
      <c r="C10" s="122"/>
      <c r="D10" s="123">
        <v>37121</v>
      </c>
      <c r="E10" s="124"/>
      <c r="F10" s="125">
        <v>37720</v>
      </c>
      <c r="G10" s="126"/>
      <c r="H10" s="127"/>
    </row>
    <row r="11" spans="1:8">
      <c r="A11" s="108" t="s">
        <v>516</v>
      </c>
      <c r="B11" s="113"/>
      <c r="C11" s="114"/>
      <c r="D11" s="115">
        <v>106134</v>
      </c>
      <c r="E11" s="116"/>
      <c r="F11" s="117">
        <v>106614</v>
      </c>
      <c r="G11" s="118"/>
      <c r="H11" s="119"/>
    </row>
    <row r="12" spans="1:8">
      <c r="A12" s="120"/>
      <c r="B12" s="121"/>
      <c r="C12" s="128"/>
      <c r="D12" s="123">
        <v>62337</v>
      </c>
      <c r="E12" s="124"/>
      <c r="F12" s="125">
        <v>45545</v>
      </c>
      <c r="G12" s="126"/>
      <c r="H12" s="127"/>
    </row>
    <row r="13" spans="1:8">
      <c r="A13" s="108"/>
      <c r="B13" s="113"/>
      <c r="C13" s="129"/>
      <c r="D13" s="130">
        <v>82864</v>
      </c>
      <c r="E13" s="131"/>
      <c r="F13" s="132">
        <v>83831</v>
      </c>
      <c r="G13" s="133"/>
      <c r="H13" s="119"/>
    </row>
    <row r="14" spans="1:8">
      <c r="A14" s="120"/>
      <c r="B14" s="121"/>
      <c r="C14" s="122"/>
      <c r="D14" s="123">
        <v>46767</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3.29</v>
      </c>
      <c r="C19" s="134">
        <f>ROUND(VALUE(SUBSTITUTE(実質収支比率等に係る経年分析!G$48,"▲","-")),2)</f>
        <v>2.88</v>
      </c>
      <c r="D19" s="134">
        <f>ROUND(VALUE(SUBSTITUTE(実質収支比率等に係る経年分析!H$48,"▲","-")),2)</f>
        <v>3.38</v>
      </c>
      <c r="E19" s="134">
        <f>ROUND(VALUE(SUBSTITUTE(実質収支比率等に係る経年分析!I$48,"▲","-")),2)</f>
        <v>4.9000000000000004</v>
      </c>
      <c r="F19" s="134">
        <f>ROUND(VALUE(SUBSTITUTE(実質収支比率等に係る経年分析!J$48,"▲","-")),2)</f>
        <v>3.08</v>
      </c>
    </row>
    <row r="20" spans="1:11">
      <c r="A20" s="134" t="s">
        <v>42</v>
      </c>
      <c r="B20" s="134">
        <f>ROUND(VALUE(SUBSTITUTE(実質収支比率等に係る経年分析!F$47,"▲","-")),2)</f>
        <v>8.57</v>
      </c>
      <c r="C20" s="134">
        <f>ROUND(VALUE(SUBSTITUTE(実質収支比率等に係る経年分析!G$47,"▲","-")),2)</f>
        <v>10.85</v>
      </c>
      <c r="D20" s="134">
        <f>ROUND(VALUE(SUBSTITUTE(実質収支比率等に係る経年分析!H$47,"▲","-")),2)</f>
        <v>12.39</v>
      </c>
      <c r="E20" s="134">
        <f>ROUND(VALUE(SUBSTITUTE(実質収支比率等に係る経年分析!I$47,"▲","-")),2)</f>
        <v>15.33</v>
      </c>
      <c r="F20" s="134">
        <f>ROUND(VALUE(SUBSTITUTE(実質収支比率等に係る経年分析!J$47,"▲","-")),2)</f>
        <v>15.56</v>
      </c>
    </row>
    <row r="21" spans="1:11">
      <c r="A21" s="134" t="s">
        <v>43</v>
      </c>
      <c r="B21" s="134">
        <f>IF(ISNUMBER(VALUE(SUBSTITUTE(実質収支比率等に係る経年分析!F$49,"▲","-"))),ROUND(VALUE(SUBSTITUTE(実質収支比率等に係る経年分析!F$49,"▲","-")),2),NA())</f>
        <v>6.39</v>
      </c>
      <c r="C21" s="134">
        <f>IF(ISNUMBER(VALUE(SUBSTITUTE(実質収支比率等に係る経年分析!G$49,"▲","-"))),ROUND(VALUE(SUBSTITUTE(実質収支比率等に係る経年分析!G$49,"▲","-")),2),NA())</f>
        <v>4.55</v>
      </c>
      <c r="D21" s="134">
        <f>IF(ISNUMBER(VALUE(SUBSTITUTE(実質収支比率等に係る経年分析!H$49,"▲","-"))),ROUND(VALUE(SUBSTITUTE(実質収支比率等に係る経年分析!H$49,"▲","-")),2),NA())</f>
        <v>4.58</v>
      </c>
      <c r="E21" s="134">
        <f>IF(ISNUMBER(VALUE(SUBSTITUTE(実質収支比率等に係る経年分析!I$49,"▲","-"))),ROUND(VALUE(SUBSTITUTE(実質収支比率等に係る経年分析!I$49,"▲","-")),2),NA())</f>
        <v>4.7699999999999996</v>
      </c>
      <c r="F21" s="134">
        <f>IF(ISNUMBER(VALUE(SUBSTITUTE(実質収支比率等に係る経年分析!J$49,"▲","-"))),ROUND(VALUE(SUBSTITUTE(実質収支比率等に係る経年分析!J$49,"▲","-")),2),NA())</f>
        <v>-1.89</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電気通信事業特別会計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4.17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2648</v>
      </c>
      <c r="E42" s="136"/>
      <c r="F42" s="136"/>
      <c r="G42" s="136">
        <f>'実質公債費比率（分子）の構造'!L$52</f>
        <v>2683</v>
      </c>
      <c r="H42" s="136"/>
      <c r="I42" s="136"/>
      <c r="J42" s="136">
        <f>'実質公債費比率（分子）の構造'!M$52</f>
        <v>2744</v>
      </c>
      <c r="K42" s="136"/>
      <c r="L42" s="136"/>
      <c r="M42" s="136">
        <f>'実質公債費比率（分子）の構造'!N$52</f>
        <v>2849</v>
      </c>
      <c r="N42" s="136"/>
      <c r="O42" s="136"/>
      <c r="P42" s="136">
        <f>'実質公債費比率（分子）の構造'!O$52</f>
        <v>2918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121</v>
      </c>
      <c r="C44" s="136"/>
      <c r="D44" s="136"/>
      <c r="E44" s="136">
        <f>'実質公債費比率（分子）の構造'!L$50</f>
        <v>113</v>
      </c>
      <c r="F44" s="136"/>
      <c r="G44" s="136"/>
      <c r="H44" s="136">
        <f>'実質公債費比率（分子）の構造'!M$50</f>
        <v>292</v>
      </c>
      <c r="I44" s="136"/>
      <c r="J44" s="136"/>
      <c r="K44" s="136">
        <f>'実質公債費比率（分子）の構造'!N$50</f>
        <v>61</v>
      </c>
      <c r="L44" s="136"/>
      <c r="M44" s="136"/>
      <c r="N44" s="136">
        <f>'実質公債費比率（分子）の構造'!O$50</f>
        <v>39</v>
      </c>
      <c r="O44" s="136"/>
      <c r="P44" s="136"/>
    </row>
    <row r="45" spans="1:16">
      <c r="A45" s="136" t="s">
        <v>53</v>
      </c>
      <c r="B45" s="136">
        <f>'実質公債費比率（分子）の構造'!K$49</f>
        <v>25</v>
      </c>
      <c r="C45" s="136"/>
      <c r="D45" s="136"/>
      <c r="E45" s="136">
        <f>'実質公債費比率（分子）の構造'!L$49</f>
        <v>24</v>
      </c>
      <c r="F45" s="136"/>
      <c r="G45" s="136"/>
      <c r="H45" s="136">
        <f>'実質公債費比率（分子）の構造'!M$49</f>
        <v>25</v>
      </c>
      <c r="I45" s="136"/>
      <c r="J45" s="136"/>
      <c r="K45" s="136">
        <f>'実質公債費比率（分子）の構造'!N$49</f>
        <v>25</v>
      </c>
      <c r="L45" s="136"/>
      <c r="M45" s="136"/>
      <c r="N45" s="136">
        <f>'実質公債費比率（分子）の構造'!O$49</f>
        <v>26</v>
      </c>
      <c r="O45" s="136"/>
      <c r="P45" s="136"/>
    </row>
    <row r="46" spans="1:16">
      <c r="A46" s="136" t="s">
        <v>54</v>
      </c>
      <c r="B46" s="136">
        <f>'実質公債費比率（分子）の構造'!K$48</f>
        <v>789</v>
      </c>
      <c r="C46" s="136"/>
      <c r="D46" s="136"/>
      <c r="E46" s="136">
        <f>'実質公債費比率（分子）の構造'!L$48</f>
        <v>812</v>
      </c>
      <c r="F46" s="136"/>
      <c r="G46" s="136"/>
      <c r="H46" s="136">
        <f>'実質公債費比率（分子）の構造'!M$48</f>
        <v>816</v>
      </c>
      <c r="I46" s="136"/>
      <c r="J46" s="136"/>
      <c r="K46" s="136">
        <f>'実質公債費比率（分子）の構造'!N$48</f>
        <v>818</v>
      </c>
      <c r="L46" s="136"/>
      <c r="M46" s="136"/>
      <c r="N46" s="136">
        <f>'実質公債費比率（分子）の構造'!O$48</f>
        <v>834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3487</v>
      </c>
      <c r="C49" s="136"/>
      <c r="D49" s="136"/>
      <c r="E49" s="136">
        <f>'実質公債費比率（分子）の構造'!L$45</f>
        <v>3462</v>
      </c>
      <c r="F49" s="136"/>
      <c r="G49" s="136"/>
      <c r="H49" s="136">
        <f>'実質公債費比率（分子）の構造'!M$45</f>
        <v>3257</v>
      </c>
      <c r="I49" s="136"/>
      <c r="J49" s="136"/>
      <c r="K49" s="136">
        <f>'実質公債費比率（分子）の構造'!N$45</f>
        <v>3225</v>
      </c>
      <c r="L49" s="136"/>
      <c r="M49" s="136"/>
      <c r="N49" s="136">
        <f>'実質公債費比率（分子）の構造'!O$45</f>
        <v>3104</v>
      </c>
      <c r="O49" s="136"/>
      <c r="P49" s="136"/>
    </row>
    <row r="50" spans="1:16">
      <c r="A50" s="136" t="s">
        <v>58</v>
      </c>
      <c r="B50" s="136" t="e">
        <f>NA()</f>
        <v>#N/A</v>
      </c>
      <c r="C50" s="136">
        <f>IF(ISNUMBER('実質公債費比率（分子）の構造'!K$53),'実質公債費比率（分子）の構造'!K$53,NA())</f>
        <v>1774</v>
      </c>
      <c r="D50" s="136" t="e">
        <f>NA()</f>
        <v>#N/A</v>
      </c>
      <c r="E50" s="136" t="e">
        <f>NA()</f>
        <v>#N/A</v>
      </c>
      <c r="F50" s="136">
        <f>IF(ISNUMBER('実質公債費比率（分子）の構造'!L$53),'実質公債費比率（分子）の構造'!L$53,NA())</f>
        <v>1728</v>
      </c>
      <c r="G50" s="136" t="e">
        <f>NA()</f>
        <v>#N/A</v>
      </c>
      <c r="H50" s="136" t="e">
        <f>NA()</f>
        <v>#N/A</v>
      </c>
      <c r="I50" s="136">
        <f>IF(ISNUMBER('実質公債費比率（分子）の構造'!M$53),'実質公債費比率（分子）の構造'!M$53,NA())</f>
        <v>1646</v>
      </c>
      <c r="J50" s="136" t="e">
        <f>NA()</f>
        <v>#N/A</v>
      </c>
      <c r="K50" s="136" t="e">
        <f>NA()</f>
        <v>#N/A</v>
      </c>
      <c r="L50" s="136">
        <f>IF(ISNUMBER('実質公債費比率（分子）の構造'!N$53),'実質公債費比率（分子）の構造'!N$53,NA())</f>
        <v>1280</v>
      </c>
      <c r="M50" s="136" t="e">
        <f>NA()</f>
        <v>#N/A</v>
      </c>
      <c r="N50" s="136" t="e">
        <f>NA()</f>
        <v>#N/A</v>
      </c>
      <c r="O50" s="136">
        <f>IF(ISNUMBER('実質公債費比率（分子）の構造'!O$53),'実質公債費比率（分子）の構造'!O$53,NA())</f>
        <v>1085</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21740</v>
      </c>
      <c r="E56" s="135"/>
      <c r="F56" s="135"/>
      <c r="G56" s="135">
        <f>'将来負担比率（分子）の構造'!J$51</f>
        <v>23937</v>
      </c>
      <c r="H56" s="135"/>
      <c r="I56" s="135"/>
      <c r="J56" s="135">
        <f>'将来負担比率（分子）の構造'!K$51</f>
        <v>24506</v>
      </c>
      <c r="K56" s="135"/>
      <c r="L56" s="135"/>
      <c r="M56" s="135">
        <f>'将来負担比率（分子）の構造'!L$51</f>
        <v>23958</v>
      </c>
      <c r="N56" s="135"/>
      <c r="O56" s="135"/>
      <c r="P56" s="135">
        <f>'将来負担比率（分子）の構造'!M$51</f>
        <v>24259</v>
      </c>
    </row>
    <row r="57" spans="1:16">
      <c r="A57" s="135" t="s">
        <v>35</v>
      </c>
      <c r="B57" s="135"/>
      <c r="C57" s="135"/>
      <c r="D57" s="135">
        <f>'将来負担比率（分子）の構造'!I$50</f>
        <v>3037</v>
      </c>
      <c r="E57" s="135"/>
      <c r="F57" s="135"/>
      <c r="G57" s="135">
        <f>'将来負担比率（分子）の構造'!J$50</f>
        <v>2429</v>
      </c>
      <c r="H57" s="135"/>
      <c r="I57" s="135"/>
      <c r="J57" s="135">
        <f>'将来負担比率（分子）の構造'!K$50</f>
        <v>2002</v>
      </c>
      <c r="K57" s="135"/>
      <c r="L57" s="135"/>
      <c r="M57" s="135">
        <f>'将来負担比率（分子）の構造'!L$50</f>
        <v>1539</v>
      </c>
      <c r="N57" s="135"/>
      <c r="O57" s="135"/>
      <c r="P57" s="135">
        <f>'将来負担比率（分子）の構造'!M$50</f>
        <v>1364</v>
      </c>
    </row>
    <row r="58" spans="1:16">
      <c r="A58" s="135" t="s">
        <v>34</v>
      </c>
      <c r="B58" s="135"/>
      <c r="C58" s="135"/>
      <c r="D58" s="135">
        <f>'将来負担比率（分子）の構造'!I$49</f>
        <v>1638</v>
      </c>
      <c r="E58" s="135"/>
      <c r="F58" s="135"/>
      <c r="G58" s="135">
        <f>'将来負担比率（分子）の構造'!J$49</f>
        <v>2849</v>
      </c>
      <c r="H58" s="135"/>
      <c r="I58" s="135"/>
      <c r="J58" s="135">
        <f>'将来負担比率（分子）の構造'!K$49</f>
        <v>3293</v>
      </c>
      <c r="K58" s="135"/>
      <c r="L58" s="135"/>
      <c r="M58" s="135">
        <f>'将来負担比率（分子）の構造'!L$49</f>
        <v>4094</v>
      </c>
      <c r="N58" s="135"/>
      <c r="O58" s="135"/>
      <c r="P58" s="135">
        <f>'将来負担比率（分子）の構造'!M$49</f>
        <v>4281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4717</v>
      </c>
      <c r="C62" s="135"/>
      <c r="D62" s="135"/>
      <c r="E62" s="135">
        <f>'将来負担比率（分子）の構造'!J$45</f>
        <v>4560</v>
      </c>
      <c r="F62" s="135"/>
      <c r="G62" s="135"/>
      <c r="H62" s="135">
        <f>'将来負担比率（分子）の構造'!K$45</f>
        <v>4440</v>
      </c>
      <c r="I62" s="135"/>
      <c r="J62" s="135"/>
      <c r="K62" s="135">
        <f>'将来負担比率（分子）の構造'!L$45</f>
        <v>4117</v>
      </c>
      <c r="L62" s="135"/>
      <c r="M62" s="135"/>
      <c r="N62" s="135">
        <f>'将来負担比率（分子）の構造'!M$45</f>
        <v>3677</v>
      </c>
      <c r="O62" s="135"/>
      <c r="P62" s="135"/>
    </row>
    <row r="63" spans="1:16">
      <c r="A63" s="135" t="s">
        <v>28</v>
      </c>
      <c r="B63" s="135">
        <f>'将来負担比率（分子）の構造'!I$44</f>
        <v>128</v>
      </c>
      <c r="C63" s="135"/>
      <c r="D63" s="135"/>
      <c r="E63" s="135">
        <f>'将来負担比率（分子）の構造'!J$44</f>
        <v>107</v>
      </c>
      <c r="F63" s="135"/>
      <c r="G63" s="135"/>
      <c r="H63" s="135">
        <f>'将来負担比率（分子）の構造'!K$44</f>
        <v>73</v>
      </c>
      <c r="I63" s="135"/>
      <c r="J63" s="135"/>
      <c r="K63" s="135">
        <f>'将来負担比率（分子）の構造'!L$44</f>
        <v>50</v>
      </c>
      <c r="L63" s="135"/>
      <c r="M63" s="135"/>
      <c r="N63" s="135">
        <f>'将来負担比率（分子）の構造'!M$44</f>
        <v>29</v>
      </c>
      <c r="O63" s="135"/>
      <c r="P63" s="135"/>
    </row>
    <row r="64" spans="1:16">
      <c r="A64" s="135" t="s">
        <v>27</v>
      </c>
      <c r="B64" s="135">
        <f>'将来負担比率（分子）の構造'!I$43</f>
        <v>9469</v>
      </c>
      <c r="C64" s="135"/>
      <c r="D64" s="135"/>
      <c r="E64" s="135">
        <f>'将来負担比率（分子）の構造'!J$43</f>
        <v>8871</v>
      </c>
      <c r="F64" s="135"/>
      <c r="G64" s="135"/>
      <c r="H64" s="135">
        <f>'将来負担比率（分子）の構造'!K$43</f>
        <v>8481</v>
      </c>
      <c r="I64" s="135"/>
      <c r="J64" s="135"/>
      <c r="K64" s="135">
        <f>'将来負担比率（分子）の構造'!L$43</f>
        <v>8043</v>
      </c>
      <c r="L64" s="135"/>
      <c r="M64" s="135"/>
      <c r="N64" s="135">
        <f>'将来負担比率（分子）の構造'!M$43</f>
        <v>7646</v>
      </c>
      <c r="O64" s="135"/>
      <c r="P64" s="135"/>
    </row>
    <row r="65" spans="1:16">
      <c r="A65" s="135" t="s">
        <v>26</v>
      </c>
      <c r="B65" s="135">
        <f>'将来負担比率（分子）の構造'!I$42</f>
        <v>552</v>
      </c>
      <c r="C65" s="135"/>
      <c r="D65" s="135"/>
      <c r="E65" s="135">
        <f>'将来負担比率（分子）の構造'!J$42</f>
        <v>461</v>
      </c>
      <c r="F65" s="135"/>
      <c r="G65" s="135"/>
      <c r="H65" s="135">
        <f>'将来負担比率（分子）の構造'!K$42</f>
        <v>189</v>
      </c>
      <c r="I65" s="135"/>
      <c r="J65" s="135"/>
      <c r="K65" s="135">
        <f>'将来負担比率（分子）の構造'!L$42</f>
        <v>135</v>
      </c>
      <c r="L65" s="135"/>
      <c r="M65" s="135"/>
      <c r="N65" s="135">
        <f>'将来負担比率（分子）の構造'!M$42</f>
        <v>102</v>
      </c>
      <c r="O65" s="135"/>
      <c r="P65" s="135"/>
    </row>
    <row r="66" spans="1:16">
      <c r="A66" s="135" t="s">
        <v>25</v>
      </c>
      <c r="B66" s="135">
        <f>'将来負担比率（分子）の構造'!I$41</f>
        <v>26852</v>
      </c>
      <c r="C66" s="135"/>
      <c r="D66" s="135"/>
      <c r="E66" s="135">
        <f>'将来負担比率（分子）の構造'!J$41</f>
        <v>25847</v>
      </c>
      <c r="F66" s="135"/>
      <c r="G66" s="135"/>
      <c r="H66" s="135">
        <f>'将来負担比率（分子）の構造'!K$41</f>
        <v>25539</v>
      </c>
      <c r="I66" s="135"/>
      <c r="J66" s="135"/>
      <c r="K66" s="135">
        <f>'将来負担比率（分子）の構造'!L$41</f>
        <v>23789</v>
      </c>
      <c r="L66" s="135"/>
      <c r="M66" s="135"/>
      <c r="N66" s="135">
        <f>'将来負担比率（分子）の構造'!M$41</f>
        <v>23682</v>
      </c>
      <c r="O66" s="135"/>
      <c r="P66" s="135"/>
    </row>
    <row r="67" spans="1:16">
      <c r="A67" s="135" t="s">
        <v>62</v>
      </c>
      <c r="B67" s="135" t="e">
        <f>NA()</f>
        <v>#N/A</v>
      </c>
      <c r="C67" s="135">
        <f>IF(ISNUMBER('将来負担比率（分子）の構造'!I$52), IF('将来負担比率（分子）の構造'!I$52 &lt; 0, 0, '将来負担比率（分子）の構造'!I$52), NA())</f>
        <v>15302</v>
      </c>
      <c r="D67" s="135" t="e">
        <f>NA()</f>
        <v>#N/A</v>
      </c>
      <c r="E67" s="135" t="e">
        <f>NA()</f>
        <v>#N/A</v>
      </c>
      <c r="F67" s="135">
        <f>IF(ISNUMBER('将来負担比率（分子）の構造'!J$52), IF('将来負担比率（分子）の構造'!J$52 &lt; 0, 0, '将来負担比率（分子）の構造'!J$52), NA())</f>
        <v>10631</v>
      </c>
      <c r="G67" s="135" t="e">
        <f>NA()</f>
        <v>#N/A</v>
      </c>
      <c r="H67" s="135" t="e">
        <f>NA()</f>
        <v>#N/A</v>
      </c>
      <c r="I67" s="135">
        <f>IF(ISNUMBER('将来負担比率（分子）の構造'!K$52), IF('将来負担比率（分子）の構造'!K$52 &lt; 0, 0, '将来負担比率（分子）の構造'!K$52), NA())</f>
        <v>8921</v>
      </c>
      <c r="J67" s="135" t="e">
        <f>NA()</f>
        <v>#N/A</v>
      </c>
      <c r="K67" s="135" t="e">
        <f>NA()</f>
        <v>#N/A</v>
      </c>
      <c r="L67" s="135">
        <f>IF(ISNUMBER('将来負担比率（分子）の構造'!L$52), IF('将来負担比率（分子）の構造'!L$52 &lt; 0, 0, '将来負担比率（分子）の構造'!L$52), NA())</f>
        <v>6542</v>
      </c>
      <c r="M67" s="135" t="e">
        <f>NA()</f>
        <v>#N/A</v>
      </c>
      <c r="N67" s="135" t="e">
        <f>NA()</f>
        <v>#N/A</v>
      </c>
      <c r="O67" s="135">
        <f>IF(ISNUMBER('将来負担比率（分子）の構造'!M$52), IF('将来負担比率（分子）の構造'!M$52 &lt; 0, 0, '将来負担比率（分子）の構造'!M$52), NA())</f>
        <v>5232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3711780</v>
      </c>
      <c r="S5" s="583"/>
      <c r="T5" s="583"/>
      <c r="U5" s="583"/>
      <c r="V5" s="583"/>
      <c r="W5" s="583"/>
      <c r="X5" s="583"/>
      <c r="Y5" s="584"/>
      <c r="Z5" s="585">
        <v>15.9</v>
      </c>
      <c r="AA5" s="585"/>
      <c r="AB5" s="585"/>
      <c r="AC5" s="585"/>
      <c r="AD5" s="586">
        <v>3621759</v>
      </c>
      <c r="AE5" s="586"/>
      <c r="AF5" s="586"/>
      <c r="AG5" s="586"/>
      <c r="AH5" s="586"/>
      <c r="AI5" s="586"/>
      <c r="AJ5" s="586"/>
      <c r="AK5" s="586"/>
      <c r="AL5" s="587">
        <v>28.4</v>
      </c>
      <c r="AM5" s="588"/>
      <c r="AN5" s="588"/>
      <c r="AO5" s="589"/>
      <c r="AP5" s="579" t="s">
        <v>207</v>
      </c>
      <c r="AQ5" s="580"/>
      <c r="AR5" s="580"/>
      <c r="AS5" s="580"/>
      <c r="AT5" s="580"/>
      <c r="AU5" s="580"/>
      <c r="AV5" s="580"/>
      <c r="AW5" s="580"/>
      <c r="AX5" s="580"/>
      <c r="AY5" s="580"/>
      <c r="AZ5" s="580"/>
      <c r="BA5" s="580"/>
      <c r="BB5" s="580"/>
      <c r="BC5" s="580"/>
      <c r="BD5" s="580"/>
      <c r="BE5" s="580"/>
      <c r="BF5" s="581"/>
      <c r="BG5" s="593">
        <v>3591742</v>
      </c>
      <c r="BH5" s="594"/>
      <c r="BI5" s="594"/>
      <c r="BJ5" s="594"/>
      <c r="BK5" s="594"/>
      <c r="BL5" s="594"/>
      <c r="BM5" s="594"/>
      <c r="BN5" s="595"/>
      <c r="BO5" s="596">
        <v>96.8</v>
      </c>
      <c r="BP5" s="596"/>
      <c r="BQ5" s="596"/>
      <c r="BR5" s="596"/>
      <c r="BS5" s="597">
        <v>21179</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187265</v>
      </c>
      <c r="S6" s="594"/>
      <c r="T6" s="594"/>
      <c r="U6" s="594"/>
      <c r="V6" s="594"/>
      <c r="W6" s="594"/>
      <c r="X6" s="594"/>
      <c r="Y6" s="595"/>
      <c r="Z6" s="596">
        <v>0.8</v>
      </c>
      <c r="AA6" s="596"/>
      <c r="AB6" s="596"/>
      <c r="AC6" s="596"/>
      <c r="AD6" s="597">
        <v>187265</v>
      </c>
      <c r="AE6" s="597"/>
      <c r="AF6" s="597"/>
      <c r="AG6" s="597"/>
      <c r="AH6" s="597"/>
      <c r="AI6" s="597"/>
      <c r="AJ6" s="597"/>
      <c r="AK6" s="597"/>
      <c r="AL6" s="598">
        <v>1.5</v>
      </c>
      <c r="AM6" s="599"/>
      <c r="AN6" s="599"/>
      <c r="AO6" s="600"/>
      <c r="AP6" s="590" t="s">
        <v>212</v>
      </c>
      <c r="AQ6" s="591"/>
      <c r="AR6" s="591"/>
      <c r="AS6" s="591"/>
      <c r="AT6" s="591"/>
      <c r="AU6" s="591"/>
      <c r="AV6" s="591"/>
      <c r="AW6" s="591"/>
      <c r="AX6" s="591"/>
      <c r="AY6" s="591"/>
      <c r="AZ6" s="591"/>
      <c r="BA6" s="591"/>
      <c r="BB6" s="591"/>
      <c r="BC6" s="591"/>
      <c r="BD6" s="591"/>
      <c r="BE6" s="591"/>
      <c r="BF6" s="592"/>
      <c r="BG6" s="593">
        <v>3591742</v>
      </c>
      <c r="BH6" s="594"/>
      <c r="BI6" s="594"/>
      <c r="BJ6" s="594"/>
      <c r="BK6" s="594"/>
      <c r="BL6" s="594"/>
      <c r="BM6" s="594"/>
      <c r="BN6" s="595"/>
      <c r="BO6" s="596">
        <v>96.8</v>
      </c>
      <c r="BP6" s="596"/>
      <c r="BQ6" s="596"/>
      <c r="BR6" s="596"/>
      <c r="BS6" s="597">
        <v>21179</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174026</v>
      </c>
      <c r="CS6" s="594"/>
      <c r="CT6" s="594"/>
      <c r="CU6" s="594"/>
      <c r="CV6" s="594"/>
      <c r="CW6" s="594"/>
      <c r="CX6" s="594"/>
      <c r="CY6" s="595"/>
      <c r="CZ6" s="596">
        <v>0.8</v>
      </c>
      <c r="DA6" s="596"/>
      <c r="DB6" s="596"/>
      <c r="DC6" s="596"/>
      <c r="DD6" s="602" t="s">
        <v>214</v>
      </c>
      <c r="DE6" s="594"/>
      <c r="DF6" s="594"/>
      <c r="DG6" s="594"/>
      <c r="DH6" s="594"/>
      <c r="DI6" s="594"/>
      <c r="DJ6" s="594"/>
      <c r="DK6" s="594"/>
      <c r="DL6" s="594"/>
      <c r="DM6" s="594"/>
      <c r="DN6" s="594"/>
      <c r="DO6" s="594"/>
      <c r="DP6" s="595"/>
      <c r="DQ6" s="602">
        <v>174026</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10665</v>
      </c>
      <c r="S7" s="594"/>
      <c r="T7" s="594"/>
      <c r="U7" s="594"/>
      <c r="V7" s="594"/>
      <c r="W7" s="594"/>
      <c r="X7" s="594"/>
      <c r="Y7" s="595"/>
      <c r="Z7" s="596">
        <v>0</v>
      </c>
      <c r="AA7" s="596"/>
      <c r="AB7" s="596"/>
      <c r="AC7" s="596"/>
      <c r="AD7" s="597">
        <v>10665</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1492536</v>
      </c>
      <c r="BH7" s="594"/>
      <c r="BI7" s="594"/>
      <c r="BJ7" s="594"/>
      <c r="BK7" s="594"/>
      <c r="BL7" s="594"/>
      <c r="BM7" s="594"/>
      <c r="BN7" s="595"/>
      <c r="BO7" s="596">
        <v>40.200000000000003</v>
      </c>
      <c r="BP7" s="596"/>
      <c r="BQ7" s="596"/>
      <c r="BR7" s="596"/>
      <c r="BS7" s="597">
        <v>21179</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3613209</v>
      </c>
      <c r="CS7" s="594"/>
      <c r="CT7" s="594"/>
      <c r="CU7" s="594"/>
      <c r="CV7" s="594"/>
      <c r="CW7" s="594"/>
      <c r="CX7" s="594"/>
      <c r="CY7" s="595"/>
      <c r="CZ7" s="596">
        <v>15.9</v>
      </c>
      <c r="DA7" s="596"/>
      <c r="DB7" s="596"/>
      <c r="DC7" s="596"/>
      <c r="DD7" s="602">
        <v>347380</v>
      </c>
      <c r="DE7" s="594"/>
      <c r="DF7" s="594"/>
      <c r="DG7" s="594"/>
      <c r="DH7" s="594"/>
      <c r="DI7" s="594"/>
      <c r="DJ7" s="594"/>
      <c r="DK7" s="594"/>
      <c r="DL7" s="594"/>
      <c r="DM7" s="594"/>
      <c r="DN7" s="594"/>
      <c r="DO7" s="594"/>
      <c r="DP7" s="595"/>
      <c r="DQ7" s="602">
        <v>2774994</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27840</v>
      </c>
      <c r="S8" s="594"/>
      <c r="T8" s="594"/>
      <c r="U8" s="594"/>
      <c r="V8" s="594"/>
      <c r="W8" s="594"/>
      <c r="X8" s="594"/>
      <c r="Y8" s="595"/>
      <c r="Z8" s="596">
        <v>0.1</v>
      </c>
      <c r="AA8" s="596"/>
      <c r="AB8" s="596"/>
      <c r="AC8" s="596"/>
      <c r="AD8" s="597">
        <v>27840</v>
      </c>
      <c r="AE8" s="597"/>
      <c r="AF8" s="597"/>
      <c r="AG8" s="597"/>
      <c r="AH8" s="597"/>
      <c r="AI8" s="597"/>
      <c r="AJ8" s="597"/>
      <c r="AK8" s="597"/>
      <c r="AL8" s="598">
        <v>0.2</v>
      </c>
      <c r="AM8" s="599"/>
      <c r="AN8" s="599"/>
      <c r="AO8" s="600"/>
      <c r="AP8" s="590" t="s">
        <v>219</v>
      </c>
      <c r="AQ8" s="591"/>
      <c r="AR8" s="591"/>
      <c r="AS8" s="591"/>
      <c r="AT8" s="591"/>
      <c r="AU8" s="591"/>
      <c r="AV8" s="591"/>
      <c r="AW8" s="591"/>
      <c r="AX8" s="591"/>
      <c r="AY8" s="591"/>
      <c r="AZ8" s="591"/>
      <c r="BA8" s="591"/>
      <c r="BB8" s="591"/>
      <c r="BC8" s="591"/>
      <c r="BD8" s="591"/>
      <c r="BE8" s="591"/>
      <c r="BF8" s="592"/>
      <c r="BG8" s="593">
        <v>57950</v>
      </c>
      <c r="BH8" s="594"/>
      <c r="BI8" s="594"/>
      <c r="BJ8" s="594"/>
      <c r="BK8" s="594"/>
      <c r="BL8" s="594"/>
      <c r="BM8" s="594"/>
      <c r="BN8" s="595"/>
      <c r="BO8" s="596">
        <v>1.6</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5806761</v>
      </c>
      <c r="CS8" s="594"/>
      <c r="CT8" s="594"/>
      <c r="CU8" s="594"/>
      <c r="CV8" s="594"/>
      <c r="CW8" s="594"/>
      <c r="CX8" s="594"/>
      <c r="CY8" s="595"/>
      <c r="CZ8" s="596">
        <v>25.6</v>
      </c>
      <c r="DA8" s="596"/>
      <c r="DB8" s="596"/>
      <c r="DC8" s="596"/>
      <c r="DD8" s="602">
        <v>161984</v>
      </c>
      <c r="DE8" s="594"/>
      <c r="DF8" s="594"/>
      <c r="DG8" s="594"/>
      <c r="DH8" s="594"/>
      <c r="DI8" s="594"/>
      <c r="DJ8" s="594"/>
      <c r="DK8" s="594"/>
      <c r="DL8" s="594"/>
      <c r="DM8" s="594"/>
      <c r="DN8" s="594"/>
      <c r="DO8" s="594"/>
      <c r="DP8" s="595"/>
      <c r="DQ8" s="602">
        <v>3077534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14249</v>
      </c>
      <c r="S9" s="594"/>
      <c r="T9" s="594"/>
      <c r="U9" s="594"/>
      <c r="V9" s="594"/>
      <c r="W9" s="594"/>
      <c r="X9" s="594"/>
      <c r="Y9" s="595"/>
      <c r="Z9" s="596">
        <v>0.1</v>
      </c>
      <c r="AA9" s="596"/>
      <c r="AB9" s="596"/>
      <c r="AC9" s="596"/>
      <c r="AD9" s="597">
        <v>14249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1225780</v>
      </c>
      <c r="BH9" s="594"/>
      <c r="BI9" s="594"/>
      <c r="BJ9" s="594"/>
      <c r="BK9" s="594"/>
      <c r="BL9" s="594"/>
      <c r="BM9" s="594"/>
      <c r="BN9" s="595"/>
      <c r="BO9" s="596">
        <v>33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2478326</v>
      </c>
      <c r="CS9" s="594"/>
      <c r="CT9" s="594"/>
      <c r="CU9" s="594"/>
      <c r="CV9" s="594"/>
      <c r="CW9" s="594"/>
      <c r="CX9" s="594"/>
      <c r="CY9" s="595"/>
      <c r="CZ9" s="596">
        <v>10.9</v>
      </c>
      <c r="DA9" s="596"/>
      <c r="DB9" s="596"/>
      <c r="DC9" s="596"/>
      <c r="DD9" s="602">
        <v>463401</v>
      </c>
      <c r="DE9" s="594"/>
      <c r="DF9" s="594"/>
      <c r="DG9" s="594"/>
      <c r="DH9" s="594"/>
      <c r="DI9" s="594"/>
      <c r="DJ9" s="594"/>
      <c r="DK9" s="594"/>
      <c r="DL9" s="594"/>
      <c r="DM9" s="594"/>
      <c r="DN9" s="594"/>
      <c r="DO9" s="594"/>
      <c r="DP9" s="595"/>
      <c r="DQ9" s="602">
        <v>1431860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397453</v>
      </c>
      <c r="S10" s="594"/>
      <c r="T10" s="594"/>
      <c r="U10" s="594"/>
      <c r="V10" s="594"/>
      <c r="W10" s="594"/>
      <c r="X10" s="594"/>
      <c r="Y10" s="595"/>
      <c r="Z10" s="596">
        <v>1.7</v>
      </c>
      <c r="AA10" s="596"/>
      <c r="AB10" s="596"/>
      <c r="AC10" s="596"/>
      <c r="AD10" s="597">
        <v>397453</v>
      </c>
      <c r="AE10" s="597"/>
      <c r="AF10" s="597"/>
      <c r="AG10" s="597"/>
      <c r="AH10" s="597"/>
      <c r="AI10" s="597"/>
      <c r="AJ10" s="597"/>
      <c r="AK10" s="597"/>
      <c r="AL10" s="598">
        <v>3.1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78933</v>
      </c>
      <c r="BH10" s="594"/>
      <c r="BI10" s="594"/>
      <c r="BJ10" s="594"/>
      <c r="BK10" s="594"/>
      <c r="BL10" s="594"/>
      <c r="BM10" s="594"/>
      <c r="BN10" s="595"/>
      <c r="BO10" s="596">
        <v>2.1</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81041</v>
      </c>
      <c r="CS10" s="594"/>
      <c r="CT10" s="594"/>
      <c r="CU10" s="594"/>
      <c r="CV10" s="594"/>
      <c r="CW10" s="594"/>
      <c r="CX10" s="594"/>
      <c r="CY10" s="595"/>
      <c r="CZ10" s="596">
        <v>0.4</v>
      </c>
      <c r="DA10" s="596"/>
      <c r="DB10" s="596"/>
      <c r="DC10" s="596"/>
      <c r="DD10" s="602" t="s">
        <v>220</v>
      </c>
      <c r="DE10" s="594"/>
      <c r="DF10" s="594"/>
      <c r="DG10" s="594"/>
      <c r="DH10" s="594"/>
      <c r="DI10" s="594"/>
      <c r="DJ10" s="594"/>
      <c r="DK10" s="594"/>
      <c r="DL10" s="594"/>
      <c r="DM10" s="594"/>
      <c r="DN10" s="594"/>
      <c r="DO10" s="594"/>
      <c r="DP10" s="595"/>
      <c r="DQ10" s="602">
        <v>50307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6376</v>
      </c>
      <c r="S11" s="594"/>
      <c r="T11" s="594"/>
      <c r="U11" s="594"/>
      <c r="V11" s="594"/>
      <c r="W11" s="594"/>
      <c r="X11" s="594"/>
      <c r="Y11" s="595"/>
      <c r="Z11" s="596">
        <v>0</v>
      </c>
      <c r="AA11" s="596"/>
      <c r="AB11" s="596"/>
      <c r="AC11" s="596"/>
      <c r="AD11" s="597">
        <v>6376</v>
      </c>
      <c r="AE11" s="597"/>
      <c r="AF11" s="597"/>
      <c r="AG11" s="597"/>
      <c r="AH11" s="597"/>
      <c r="AI11" s="597"/>
      <c r="AJ11" s="597"/>
      <c r="AK11" s="597"/>
      <c r="AL11" s="598">
        <v>0.1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129873</v>
      </c>
      <c r="BH11" s="594"/>
      <c r="BI11" s="594"/>
      <c r="BJ11" s="594"/>
      <c r="BK11" s="594"/>
      <c r="BL11" s="594"/>
      <c r="BM11" s="594"/>
      <c r="BN11" s="595"/>
      <c r="BO11" s="596">
        <v>3.5</v>
      </c>
      <c r="BP11" s="596"/>
      <c r="BQ11" s="596"/>
      <c r="BR11" s="596"/>
      <c r="BS11" s="602">
        <v>21179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1789074</v>
      </c>
      <c r="CS11" s="594"/>
      <c r="CT11" s="594"/>
      <c r="CU11" s="594"/>
      <c r="CV11" s="594"/>
      <c r="CW11" s="594"/>
      <c r="CX11" s="594"/>
      <c r="CY11" s="595"/>
      <c r="CZ11" s="596">
        <v>7.9</v>
      </c>
      <c r="DA11" s="596"/>
      <c r="DB11" s="596"/>
      <c r="DC11" s="596"/>
      <c r="DD11" s="602">
        <v>434300</v>
      </c>
      <c r="DE11" s="594"/>
      <c r="DF11" s="594"/>
      <c r="DG11" s="594"/>
      <c r="DH11" s="594"/>
      <c r="DI11" s="594"/>
      <c r="DJ11" s="594"/>
      <c r="DK11" s="594"/>
      <c r="DL11" s="594"/>
      <c r="DM11" s="594"/>
      <c r="DN11" s="594"/>
      <c r="DO11" s="594"/>
      <c r="DP11" s="595"/>
      <c r="DQ11" s="602">
        <v>1126467</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1767096</v>
      </c>
      <c r="BH12" s="594"/>
      <c r="BI12" s="594"/>
      <c r="BJ12" s="594"/>
      <c r="BK12" s="594"/>
      <c r="BL12" s="594"/>
      <c r="BM12" s="594"/>
      <c r="BN12" s="595"/>
      <c r="BO12" s="596">
        <v>47.6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578747</v>
      </c>
      <c r="CS12" s="594"/>
      <c r="CT12" s="594"/>
      <c r="CU12" s="594"/>
      <c r="CV12" s="594"/>
      <c r="CW12" s="594"/>
      <c r="CX12" s="594"/>
      <c r="CY12" s="595"/>
      <c r="CZ12" s="596">
        <v>2.6</v>
      </c>
      <c r="DA12" s="596"/>
      <c r="DB12" s="596"/>
      <c r="DC12" s="596"/>
      <c r="DD12" s="602">
        <v>22512</v>
      </c>
      <c r="DE12" s="594"/>
      <c r="DF12" s="594"/>
      <c r="DG12" s="594"/>
      <c r="DH12" s="594"/>
      <c r="DI12" s="594"/>
      <c r="DJ12" s="594"/>
      <c r="DK12" s="594"/>
      <c r="DL12" s="594"/>
      <c r="DM12" s="594"/>
      <c r="DN12" s="594"/>
      <c r="DO12" s="594"/>
      <c r="DP12" s="595"/>
      <c r="DQ12" s="602">
        <v>339863</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26522</v>
      </c>
      <c r="S13" s="594"/>
      <c r="T13" s="594"/>
      <c r="U13" s="594"/>
      <c r="V13" s="594"/>
      <c r="W13" s="594"/>
      <c r="X13" s="594"/>
      <c r="Y13" s="595"/>
      <c r="Z13" s="596">
        <v>0.1</v>
      </c>
      <c r="AA13" s="596"/>
      <c r="AB13" s="596"/>
      <c r="AC13" s="596"/>
      <c r="AD13" s="597">
        <v>26522</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1753487</v>
      </c>
      <c r="BH13" s="594"/>
      <c r="BI13" s="594"/>
      <c r="BJ13" s="594"/>
      <c r="BK13" s="594"/>
      <c r="BL13" s="594"/>
      <c r="BM13" s="594"/>
      <c r="BN13" s="595"/>
      <c r="BO13" s="596">
        <v>47.2</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1633951</v>
      </c>
      <c r="CS13" s="594"/>
      <c r="CT13" s="594"/>
      <c r="CU13" s="594"/>
      <c r="CV13" s="594"/>
      <c r="CW13" s="594"/>
      <c r="CX13" s="594"/>
      <c r="CY13" s="595"/>
      <c r="CZ13" s="596">
        <v>7.2</v>
      </c>
      <c r="DA13" s="596"/>
      <c r="DB13" s="596"/>
      <c r="DC13" s="596"/>
      <c r="DD13" s="602">
        <v>844388</v>
      </c>
      <c r="DE13" s="594"/>
      <c r="DF13" s="594"/>
      <c r="DG13" s="594"/>
      <c r="DH13" s="594"/>
      <c r="DI13" s="594"/>
      <c r="DJ13" s="594"/>
      <c r="DK13" s="594"/>
      <c r="DL13" s="594"/>
      <c r="DM13" s="594"/>
      <c r="DN13" s="594"/>
      <c r="DO13" s="594"/>
      <c r="DP13" s="595"/>
      <c r="DQ13" s="602">
        <v>1149335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94344</v>
      </c>
      <c r="BH14" s="594"/>
      <c r="BI14" s="594"/>
      <c r="BJ14" s="594"/>
      <c r="BK14" s="594"/>
      <c r="BL14" s="594"/>
      <c r="BM14" s="594"/>
      <c r="BN14" s="595"/>
      <c r="BO14" s="596">
        <v>2.5</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633064</v>
      </c>
      <c r="CS14" s="594"/>
      <c r="CT14" s="594"/>
      <c r="CU14" s="594"/>
      <c r="CV14" s="594"/>
      <c r="CW14" s="594"/>
      <c r="CX14" s="594"/>
      <c r="CY14" s="595"/>
      <c r="CZ14" s="596">
        <v>2.8</v>
      </c>
      <c r="DA14" s="596"/>
      <c r="DB14" s="596"/>
      <c r="DC14" s="596"/>
      <c r="DD14" s="602">
        <v>139210</v>
      </c>
      <c r="DE14" s="594"/>
      <c r="DF14" s="594"/>
      <c r="DG14" s="594"/>
      <c r="DH14" s="594"/>
      <c r="DI14" s="594"/>
      <c r="DJ14" s="594"/>
      <c r="DK14" s="594"/>
      <c r="DL14" s="594"/>
      <c r="DM14" s="594"/>
      <c r="DN14" s="594"/>
      <c r="DO14" s="594"/>
      <c r="DP14" s="595"/>
      <c r="DQ14" s="602">
        <v>518405</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9285</v>
      </c>
      <c r="S15" s="594"/>
      <c r="T15" s="594"/>
      <c r="U15" s="594"/>
      <c r="V15" s="594"/>
      <c r="W15" s="594"/>
      <c r="X15" s="594"/>
      <c r="Y15" s="595"/>
      <c r="Z15" s="596">
        <v>0</v>
      </c>
      <c r="AA15" s="596"/>
      <c r="AB15" s="596"/>
      <c r="AC15" s="596"/>
      <c r="AD15" s="597">
        <v>9285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237766</v>
      </c>
      <c r="BH15" s="594"/>
      <c r="BI15" s="594"/>
      <c r="BJ15" s="594"/>
      <c r="BK15" s="594"/>
      <c r="BL15" s="594"/>
      <c r="BM15" s="594"/>
      <c r="BN15" s="595"/>
      <c r="BO15" s="596">
        <v>6.4</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2652806</v>
      </c>
      <c r="CS15" s="594"/>
      <c r="CT15" s="594"/>
      <c r="CU15" s="594"/>
      <c r="CV15" s="594"/>
      <c r="CW15" s="594"/>
      <c r="CX15" s="594"/>
      <c r="CY15" s="595"/>
      <c r="CZ15" s="596">
        <v>11.7</v>
      </c>
      <c r="DA15" s="596"/>
      <c r="DB15" s="596"/>
      <c r="DC15" s="596"/>
      <c r="DD15" s="602">
        <v>1432038</v>
      </c>
      <c r="DE15" s="594"/>
      <c r="DF15" s="594"/>
      <c r="DG15" s="594"/>
      <c r="DH15" s="594"/>
      <c r="DI15" s="594"/>
      <c r="DJ15" s="594"/>
      <c r="DK15" s="594"/>
      <c r="DL15" s="594"/>
      <c r="DM15" s="594"/>
      <c r="DN15" s="594"/>
      <c r="DO15" s="594"/>
      <c r="DP15" s="595"/>
      <c r="DQ15" s="602">
        <v>1195081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9406259</v>
      </c>
      <c r="S16" s="594"/>
      <c r="T16" s="594"/>
      <c r="U16" s="594"/>
      <c r="V16" s="594"/>
      <c r="W16" s="594"/>
      <c r="X16" s="594"/>
      <c r="Y16" s="595"/>
      <c r="Z16" s="596">
        <v>40.299999999999997</v>
      </c>
      <c r="AA16" s="596"/>
      <c r="AB16" s="596"/>
      <c r="AC16" s="596"/>
      <c r="AD16" s="597">
        <v>8403197</v>
      </c>
      <c r="AE16" s="597"/>
      <c r="AF16" s="597"/>
      <c r="AG16" s="597"/>
      <c r="AH16" s="597"/>
      <c r="AI16" s="597"/>
      <c r="AJ16" s="597"/>
      <c r="AK16" s="597"/>
      <c r="AL16" s="598">
        <v>65.900000000000006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70031</v>
      </c>
      <c r="CS16" s="594"/>
      <c r="CT16" s="594"/>
      <c r="CU16" s="594"/>
      <c r="CV16" s="594"/>
      <c r="CW16" s="594"/>
      <c r="CX16" s="594"/>
      <c r="CY16" s="595"/>
      <c r="CZ16" s="596">
        <v>0.3</v>
      </c>
      <c r="DA16" s="596"/>
      <c r="DB16" s="596"/>
      <c r="DC16" s="596"/>
      <c r="DD16" s="602" t="s">
        <v>220</v>
      </c>
      <c r="DE16" s="594"/>
      <c r="DF16" s="594"/>
      <c r="DG16" s="594"/>
      <c r="DH16" s="594"/>
      <c r="DI16" s="594"/>
      <c r="DJ16" s="594"/>
      <c r="DK16" s="594"/>
      <c r="DL16" s="594"/>
      <c r="DM16" s="594"/>
      <c r="DN16" s="594"/>
      <c r="DO16" s="594"/>
      <c r="DP16" s="595"/>
      <c r="DQ16" s="602">
        <v>2717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8403197</v>
      </c>
      <c r="S17" s="594"/>
      <c r="T17" s="594"/>
      <c r="U17" s="594"/>
      <c r="V17" s="594"/>
      <c r="W17" s="594"/>
      <c r="X17" s="594"/>
      <c r="Y17" s="595"/>
      <c r="Z17" s="596">
        <v>36</v>
      </c>
      <c r="AA17" s="596"/>
      <c r="AB17" s="596"/>
      <c r="AC17" s="596"/>
      <c r="AD17" s="597">
        <v>8403197</v>
      </c>
      <c r="AE17" s="597"/>
      <c r="AF17" s="597"/>
      <c r="AG17" s="597"/>
      <c r="AH17" s="597"/>
      <c r="AI17" s="597"/>
      <c r="AJ17" s="597"/>
      <c r="AK17" s="597"/>
      <c r="AL17" s="598">
        <v>65.900000000000006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3103160</v>
      </c>
      <c r="CS17" s="594"/>
      <c r="CT17" s="594"/>
      <c r="CU17" s="594"/>
      <c r="CV17" s="594"/>
      <c r="CW17" s="594"/>
      <c r="CX17" s="594"/>
      <c r="CY17" s="595"/>
      <c r="CZ17" s="596">
        <v>13.7</v>
      </c>
      <c r="DA17" s="596"/>
      <c r="DB17" s="596"/>
      <c r="DC17" s="596"/>
      <c r="DD17" s="602" t="s">
        <v>220</v>
      </c>
      <c r="DE17" s="594"/>
      <c r="DF17" s="594"/>
      <c r="DG17" s="594"/>
      <c r="DH17" s="594"/>
      <c r="DI17" s="594"/>
      <c r="DJ17" s="594"/>
      <c r="DK17" s="594"/>
      <c r="DL17" s="594"/>
      <c r="DM17" s="594"/>
      <c r="DN17" s="594"/>
      <c r="DO17" s="594"/>
      <c r="DP17" s="595"/>
      <c r="DQ17" s="602">
        <v>2951104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1003062</v>
      </c>
      <c r="S18" s="594"/>
      <c r="T18" s="594"/>
      <c r="U18" s="594"/>
      <c r="V18" s="594"/>
      <c r="W18" s="594"/>
      <c r="X18" s="594"/>
      <c r="Y18" s="595"/>
      <c r="Z18" s="596">
        <v>4.3</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59047</v>
      </c>
      <c r="CS18" s="594"/>
      <c r="CT18" s="594"/>
      <c r="CU18" s="594"/>
      <c r="CV18" s="594"/>
      <c r="CW18" s="594"/>
      <c r="CX18" s="594"/>
      <c r="CY18" s="595"/>
      <c r="CZ18" s="596">
        <v>0.3</v>
      </c>
      <c r="DA18" s="596"/>
      <c r="DB18" s="596"/>
      <c r="DC18" s="596"/>
      <c r="DD18" s="602">
        <v>59047</v>
      </c>
      <c r="DE18" s="594"/>
      <c r="DF18" s="594"/>
      <c r="DG18" s="594"/>
      <c r="DH18" s="594"/>
      <c r="DI18" s="594"/>
      <c r="DJ18" s="594"/>
      <c r="DK18" s="594"/>
      <c r="DL18" s="594"/>
      <c r="DM18" s="594"/>
      <c r="DN18" s="594"/>
      <c r="DO18" s="594"/>
      <c r="DP18" s="595"/>
      <c r="DQ18" s="602">
        <v>54247</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120038</v>
      </c>
      <c r="BH19" s="594"/>
      <c r="BI19" s="594"/>
      <c r="BJ19" s="594"/>
      <c r="BK19" s="594"/>
      <c r="BL19" s="594"/>
      <c r="BM19" s="594"/>
      <c r="BN19" s="595"/>
      <c r="BO19" s="596">
        <v>3.2</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13797694</v>
      </c>
      <c r="S20" s="594"/>
      <c r="T20" s="594"/>
      <c r="U20" s="594"/>
      <c r="V20" s="594"/>
      <c r="W20" s="594"/>
      <c r="X20" s="594"/>
      <c r="Y20" s="595"/>
      <c r="Z20" s="596">
        <v>59.2</v>
      </c>
      <c r="AA20" s="596"/>
      <c r="AB20" s="596"/>
      <c r="AC20" s="596"/>
      <c r="AD20" s="597">
        <v>12704611</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120038</v>
      </c>
      <c r="BH20" s="594"/>
      <c r="BI20" s="594"/>
      <c r="BJ20" s="594"/>
      <c r="BK20" s="594"/>
      <c r="BL20" s="594"/>
      <c r="BM20" s="594"/>
      <c r="BN20" s="595"/>
      <c r="BO20" s="596">
        <v>3.2</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22673243</v>
      </c>
      <c r="CS20" s="594"/>
      <c r="CT20" s="594"/>
      <c r="CU20" s="594"/>
      <c r="CV20" s="594"/>
      <c r="CW20" s="594"/>
      <c r="CX20" s="594"/>
      <c r="CY20" s="595"/>
      <c r="CZ20" s="596">
        <v>100</v>
      </c>
      <c r="DA20" s="596"/>
      <c r="DB20" s="596"/>
      <c r="DC20" s="596"/>
      <c r="DD20" s="602">
        <v>3904260</v>
      </c>
      <c r="DE20" s="594"/>
      <c r="DF20" s="594"/>
      <c r="DG20" s="594"/>
      <c r="DH20" s="594"/>
      <c r="DI20" s="594"/>
      <c r="DJ20" s="594"/>
      <c r="DK20" s="594"/>
      <c r="DL20" s="594"/>
      <c r="DM20" s="594"/>
      <c r="DN20" s="594"/>
      <c r="DO20" s="594"/>
      <c r="DP20" s="595"/>
      <c r="DQ20" s="602">
        <v>14845940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4056</v>
      </c>
      <c r="S21" s="594"/>
      <c r="T21" s="594"/>
      <c r="U21" s="594"/>
      <c r="V21" s="594"/>
      <c r="W21" s="594"/>
      <c r="X21" s="594"/>
      <c r="Y21" s="595"/>
      <c r="Z21" s="596">
        <v>0</v>
      </c>
      <c r="AA21" s="596"/>
      <c r="AB21" s="596"/>
      <c r="AC21" s="596"/>
      <c r="AD21" s="597">
        <v>4056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30017</v>
      </c>
      <c r="BH21" s="594"/>
      <c r="BI21" s="594"/>
      <c r="BJ21" s="594"/>
      <c r="BK21" s="594"/>
      <c r="BL21" s="594"/>
      <c r="BM21" s="594"/>
      <c r="BN21" s="595"/>
      <c r="BO21" s="596">
        <v>0.8</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60461</v>
      </c>
      <c r="S22" s="594"/>
      <c r="T22" s="594"/>
      <c r="U22" s="594"/>
      <c r="V22" s="594"/>
      <c r="W22" s="594"/>
      <c r="X22" s="594"/>
      <c r="Y22" s="595"/>
      <c r="Z22" s="596">
        <v>0.3</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687958</v>
      </c>
      <c r="S23" s="594"/>
      <c r="T23" s="594"/>
      <c r="U23" s="594"/>
      <c r="V23" s="594"/>
      <c r="W23" s="594"/>
      <c r="X23" s="594"/>
      <c r="Y23" s="595"/>
      <c r="Z23" s="596">
        <v>3</v>
      </c>
      <c r="AA23" s="596"/>
      <c r="AB23" s="596"/>
      <c r="AC23" s="596"/>
      <c r="AD23" s="597">
        <v>15129</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90021</v>
      </c>
      <c r="BH23" s="594"/>
      <c r="BI23" s="594"/>
      <c r="BJ23" s="594"/>
      <c r="BK23" s="594"/>
      <c r="BL23" s="594"/>
      <c r="BM23" s="594"/>
      <c r="BN23" s="595"/>
      <c r="BO23" s="596">
        <v>2.4</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42757</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9931337</v>
      </c>
      <c r="CS24" s="583"/>
      <c r="CT24" s="583"/>
      <c r="CU24" s="583"/>
      <c r="CV24" s="583"/>
      <c r="CW24" s="583"/>
      <c r="CX24" s="583"/>
      <c r="CY24" s="584"/>
      <c r="CZ24" s="620">
        <v>43.8</v>
      </c>
      <c r="DA24" s="621"/>
      <c r="DB24" s="621"/>
      <c r="DC24" s="622"/>
      <c r="DD24" s="619">
        <v>7469684</v>
      </c>
      <c r="DE24" s="583"/>
      <c r="DF24" s="583"/>
      <c r="DG24" s="583"/>
      <c r="DH24" s="583"/>
      <c r="DI24" s="583"/>
      <c r="DJ24" s="583"/>
      <c r="DK24" s="584"/>
      <c r="DL24" s="619">
        <v>7375049</v>
      </c>
      <c r="DM24" s="583"/>
      <c r="DN24" s="583"/>
      <c r="DO24" s="583"/>
      <c r="DP24" s="583"/>
      <c r="DQ24" s="583"/>
      <c r="DR24" s="583"/>
      <c r="DS24" s="583"/>
      <c r="DT24" s="583"/>
      <c r="DU24" s="583"/>
      <c r="DV24" s="584"/>
      <c r="DW24" s="587">
        <v>57.9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2486767</v>
      </c>
      <c r="S25" s="594"/>
      <c r="T25" s="594"/>
      <c r="U25" s="594"/>
      <c r="V25" s="594"/>
      <c r="W25" s="594"/>
      <c r="X25" s="594"/>
      <c r="Y25" s="595"/>
      <c r="Z25" s="596">
        <v>10.7</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3804902</v>
      </c>
      <c r="CS25" s="625"/>
      <c r="CT25" s="625"/>
      <c r="CU25" s="625"/>
      <c r="CV25" s="625"/>
      <c r="CW25" s="625"/>
      <c r="CX25" s="625"/>
      <c r="CY25" s="626"/>
      <c r="CZ25" s="627">
        <v>16.8</v>
      </c>
      <c r="DA25" s="628"/>
      <c r="DB25" s="628"/>
      <c r="DC25" s="629"/>
      <c r="DD25" s="602">
        <v>3570663</v>
      </c>
      <c r="DE25" s="625"/>
      <c r="DF25" s="625"/>
      <c r="DG25" s="625"/>
      <c r="DH25" s="625"/>
      <c r="DI25" s="625"/>
      <c r="DJ25" s="625"/>
      <c r="DK25" s="626"/>
      <c r="DL25" s="602">
        <v>3476243</v>
      </c>
      <c r="DM25" s="625"/>
      <c r="DN25" s="625"/>
      <c r="DO25" s="625"/>
      <c r="DP25" s="625"/>
      <c r="DQ25" s="625"/>
      <c r="DR25" s="625"/>
      <c r="DS25" s="625"/>
      <c r="DT25" s="625"/>
      <c r="DU25" s="625"/>
      <c r="DV25" s="626"/>
      <c r="DW25" s="598">
        <v>27.3</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2339665</v>
      </c>
      <c r="CS26" s="594"/>
      <c r="CT26" s="594"/>
      <c r="CU26" s="594"/>
      <c r="CV26" s="594"/>
      <c r="CW26" s="594"/>
      <c r="CX26" s="594"/>
      <c r="CY26" s="595"/>
      <c r="CZ26" s="627">
        <v>10.3</v>
      </c>
      <c r="DA26" s="628"/>
      <c r="DB26" s="628"/>
      <c r="DC26" s="629"/>
      <c r="DD26" s="602">
        <v>2159414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1688999</v>
      </c>
      <c r="S27" s="594"/>
      <c r="T27" s="594"/>
      <c r="U27" s="594"/>
      <c r="V27" s="594"/>
      <c r="W27" s="594"/>
      <c r="X27" s="594"/>
      <c r="Y27" s="595"/>
      <c r="Z27" s="596">
        <v>7.2</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3711780</v>
      </c>
      <c r="BH27" s="594"/>
      <c r="BI27" s="594"/>
      <c r="BJ27" s="594"/>
      <c r="BK27" s="594"/>
      <c r="BL27" s="594"/>
      <c r="BM27" s="594"/>
      <c r="BN27" s="595"/>
      <c r="BO27" s="596">
        <v>100</v>
      </c>
      <c r="BP27" s="596"/>
      <c r="BQ27" s="596"/>
      <c r="BR27" s="596"/>
      <c r="BS27" s="602">
        <v>21179</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3023275</v>
      </c>
      <c r="CS27" s="625"/>
      <c r="CT27" s="625"/>
      <c r="CU27" s="625"/>
      <c r="CV27" s="625"/>
      <c r="CW27" s="625"/>
      <c r="CX27" s="625"/>
      <c r="CY27" s="626"/>
      <c r="CZ27" s="627">
        <v>13.3</v>
      </c>
      <c r="DA27" s="628"/>
      <c r="DB27" s="628"/>
      <c r="DC27" s="629"/>
      <c r="DD27" s="602">
        <v>947917</v>
      </c>
      <c r="DE27" s="625"/>
      <c r="DF27" s="625"/>
      <c r="DG27" s="625"/>
      <c r="DH27" s="625"/>
      <c r="DI27" s="625"/>
      <c r="DJ27" s="625"/>
      <c r="DK27" s="626"/>
      <c r="DL27" s="602">
        <v>947702</v>
      </c>
      <c r="DM27" s="625"/>
      <c r="DN27" s="625"/>
      <c r="DO27" s="625"/>
      <c r="DP27" s="625"/>
      <c r="DQ27" s="625"/>
      <c r="DR27" s="625"/>
      <c r="DS27" s="625"/>
      <c r="DT27" s="625"/>
      <c r="DU27" s="625"/>
      <c r="DV27" s="626"/>
      <c r="DW27" s="598">
        <v>7.4</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87757</v>
      </c>
      <c r="S28" s="594"/>
      <c r="T28" s="594"/>
      <c r="U28" s="594"/>
      <c r="V28" s="594"/>
      <c r="W28" s="594"/>
      <c r="X28" s="594"/>
      <c r="Y28" s="595"/>
      <c r="Z28" s="596">
        <v>0.4</v>
      </c>
      <c r="AA28" s="596"/>
      <c r="AB28" s="596"/>
      <c r="AC28" s="596"/>
      <c r="AD28" s="597">
        <v>19035</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3103160</v>
      </c>
      <c r="CS28" s="594"/>
      <c r="CT28" s="594"/>
      <c r="CU28" s="594"/>
      <c r="CV28" s="594"/>
      <c r="CW28" s="594"/>
      <c r="CX28" s="594"/>
      <c r="CY28" s="595"/>
      <c r="CZ28" s="627">
        <v>13.7</v>
      </c>
      <c r="DA28" s="628"/>
      <c r="DB28" s="628"/>
      <c r="DC28" s="629"/>
      <c r="DD28" s="602">
        <v>2951104</v>
      </c>
      <c r="DE28" s="594"/>
      <c r="DF28" s="594"/>
      <c r="DG28" s="594"/>
      <c r="DH28" s="594"/>
      <c r="DI28" s="594"/>
      <c r="DJ28" s="594"/>
      <c r="DK28" s="595"/>
      <c r="DL28" s="602">
        <v>2951104</v>
      </c>
      <c r="DM28" s="594"/>
      <c r="DN28" s="594"/>
      <c r="DO28" s="594"/>
      <c r="DP28" s="594"/>
      <c r="DQ28" s="594"/>
      <c r="DR28" s="594"/>
      <c r="DS28" s="594"/>
      <c r="DT28" s="594"/>
      <c r="DU28" s="594"/>
      <c r="DV28" s="595"/>
      <c r="DW28" s="598">
        <v>23.2</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51982</v>
      </c>
      <c r="S29" s="594"/>
      <c r="T29" s="594"/>
      <c r="U29" s="594"/>
      <c r="V29" s="594"/>
      <c r="W29" s="594"/>
      <c r="X29" s="594"/>
      <c r="Y29" s="595"/>
      <c r="Z29" s="596">
        <v>0.2</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3103160</v>
      </c>
      <c r="CS29" s="625"/>
      <c r="CT29" s="625"/>
      <c r="CU29" s="625"/>
      <c r="CV29" s="625"/>
      <c r="CW29" s="625"/>
      <c r="CX29" s="625"/>
      <c r="CY29" s="626"/>
      <c r="CZ29" s="627">
        <v>13.7</v>
      </c>
      <c r="DA29" s="628"/>
      <c r="DB29" s="628"/>
      <c r="DC29" s="629"/>
      <c r="DD29" s="602">
        <v>2951104</v>
      </c>
      <c r="DE29" s="625"/>
      <c r="DF29" s="625"/>
      <c r="DG29" s="625"/>
      <c r="DH29" s="625"/>
      <c r="DI29" s="625"/>
      <c r="DJ29" s="625"/>
      <c r="DK29" s="626"/>
      <c r="DL29" s="602">
        <v>2951104</v>
      </c>
      <c r="DM29" s="625"/>
      <c r="DN29" s="625"/>
      <c r="DO29" s="625"/>
      <c r="DP29" s="625"/>
      <c r="DQ29" s="625"/>
      <c r="DR29" s="625"/>
      <c r="DS29" s="625"/>
      <c r="DT29" s="625"/>
      <c r="DU29" s="625"/>
      <c r="DV29" s="626"/>
      <c r="DW29" s="598">
        <v>23.2</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349346</v>
      </c>
      <c r="S30" s="594"/>
      <c r="T30" s="594"/>
      <c r="U30" s="594"/>
      <c r="V30" s="594"/>
      <c r="W30" s="594"/>
      <c r="X30" s="594"/>
      <c r="Y30" s="595"/>
      <c r="Z30" s="596">
        <v>1.5</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97.7</v>
      </c>
      <c r="BH30" s="652"/>
      <c r="BI30" s="652"/>
      <c r="BJ30" s="652"/>
      <c r="BK30" s="652"/>
      <c r="BL30" s="652"/>
      <c r="BM30" s="588">
        <v>89.7</v>
      </c>
      <c r="BN30" s="652"/>
      <c r="BO30" s="652"/>
      <c r="BP30" s="652"/>
      <c r="BQ30" s="653"/>
      <c r="BR30" s="651">
        <v>97.4</v>
      </c>
      <c r="BS30" s="652"/>
      <c r="BT30" s="652"/>
      <c r="BU30" s="652"/>
      <c r="BV30" s="652"/>
      <c r="BW30" s="652"/>
      <c r="BX30" s="588">
        <v>90</v>
      </c>
      <c r="BY30" s="652"/>
      <c r="BZ30" s="652"/>
      <c r="CA30" s="652"/>
      <c r="CB30" s="653"/>
      <c r="CD30" s="656"/>
      <c r="CE30" s="657"/>
      <c r="CF30" s="607" t="s">
        <v>292</v>
      </c>
      <c r="CG30" s="608"/>
      <c r="CH30" s="608"/>
      <c r="CI30" s="608"/>
      <c r="CJ30" s="608"/>
      <c r="CK30" s="608"/>
      <c r="CL30" s="608"/>
      <c r="CM30" s="608"/>
      <c r="CN30" s="608"/>
      <c r="CO30" s="608"/>
      <c r="CP30" s="608"/>
      <c r="CQ30" s="609"/>
      <c r="CR30" s="593">
        <v>2804850</v>
      </c>
      <c r="CS30" s="594"/>
      <c r="CT30" s="594"/>
      <c r="CU30" s="594"/>
      <c r="CV30" s="594"/>
      <c r="CW30" s="594"/>
      <c r="CX30" s="594"/>
      <c r="CY30" s="595"/>
      <c r="CZ30" s="627">
        <v>12.4</v>
      </c>
      <c r="DA30" s="628"/>
      <c r="DB30" s="628"/>
      <c r="DC30" s="629"/>
      <c r="DD30" s="602">
        <v>2662568</v>
      </c>
      <c r="DE30" s="594"/>
      <c r="DF30" s="594"/>
      <c r="DG30" s="594"/>
      <c r="DH30" s="594"/>
      <c r="DI30" s="594"/>
      <c r="DJ30" s="594"/>
      <c r="DK30" s="595"/>
      <c r="DL30" s="602">
        <v>2662568</v>
      </c>
      <c r="DM30" s="594"/>
      <c r="DN30" s="594"/>
      <c r="DO30" s="594"/>
      <c r="DP30" s="594"/>
      <c r="DQ30" s="594"/>
      <c r="DR30" s="594"/>
      <c r="DS30" s="594"/>
      <c r="DT30" s="594"/>
      <c r="DU30" s="594"/>
      <c r="DV30" s="595"/>
      <c r="DW30" s="598">
        <v>20.9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761786</v>
      </c>
      <c r="S31" s="594"/>
      <c r="T31" s="594"/>
      <c r="U31" s="594"/>
      <c r="V31" s="594"/>
      <c r="W31" s="594"/>
      <c r="X31" s="594"/>
      <c r="Y31" s="595"/>
      <c r="Z31" s="596">
        <v>3.3</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98.7</v>
      </c>
      <c r="BH31" s="625"/>
      <c r="BI31" s="625"/>
      <c r="BJ31" s="625"/>
      <c r="BK31" s="625"/>
      <c r="BL31" s="625"/>
      <c r="BM31" s="599">
        <v>94.9</v>
      </c>
      <c r="BN31" s="649"/>
      <c r="BO31" s="649"/>
      <c r="BP31" s="649"/>
      <c r="BQ31" s="650"/>
      <c r="BR31" s="648">
        <v>98.6</v>
      </c>
      <c r="BS31" s="625"/>
      <c r="BT31" s="625"/>
      <c r="BU31" s="625"/>
      <c r="BV31" s="625"/>
      <c r="BW31" s="625"/>
      <c r="BX31" s="599">
        <v>94.8</v>
      </c>
      <c r="BY31" s="649"/>
      <c r="BZ31" s="649"/>
      <c r="CA31" s="649"/>
      <c r="CB31" s="650"/>
      <c r="CD31" s="656"/>
      <c r="CE31" s="657"/>
      <c r="CF31" s="607" t="s">
        <v>296</v>
      </c>
      <c r="CG31" s="608"/>
      <c r="CH31" s="608"/>
      <c r="CI31" s="608"/>
      <c r="CJ31" s="608"/>
      <c r="CK31" s="608"/>
      <c r="CL31" s="608"/>
      <c r="CM31" s="608"/>
      <c r="CN31" s="608"/>
      <c r="CO31" s="608"/>
      <c r="CP31" s="608"/>
      <c r="CQ31" s="609"/>
      <c r="CR31" s="593">
        <v>298310</v>
      </c>
      <c r="CS31" s="625"/>
      <c r="CT31" s="625"/>
      <c r="CU31" s="625"/>
      <c r="CV31" s="625"/>
      <c r="CW31" s="625"/>
      <c r="CX31" s="625"/>
      <c r="CY31" s="626"/>
      <c r="CZ31" s="627">
        <v>1.3</v>
      </c>
      <c r="DA31" s="628"/>
      <c r="DB31" s="628"/>
      <c r="DC31" s="629"/>
      <c r="DD31" s="602">
        <v>288536</v>
      </c>
      <c r="DE31" s="625"/>
      <c r="DF31" s="625"/>
      <c r="DG31" s="625"/>
      <c r="DH31" s="625"/>
      <c r="DI31" s="625"/>
      <c r="DJ31" s="625"/>
      <c r="DK31" s="626"/>
      <c r="DL31" s="602">
        <v>288536</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599649</v>
      </c>
      <c r="S32" s="594"/>
      <c r="T32" s="594"/>
      <c r="U32" s="594"/>
      <c r="V32" s="594"/>
      <c r="W32" s="594"/>
      <c r="X32" s="594"/>
      <c r="Y32" s="595"/>
      <c r="Z32" s="596">
        <v>2.6</v>
      </c>
      <c r="AA32" s="596"/>
      <c r="AB32" s="596"/>
      <c r="AC32" s="596"/>
      <c r="AD32" s="597">
        <v>728</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96.6</v>
      </c>
      <c r="BH32" s="661"/>
      <c r="BI32" s="661"/>
      <c r="BJ32" s="661"/>
      <c r="BK32" s="661"/>
      <c r="BL32" s="661"/>
      <c r="BM32" s="662">
        <v>85.1</v>
      </c>
      <c r="BN32" s="661"/>
      <c r="BO32" s="661"/>
      <c r="BP32" s="661"/>
      <c r="BQ32" s="663"/>
      <c r="BR32" s="660">
        <v>96.4</v>
      </c>
      <c r="BS32" s="661"/>
      <c r="BT32" s="661"/>
      <c r="BU32" s="661"/>
      <c r="BV32" s="661"/>
      <c r="BW32" s="661"/>
      <c r="BX32" s="662">
        <v>85.8</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2698000</v>
      </c>
      <c r="S33" s="594"/>
      <c r="T33" s="594"/>
      <c r="U33" s="594"/>
      <c r="V33" s="594"/>
      <c r="W33" s="594"/>
      <c r="X33" s="594"/>
      <c r="Y33" s="595"/>
      <c r="Z33" s="596">
        <v>11.6</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8767615</v>
      </c>
      <c r="CS33" s="625"/>
      <c r="CT33" s="625"/>
      <c r="CU33" s="625"/>
      <c r="CV33" s="625"/>
      <c r="CW33" s="625"/>
      <c r="CX33" s="625"/>
      <c r="CY33" s="626"/>
      <c r="CZ33" s="627">
        <v>38.700000000000003</v>
      </c>
      <c r="DA33" s="628"/>
      <c r="DB33" s="628"/>
      <c r="DC33" s="629"/>
      <c r="DD33" s="602">
        <v>6423205</v>
      </c>
      <c r="DE33" s="625"/>
      <c r="DF33" s="625"/>
      <c r="DG33" s="625"/>
      <c r="DH33" s="625"/>
      <c r="DI33" s="625"/>
      <c r="DJ33" s="625"/>
      <c r="DK33" s="626"/>
      <c r="DL33" s="602">
        <v>4347268</v>
      </c>
      <c r="DM33" s="625"/>
      <c r="DN33" s="625"/>
      <c r="DO33" s="625"/>
      <c r="DP33" s="625"/>
      <c r="DQ33" s="625"/>
      <c r="DR33" s="625"/>
      <c r="DS33" s="625"/>
      <c r="DT33" s="625"/>
      <c r="DU33" s="625"/>
      <c r="DV33" s="626"/>
      <c r="DW33" s="598">
        <v>34.1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2679797</v>
      </c>
      <c r="CS34" s="594"/>
      <c r="CT34" s="594"/>
      <c r="CU34" s="594"/>
      <c r="CV34" s="594"/>
      <c r="CW34" s="594"/>
      <c r="CX34" s="594"/>
      <c r="CY34" s="595"/>
      <c r="CZ34" s="627">
        <v>11.8</v>
      </c>
      <c r="DA34" s="628"/>
      <c r="DB34" s="628"/>
      <c r="DC34" s="629"/>
      <c r="DD34" s="602">
        <v>1691455</v>
      </c>
      <c r="DE34" s="594"/>
      <c r="DF34" s="594"/>
      <c r="DG34" s="594"/>
      <c r="DH34" s="594"/>
      <c r="DI34" s="594"/>
      <c r="DJ34" s="594"/>
      <c r="DK34" s="595"/>
      <c r="DL34" s="602">
        <v>1549304</v>
      </c>
      <c r="DM34" s="594"/>
      <c r="DN34" s="594"/>
      <c r="DO34" s="594"/>
      <c r="DP34" s="594"/>
      <c r="DQ34" s="594"/>
      <c r="DR34" s="594"/>
      <c r="DS34" s="594"/>
      <c r="DT34" s="594"/>
      <c r="DU34" s="594"/>
      <c r="DV34" s="595"/>
      <c r="DW34" s="598">
        <v>12.2</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t="s">
        <v>220</v>
      </c>
      <c r="S35" s="594"/>
      <c r="T35" s="594"/>
      <c r="U35" s="594"/>
      <c r="V35" s="594"/>
      <c r="W35" s="594"/>
      <c r="X35" s="594"/>
      <c r="Y35" s="595"/>
      <c r="Z35" s="596" t="s">
        <v>220</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3026078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282844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189978</v>
      </c>
      <c r="CS35" s="625"/>
      <c r="CT35" s="625"/>
      <c r="CU35" s="625"/>
      <c r="CV35" s="625"/>
      <c r="CW35" s="625"/>
      <c r="CX35" s="625"/>
      <c r="CY35" s="626"/>
      <c r="CZ35" s="627">
        <v>0.8</v>
      </c>
      <c r="DA35" s="628"/>
      <c r="DB35" s="628"/>
      <c r="DC35" s="629"/>
      <c r="DD35" s="602">
        <v>158660</v>
      </c>
      <c r="DE35" s="625"/>
      <c r="DF35" s="625"/>
      <c r="DG35" s="625"/>
      <c r="DH35" s="625"/>
      <c r="DI35" s="625"/>
      <c r="DJ35" s="625"/>
      <c r="DK35" s="626"/>
      <c r="DL35" s="602">
        <v>158510</v>
      </c>
      <c r="DM35" s="625"/>
      <c r="DN35" s="625"/>
      <c r="DO35" s="625"/>
      <c r="DP35" s="625"/>
      <c r="DQ35" s="625"/>
      <c r="DR35" s="625"/>
      <c r="DS35" s="625"/>
      <c r="DT35" s="625"/>
      <c r="DU35" s="625"/>
      <c r="DV35" s="626"/>
      <c r="DW35" s="598">
        <v>1.2</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23317212</v>
      </c>
      <c r="S36" s="666"/>
      <c r="T36" s="666"/>
      <c r="U36" s="666"/>
      <c r="V36" s="666"/>
      <c r="W36" s="666"/>
      <c r="X36" s="666"/>
      <c r="Y36" s="667"/>
      <c r="Z36" s="668">
        <v>100</v>
      </c>
      <c r="AA36" s="668"/>
      <c r="AB36" s="668"/>
      <c r="AC36" s="668"/>
      <c r="AD36" s="669">
        <v>12743559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974679</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140762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2324261</v>
      </c>
      <c r="CS36" s="594"/>
      <c r="CT36" s="594"/>
      <c r="CU36" s="594"/>
      <c r="CV36" s="594"/>
      <c r="CW36" s="594"/>
      <c r="CX36" s="594"/>
      <c r="CY36" s="595"/>
      <c r="CZ36" s="627">
        <v>10.3</v>
      </c>
      <c r="DA36" s="628"/>
      <c r="DB36" s="628"/>
      <c r="DC36" s="629"/>
      <c r="DD36" s="602">
        <v>1411511</v>
      </c>
      <c r="DE36" s="594"/>
      <c r="DF36" s="594"/>
      <c r="DG36" s="594"/>
      <c r="DH36" s="594"/>
      <c r="DI36" s="594"/>
      <c r="DJ36" s="594"/>
      <c r="DK36" s="595"/>
      <c r="DL36" s="602">
        <v>554361</v>
      </c>
      <c r="DM36" s="594"/>
      <c r="DN36" s="594"/>
      <c r="DO36" s="594"/>
      <c r="DP36" s="594"/>
      <c r="DQ36" s="594"/>
      <c r="DR36" s="594"/>
      <c r="DS36" s="594"/>
      <c r="DT36" s="594"/>
      <c r="DU36" s="594"/>
      <c r="DV36" s="595"/>
      <c r="DW36" s="598">
        <v>4.4000000000000004</v>
      </c>
      <c r="DX36" s="623"/>
      <c r="DY36" s="623"/>
      <c r="DZ36" s="623"/>
      <c r="EA36" s="623"/>
      <c r="EB36" s="623"/>
      <c r="EC36" s="624"/>
    </row>
    <row r="37" spans="2:133" ht="11.25" customHeight="1">
      <c r="AQ37" s="672" t="s">
        <v>314</v>
      </c>
      <c r="AR37" s="673"/>
      <c r="AS37" s="673"/>
      <c r="AT37" s="673"/>
      <c r="AU37" s="673"/>
      <c r="AV37" s="673"/>
      <c r="AW37" s="673"/>
      <c r="AX37" s="673"/>
      <c r="AY37" s="674"/>
      <c r="AZ37" s="593">
        <v>176115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6370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947733</v>
      </c>
      <c r="CS37" s="625"/>
      <c r="CT37" s="625"/>
      <c r="CU37" s="625"/>
      <c r="CV37" s="625"/>
      <c r="CW37" s="625"/>
      <c r="CX37" s="625"/>
      <c r="CY37" s="626"/>
      <c r="CZ37" s="627">
        <v>4.2</v>
      </c>
      <c r="DA37" s="628"/>
      <c r="DB37" s="628"/>
      <c r="DC37" s="629"/>
      <c r="DD37" s="602">
        <v>519533</v>
      </c>
      <c r="DE37" s="625"/>
      <c r="DF37" s="625"/>
      <c r="DG37" s="625"/>
      <c r="DH37" s="625"/>
      <c r="DI37" s="625"/>
      <c r="DJ37" s="625"/>
      <c r="DK37" s="626"/>
      <c r="DL37" s="602">
        <v>172627</v>
      </c>
      <c r="DM37" s="625"/>
      <c r="DN37" s="625"/>
      <c r="DO37" s="625"/>
      <c r="DP37" s="625"/>
      <c r="DQ37" s="625"/>
      <c r="DR37" s="625"/>
      <c r="DS37" s="625"/>
      <c r="DT37" s="625"/>
      <c r="DU37" s="625"/>
      <c r="DV37" s="626"/>
      <c r="DW37" s="598">
        <v>1.4</v>
      </c>
      <c r="DX37" s="623"/>
      <c r="DY37" s="623"/>
      <c r="DZ37" s="623"/>
      <c r="EA37" s="623"/>
      <c r="EB37" s="623"/>
      <c r="EC37" s="624"/>
    </row>
    <row r="38" spans="2:133" ht="11.25" customHeight="1">
      <c r="AQ38" s="672" t="s">
        <v>317</v>
      </c>
      <c r="AR38" s="673"/>
      <c r="AS38" s="673"/>
      <c r="AT38" s="673"/>
      <c r="AU38" s="673"/>
      <c r="AV38" s="673"/>
      <c r="AW38" s="673"/>
      <c r="AX38" s="673"/>
      <c r="AY38" s="674"/>
      <c r="AZ38" s="593">
        <v>61210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10167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2849963</v>
      </c>
      <c r="CS38" s="594"/>
      <c r="CT38" s="594"/>
      <c r="CU38" s="594"/>
      <c r="CV38" s="594"/>
      <c r="CW38" s="594"/>
      <c r="CX38" s="594"/>
      <c r="CY38" s="595"/>
      <c r="CZ38" s="627">
        <v>12.6</v>
      </c>
      <c r="DA38" s="628"/>
      <c r="DB38" s="628"/>
      <c r="DC38" s="629"/>
      <c r="DD38" s="602">
        <v>2559360</v>
      </c>
      <c r="DE38" s="594"/>
      <c r="DF38" s="594"/>
      <c r="DG38" s="594"/>
      <c r="DH38" s="594"/>
      <c r="DI38" s="594"/>
      <c r="DJ38" s="594"/>
      <c r="DK38" s="595"/>
      <c r="DL38" s="602">
        <v>2085093</v>
      </c>
      <c r="DM38" s="594"/>
      <c r="DN38" s="594"/>
      <c r="DO38" s="594"/>
      <c r="DP38" s="594"/>
      <c r="DQ38" s="594"/>
      <c r="DR38" s="594"/>
      <c r="DS38" s="594"/>
      <c r="DT38" s="594"/>
      <c r="DU38" s="594"/>
      <c r="DV38" s="595"/>
      <c r="DW38" s="598">
        <v>16.399999999999999</v>
      </c>
      <c r="DX38" s="623"/>
      <c r="DY38" s="623"/>
      <c r="DZ38" s="623"/>
      <c r="EA38" s="623"/>
      <c r="EB38" s="623"/>
      <c r="EC38" s="624"/>
    </row>
    <row r="39" spans="2:133" ht="11.25" customHeight="1">
      <c r="AQ39" s="672" t="s">
        <v>320</v>
      </c>
      <c r="AR39" s="673"/>
      <c r="AS39" s="673"/>
      <c r="AT39" s="673"/>
      <c r="AU39" s="673"/>
      <c r="AV39" s="673"/>
      <c r="AW39" s="673"/>
      <c r="AX39" s="673"/>
      <c r="AY39" s="674"/>
      <c r="AZ39" s="593">
        <v>398</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100</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606887</v>
      </c>
      <c r="CS39" s="625"/>
      <c r="CT39" s="625"/>
      <c r="CU39" s="625"/>
      <c r="CV39" s="625"/>
      <c r="CW39" s="625"/>
      <c r="CX39" s="625"/>
      <c r="CY39" s="626"/>
      <c r="CZ39" s="627">
        <v>2.7</v>
      </c>
      <c r="DA39" s="628"/>
      <c r="DB39" s="628"/>
      <c r="DC39" s="629"/>
      <c r="DD39" s="602">
        <v>600050</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429784</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111</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116729</v>
      </c>
      <c r="CS40" s="594"/>
      <c r="CT40" s="594"/>
      <c r="CU40" s="594"/>
      <c r="CV40" s="594"/>
      <c r="CW40" s="594"/>
      <c r="CX40" s="594"/>
      <c r="CY40" s="595"/>
      <c r="CZ40" s="627">
        <v>0.5</v>
      </c>
      <c r="DA40" s="628"/>
      <c r="DB40" s="628"/>
      <c r="DC40" s="629"/>
      <c r="DD40" s="602">
        <v>2169</v>
      </c>
      <c r="DE40" s="594"/>
      <c r="DF40" s="594"/>
      <c r="DG40" s="594"/>
      <c r="DH40" s="594"/>
      <c r="DI40" s="594"/>
      <c r="DJ40" s="594"/>
      <c r="DK40" s="595"/>
      <c r="DL40" s="602" t="s">
        <v>220</v>
      </c>
      <c r="DM40" s="594"/>
      <c r="DN40" s="594"/>
      <c r="DO40" s="594"/>
      <c r="DP40" s="594"/>
      <c r="DQ40" s="594"/>
      <c r="DR40" s="594"/>
      <c r="DS40" s="594"/>
      <c r="DT40" s="594"/>
      <c r="DU40" s="594"/>
      <c r="DV40" s="595"/>
      <c r="DW40" s="598" t="s">
        <v>220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1383892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361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3974291</v>
      </c>
      <c r="CS42" s="594"/>
      <c r="CT42" s="594"/>
      <c r="CU42" s="594"/>
      <c r="CV42" s="594"/>
      <c r="CW42" s="594"/>
      <c r="CX42" s="594"/>
      <c r="CY42" s="595"/>
      <c r="CZ42" s="627">
        <v>17.5</v>
      </c>
      <c r="DA42" s="676"/>
      <c r="DB42" s="676"/>
      <c r="DC42" s="677"/>
      <c r="DD42" s="602">
        <v>953051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95906</v>
      </c>
      <c r="CS43" s="625"/>
      <c r="CT43" s="625"/>
      <c r="CU43" s="625"/>
      <c r="CV43" s="625"/>
      <c r="CW43" s="625"/>
      <c r="CX43" s="625"/>
      <c r="CY43" s="626"/>
      <c r="CZ43" s="627">
        <v>0.4</v>
      </c>
      <c r="DA43" s="628"/>
      <c r="DB43" s="628"/>
      <c r="DC43" s="629"/>
      <c r="DD43" s="602">
        <v>95906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287</v>
      </c>
      <c r="CE44" s="700"/>
      <c r="CF44" s="590" t="s">
        <v>335</v>
      </c>
      <c r="CG44" s="591"/>
      <c r="CH44" s="591"/>
      <c r="CI44" s="591"/>
      <c r="CJ44" s="591"/>
      <c r="CK44" s="591"/>
      <c r="CL44" s="591"/>
      <c r="CM44" s="591"/>
      <c r="CN44" s="591"/>
      <c r="CO44" s="591"/>
      <c r="CP44" s="591"/>
      <c r="CQ44" s="592"/>
      <c r="CR44" s="593">
        <v>3904260</v>
      </c>
      <c r="CS44" s="594"/>
      <c r="CT44" s="594"/>
      <c r="CU44" s="594"/>
      <c r="CV44" s="594"/>
      <c r="CW44" s="594"/>
      <c r="CX44" s="594"/>
      <c r="CY44" s="595"/>
      <c r="CZ44" s="627">
        <v>17.2</v>
      </c>
      <c r="DA44" s="676"/>
      <c r="DB44" s="676"/>
      <c r="DC44" s="677"/>
      <c r="DD44" s="602">
        <v>950334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1475563</v>
      </c>
      <c r="CS45" s="625"/>
      <c r="CT45" s="625"/>
      <c r="CU45" s="625"/>
      <c r="CV45" s="625"/>
      <c r="CW45" s="625"/>
      <c r="CX45" s="625"/>
      <c r="CY45" s="626"/>
      <c r="CZ45" s="627">
        <v>6.5</v>
      </c>
      <c r="DA45" s="628"/>
      <c r="DB45" s="628"/>
      <c r="DC45" s="629"/>
      <c r="DD45" s="602">
        <v>243547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2293114</v>
      </c>
      <c r="CS46" s="594"/>
      <c r="CT46" s="594"/>
      <c r="CU46" s="594"/>
      <c r="CV46" s="594"/>
      <c r="CW46" s="594"/>
      <c r="CX46" s="594"/>
      <c r="CY46" s="595"/>
      <c r="CZ46" s="627">
        <v>10.1</v>
      </c>
      <c r="DA46" s="676"/>
      <c r="DB46" s="676"/>
      <c r="DC46" s="677"/>
      <c r="DD46" s="602">
        <v>635348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70031</v>
      </c>
      <c r="CS47" s="625"/>
      <c r="CT47" s="625"/>
      <c r="CU47" s="625"/>
      <c r="CV47" s="625"/>
      <c r="CW47" s="625"/>
      <c r="CX47" s="625"/>
      <c r="CY47" s="626"/>
      <c r="CZ47" s="627">
        <v>0.3</v>
      </c>
      <c r="DA47" s="628"/>
      <c r="DB47" s="628"/>
      <c r="DC47" s="629"/>
      <c r="DD47" s="602">
        <v>2717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22673243</v>
      </c>
      <c r="CS49" s="661"/>
      <c r="CT49" s="661"/>
      <c r="CU49" s="661"/>
      <c r="CV49" s="661"/>
      <c r="CW49" s="661"/>
      <c r="CX49" s="661"/>
      <c r="CY49" s="688"/>
      <c r="CZ49" s="689">
        <v>100</v>
      </c>
      <c r="DA49" s="690"/>
      <c r="DB49" s="690"/>
      <c r="DC49" s="691"/>
      <c r="DD49" s="692">
        <v>14845940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23216</v>
      </c>
      <c r="R7" s="723"/>
      <c r="S7" s="723"/>
      <c r="T7" s="723"/>
      <c r="U7" s="723"/>
      <c r="V7" s="723">
        <v>22572</v>
      </c>
      <c r="W7" s="723"/>
      <c r="X7" s="723"/>
      <c r="Y7" s="723"/>
      <c r="Z7" s="723"/>
      <c r="AA7" s="723">
        <v>644</v>
      </c>
      <c r="AB7" s="723"/>
      <c r="AC7" s="723"/>
      <c r="AD7" s="723"/>
      <c r="AE7" s="724"/>
      <c r="AF7" s="725">
        <v>416</v>
      </c>
      <c r="AG7" s="726"/>
      <c r="AH7" s="726"/>
      <c r="AI7" s="726"/>
      <c r="AJ7" s="727"/>
      <c r="AK7" s="762">
        <v>357</v>
      </c>
      <c r="AL7" s="763"/>
      <c r="AM7" s="763"/>
      <c r="AN7" s="763"/>
      <c r="AO7" s="763"/>
      <c r="AP7" s="763">
        <v>23682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-1</v>
      </c>
      <c r="CI7" s="760"/>
      <c r="CJ7" s="760"/>
      <c r="CK7" s="760"/>
      <c r="CL7" s="761"/>
      <c r="CM7" s="759">
        <v>37</v>
      </c>
      <c r="CN7" s="760"/>
      <c r="CO7" s="760"/>
      <c r="CP7" s="760"/>
      <c r="CQ7" s="761"/>
      <c r="CR7" s="759">
        <v>20</v>
      </c>
      <c r="CS7" s="760"/>
      <c r="CT7" s="760"/>
      <c r="CU7" s="760"/>
      <c r="CV7" s="761"/>
      <c r="CW7" s="759">
        <v>2</v>
      </c>
      <c r="CX7" s="760"/>
      <c r="CY7" s="760"/>
      <c r="CZ7" s="760"/>
      <c r="DA7" s="761"/>
      <c r="DB7" s="759" t="s">
        <v>480</v>
      </c>
      <c r="DC7" s="760"/>
      <c r="DD7" s="760"/>
      <c r="DE7" s="760"/>
      <c r="DF7" s="761"/>
      <c r="DG7" s="759" t="s">
        <v>480</v>
      </c>
      <c r="DH7" s="760"/>
      <c r="DI7" s="760"/>
      <c r="DJ7" s="760"/>
      <c r="DK7" s="761"/>
      <c r="DL7" s="759" t="s">
        <v>480</v>
      </c>
      <c r="DM7" s="760"/>
      <c r="DN7" s="760"/>
      <c r="DO7" s="760"/>
      <c r="DP7" s="761"/>
      <c r="DQ7" s="759" t="s">
        <v>480</v>
      </c>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127</v>
      </c>
      <c r="R8" s="747"/>
      <c r="S8" s="747"/>
      <c r="T8" s="747"/>
      <c r="U8" s="747"/>
      <c r="V8" s="747">
        <v>127</v>
      </c>
      <c r="W8" s="747"/>
      <c r="X8" s="747"/>
      <c r="Y8" s="747"/>
      <c r="Z8" s="747"/>
      <c r="AA8" s="747" t="s">
        <v>480</v>
      </c>
      <c r="AB8" s="747"/>
      <c r="AC8" s="747"/>
      <c r="AD8" s="747"/>
      <c r="AE8" s="748"/>
      <c r="AF8" s="749" t="s">
        <v>480</v>
      </c>
      <c r="AG8" s="750"/>
      <c r="AH8" s="750"/>
      <c r="AI8" s="750"/>
      <c r="AJ8" s="751"/>
      <c r="AK8" s="752">
        <v>12</v>
      </c>
      <c r="AL8" s="753"/>
      <c r="AM8" s="753"/>
      <c r="AN8" s="753"/>
      <c r="AO8" s="753"/>
      <c r="AP8" s="753" t="s">
        <v>480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-3</v>
      </c>
      <c r="CI8" s="770"/>
      <c r="CJ8" s="770"/>
      <c r="CK8" s="770"/>
      <c r="CL8" s="771"/>
      <c r="CM8" s="769">
        <v>12083</v>
      </c>
      <c r="CN8" s="770"/>
      <c r="CO8" s="770"/>
      <c r="CP8" s="770"/>
      <c r="CQ8" s="771"/>
      <c r="CR8" s="769">
        <v>0</v>
      </c>
      <c r="CS8" s="770"/>
      <c r="CT8" s="770"/>
      <c r="CU8" s="770"/>
      <c r="CV8" s="771"/>
      <c r="CW8" s="769">
        <v>0</v>
      </c>
      <c r="CX8" s="770"/>
      <c r="CY8" s="770"/>
      <c r="CZ8" s="770"/>
      <c r="DA8" s="771"/>
      <c r="DB8" s="769" t="s">
        <v>480</v>
      </c>
      <c r="DC8" s="770"/>
      <c r="DD8" s="770"/>
      <c r="DE8" s="770"/>
      <c r="DF8" s="771"/>
      <c r="DG8" s="769" t="s">
        <v>480</v>
      </c>
      <c r="DH8" s="770"/>
      <c r="DI8" s="770"/>
      <c r="DJ8" s="770"/>
      <c r="DK8" s="771"/>
      <c r="DL8" s="769" t="s">
        <v>480</v>
      </c>
      <c r="DM8" s="770"/>
      <c r="DN8" s="770"/>
      <c r="DO8" s="770"/>
      <c r="DP8" s="771"/>
      <c r="DQ8" s="769" t="s">
        <v>480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-4</v>
      </c>
      <c r="CI9" s="770"/>
      <c r="CJ9" s="770"/>
      <c r="CK9" s="770"/>
      <c r="CL9" s="771"/>
      <c r="CM9" s="769">
        <v>755</v>
      </c>
      <c r="CN9" s="770"/>
      <c r="CO9" s="770"/>
      <c r="CP9" s="770"/>
      <c r="CQ9" s="771"/>
      <c r="CR9" s="769">
        <v>7</v>
      </c>
      <c r="CS9" s="770"/>
      <c r="CT9" s="770"/>
      <c r="CU9" s="770"/>
      <c r="CV9" s="771"/>
      <c r="CW9" s="769" t="s">
        <v>480</v>
      </c>
      <c r="CX9" s="770"/>
      <c r="CY9" s="770"/>
      <c r="CZ9" s="770"/>
      <c r="DA9" s="771"/>
      <c r="DB9" s="769" t="s">
        <v>480</v>
      </c>
      <c r="DC9" s="770"/>
      <c r="DD9" s="770"/>
      <c r="DE9" s="770"/>
      <c r="DF9" s="771"/>
      <c r="DG9" s="769" t="s">
        <v>480</v>
      </c>
      <c r="DH9" s="770"/>
      <c r="DI9" s="770"/>
      <c r="DJ9" s="770"/>
      <c r="DK9" s="771"/>
      <c r="DL9" s="769" t="s">
        <v>480</v>
      </c>
      <c r="DM9" s="770"/>
      <c r="DN9" s="770"/>
      <c r="DO9" s="770"/>
      <c r="DP9" s="771"/>
      <c r="DQ9" s="769" t="s">
        <v>480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0</v>
      </c>
      <c r="CI10" s="770"/>
      <c r="CJ10" s="770"/>
      <c r="CK10" s="770"/>
      <c r="CL10" s="771"/>
      <c r="CM10" s="769">
        <v>8</v>
      </c>
      <c r="CN10" s="770"/>
      <c r="CO10" s="770"/>
      <c r="CP10" s="770"/>
      <c r="CQ10" s="771"/>
      <c r="CR10" s="769">
        <v>2</v>
      </c>
      <c r="CS10" s="770"/>
      <c r="CT10" s="770"/>
      <c r="CU10" s="770"/>
      <c r="CV10" s="771"/>
      <c r="CW10" s="769">
        <v>6</v>
      </c>
      <c r="CX10" s="770"/>
      <c r="CY10" s="770"/>
      <c r="CZ10" s="770"/>
      <c r="DA10" s="771"/>
      <c r="DB10" s="769" t="s">
        <v>480</v>
      </c>
      <c r="DC10" s="770"/>
      <c r="DD10" s="770"/>
      <c r="DE10" s="770"/>
      <c r="DF10" s="771"/>
      <c r="DG10" s="769" t="s">
        <v>480</v>
      </c>
      <c r="DH10" s="770"/>
      <c r="DI10" s="770"/>
      <c r="DJ10" s="770"/>
      <c r="DK10" s="771"/>
      <c r="DL10" s="769" t="s">
        <v>480</v>
      </c>
      <c r="DM10" s="770"/>
      <c r="DN10" s="770"/>
      <c r="DO10" s="770"/>
      <c r="DP10" s="771"/>
      <c r="DQ10" s="769" t="s">
        <v>480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23323</v>
      </c>
      <c r="R23" s="782"/>
      <c r="S23" s="782"/>
      <c r="T23" s="782"/>
      <c r="U23" s="782"/>
      <c r="V23" s="781">
        <v>22679</v>
      </c>
      <c r="W23" s="782"/>
      <c r="X23" s="782"/>
      <c r="Y23" s="782"/>
      <c r="Z23" s="782"/>
      <c r="AA23" s="781">
        <v>644</v>
      </c>
      <c r="AB23" s="782"/>
      <c r="AC23" s="782"/>
      <c r="AD23" s="782"/>
      <c r="AE23" s="782"/>
      <c r="AF23" s="783">
        <v>416</v>
      </c>
      <c r="AG23" s="782"/>
      <c r="AH23" s="782"/>
      <c r="AI23" s="782"/>
      <c r="AJ23" s="784"/>
      <c r="AK23" s="785"/>
      <c r="AL23" s="786"/>
      <c r="AM23" s="786"/>
      <c r="AN23" s="786"/>
      <c r="AO23" s="786"/>
      <c r="AP23" s="787">
        <v>23682</v>
      </c>
      <c r="AQ23" s="788"/>
      <c r="AR23" s="788"/>
      <c r="AS23" s="788"/>
      <c r="AT23" s="789"/>
      <c r="AU23" s="782"/>
      <c r="AV23" s="782"/>
      <c r="AW23" s="782"/>
      <c r="AX23" s="782"/>
      <c r="AY23" s="782"/>
      <c r="AZ23" s="797" t="s">
        <v>111</v>
      </c>
      <c r="BA23" s="788"/>
      <c r="BB23" s="788"/>
      <c r="BC23" s="788"/>
      <c r="BD23" s="798"/>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799" t="s">
        <v>373</v>
      </c>
      <c r="AG26" s="800"/>
      <c r="AH26" s="800"/>
      <c r="AI26" s="800"/>
      <c r="AJ26" s="801"/>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2"/>
      <c r="AG27" s="803"/>
      <c r="AH27" s="803"/>
      <c r="AI27" s="803"/>
      <c r="AJ27" s="804"/>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09">
        <v>5532</v>
      </c>
      <c r="R28" s="810"/>
      <c r="S28" s="810"/>
      <c r="T28" s="810"/>
      <c r="U28" s="810"/>
      <c r="V28" s="810">
        <v>5249</v>
      </c>
      <c r="W28" s="810"/>
      <c r="X28" s="810"/>
      <c r="Y28" s="810"/>
      <c r="Z28" s="810"/>
      <c r="AA28" s="810">
        <v>283</v>
      </c>
      <c r="AB28" s="810"/>
      <c r="AC28" s="810"/>
      <c r="AD28" s="810"/>
      <c r="AE28" s="811"/>
      <c r="AF28" s="812">
        <v>283</v>
      </c>
      <c r="AG28" s="810"/>
      <c r="AH28" s="810"/>
      <c r="AI28" s="810"/>
      <c r="AJ28" s="813"/>
      <c r="AK28" s="814">
        <v>430</v>
      </c>
      <c r="AL28" s="805"/>
      <c r="AM28" s="805"/>
      <c r="AN28" s="805"/>
      <c r="AO28" s="805"/>
      <c r="AP28" s="805" t="s">
        <v>480</v>
      </c>
      <c r="AQ28" s="805"/>
      <c r="AR28" s="805"/>
      <c r="AS28" s="805"/>
      <c r="AT28" s="805"/>
      <c r="AU28" s="805" t="s">
        <v>480</v>
      </c>
      <c r="AV28" s="805"/>
      <c r="AW28" s="805"/>
      <c r="AX28" s="805"/>
      <c r="AY28" s="805"/>
      <c r="AZ28" s="806" t="s">
        <v>480</v>
      </c>
      <c r="BA28" s="806"/>
      <c r="BB28" s="806"/>
      <c r="BC28" s="806"/>
      <c r="BD28" s="806"/>
      <c r="BE28" s="807"/>
      <c r="BF28" s="807"/>
      <c r="BG28" s="807"/>
      <c r="BH28" s="807"/>
      <c r="BI28" s="808"/>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3763</v>
      </c>
      <c r="R29" s="747"/>
      <c r="S29" s="747"/>
      <c r="T29" s="747"/>
      <c r="U29" s="747"/>
      <c r="V29" s="747">
        <v>3675</v>
      </c>
      <c r="W29" s="747"/>
      <c r="X29" s="747"/>
      <c r="Y29" s="747"/>
      <c r="Z29" s="747"/>
      <c r="AA29" s="747">
        <v>88</v>
      </c>
      <c r="AB29" s="747"/>
      <c r="AC29" s="747"/>
      <c r="AD29" s="747"/>
      <c r="AE29" s="748"/>
      <c r="AF29" s="749">
        <v>88</v>
      </c>
      <c r="AG29" s="750"/>
      <c r="AH29" s="750"/>
      <c r="AI29" s="750"/>
      <c r="AJ29" s="751"/>
      <c r="AK29" s="817">
        <v>545</v>
      </c>
      <c r="AL29" s="818"/>
      <c r="AM29" s="818"/>
      <c r="AN29" s="818"/>
      <c r="AO29" s="818"/>
      <c r="AP29" s="818" t="s">
        <v>480</v>
      </c>
      <c r="AQ29" s="818"/>
      <c r="AR29" s="818"/>
      <c r="AS29" s="818"/>
      <c r="AT29" s="818"/>
      <c r="AU29" s="818" t="s">
        <v>480</v>
      </c>
      <c r="AV29" s="818"/>
      <c r="AW29" s="818"/>
      <c r="AX29" s="818"/>
      <c r="AY29" s="818"/>
      <c r="AZ29" s="819" t="s">
        <v>480</v>
      </c>
      <c r="BA29" s="819"/>
      <c r="BB29" s="819"/>
      <c r="BC29" s="819"/>
      <c r="BD29" s="819"/>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629</v>
      </c>
      <c r="R30" s="747"/>
      <c r="S30" s="747"/>
      <c r="T30" s="747"/>
      <c r="U30" s="747"/>
      <c r="V30" s="747">
        <v>616</v>
      </c>
      <c r="W30" s="747"/>
      <c r="X30" s="747"/>
      <c r="Y30" s="747"/>
      <c r="Z30" s="747"/>
      <c r="AA30" s="747">
        <v>13</v>
      </c>
      <c r="AB30" s="747"/>
      <c r="AC30" s="747"/>
      <c r="AD30" s="747"/>
      <c r="AE30" s="748"/>
      <c r="AF30" s="749">
        <v>13</v>
      </c>
      <c r="AG30" s="750"/>
      <c r="AH30" s="750"/>
      <c r="AI30" s="750"/>
      <c r="AJ30" s="751"/>
      <c r="AK30" s="817">
        <v>200</v>
      </c>
      <c r="AL30" s="818"/>
      <c r="AM30" s="818"/>
      <c r="AN30" s="818"/>
      <c r="AO30" s="818"/>
      <c r="AP30" s="818" t="s">
        <v>480</v>
      </c>
      <c r="AQ30" s="818"/>
      <c r="AR30" s="818"/>
      <c r="AS30" s="818"/>
      <c r="AT30" s="818"/>
      <c r="AU30" s="818" t="s">
        <v>480</v>
      </c>
      <c r="AV30" s="818"/>
      <c r="AW30" s="818"/>
      <c r="AX30" s="818"/>
      <c r="AY30" s="818"/>
      <c r="AZ30" s="819" t="s">
        <v>480</v>
      </c>
      <c r="BA30" s="819"/>
      <c r="BB30" s="819"/>
      <c r="BC30" s="819"/>
      <c r="BD30" s="819"/>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760</v>
      </c>
      <c r="R31" s="747"/>
      <c r="S31" s="747"/>
      <c r="T31" s="747"/>
      <c r="U31" s="747"/>
      <c r="V31" s="747">
        <v>753</v>
      </c>
      <c r="W31" s="747"/>
      <c r="X31" s="747"/>
      <c r="Y31" s="747"/>
      <c r="Z31" s="747"/>
      <c r="AA31" s="747">
        <v>7</v>
      </c>
      <c r="AB31" s="747"/>
      <c r="AC31" s="747"/>
      <c r="AD31" s="747"/>
      <c r="AE31" s="748"/>
      <c r="AF31" s="749">
        <v>564</v>
      </c>
      <c r="AG31" s="750"/>
      <c r="AH31" s="750"/>
      <c r="AI31" s="750"/>
      <c r="AJ31" s="751"/>
      <c r="AK31" s="817">
        <v>176</v>
      </c>
      <c r="AL31" s="818"/>
      <c r="AM31" s="818"/>
      <c r="AN31" s="818"/>
      <c r="AO31" s="818"/>
      <c r="AP31" s="818">
        <v>3713</v>
      </c>
      <c r="AQ31" s="818"/>
      <c r="AR31" s="818"/>
      <c r="AS31" s="818"/>
      <c r="AT31" s="818"/>
      <c r="AU31" s="818">
        <v>1251</v>
      </c>
      <c r="AV31" s="818"/>
      <c r="AW31" s="818"/>
      <c r="AX31" s="818"/>
      <c r="AY31" s="818"/>
      <c r="AZ31" s="819" t="s">
        <v>480</v>
      </c>
      <c r="BA31" s="819"/>
      <c r="BB31" s="819"/>
      <c r="BC31" s="819"/>
      <c r="BD31" s="819"/>
      <c r="BE31" s="815" t="s">
        <v>548</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1286</v>
      </c>
      <c r="R32" s="747"/>
      <c r="S32" s="747"/>
      <c r="T32" s="747"/>
      <c r="U32" s="747"/>
      <c r="V32" s="747">
        <v>1286</v>
      </c>
      <c r="W32" s="747"/>
      <c r="X32" s="747"/>
      <c r="Y32" s="747"/>
      <c r="Z32" s="747"/>
      <c r="AA32" s="747">
        <v>0</v>
      </c>
      <c r="AB32" s="747"/>
      <c r="AC32" s="747"/>
      <c r="AD32" s="747"/>
      <c r="AE32" s="748"/>
      <c r="AF32" s="749" t="s">
        <v>480</v>
      </c>
      <c r="AG32" s="750"/>
      <c r="AH32" s="750"/>
      <c r="AI32" s="750"/>
      <c r="AJ32" s="751"/>
      <c r="AK32" s="817">
        <v>419</v>
      </c>
      <c r="AL32" s="818"/>
      <c r="AM32" s="818"/>
      <c r="AN32" s="818"/>
      <c r="AO32" s="818"/>
      <c r="AP32" s="818">
        <v>4514</v>
      </c>
      <c r="AQ32" s="818"/>
      <c r="AR32" s="818"/>
      <c r="AS32" s="818"/>
      <c r="AT32" s="818"/>
      <c r="AU32" s="818">
        <v>3431</v>
      </c>
      <c r="AV32" s="818"/>
      <c r="AW32" s="818"/>
      <c r="AX32" s="818"/>
      <c r="AY32" s="818"/>
      <c r="AZ32" s="819" t="s">
        <v>480</v>
      </c>
      <c r="BA32" s="819"/>
      <c r="BB32" s="819"/>
      <c r="BC32" s="819"/>
      <c r="BD32" s="819"/>
      <c r="BE32" s="815" t="s">
        <v>549</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107</v>
      </c>
      <c r="R33" s="747"/>
      <c r="S33" s="747"/>
      <c r="T33" s="747"/>
      <c r="U33" s="747"/>
      <c r="V33" s="747">
        <v>107</v>
      </c>
      <c r="W33" s="747"/>
      <c r="X33" s="747"/>
      <c r="Y33" s="747"/>
      <c r="Z33" s="747"/>
      <c r="AA33" s="747" t="s">
        <v>480</v>
      </c>
      <c r="AB33" s="747"/>
      <c r="AC33" s="747"/>
      <c r="AD33" s="747"/>
      <c r="AE33" s="748"/>
      <c r="AF33" s="749" t="s">
        <v>480</v>
      </c>
      <c r="AG33" s="750"/>
      <c r="AH33" s="750"/>
      <c r="AI33" s="750"/>
      <c r="AJ33" s="751"/>
      <c r="AK33" s="817">
        <v>80</v>
      </c>
      <c r="AL33" s="818"/>
      <c r="AM33" s="818"/>
      <c r="AN33" s="818"/>
      <c r="AO33" s="818"/>
      <c r="AP33" s="818">
        <v>428</v>
      </c>
      <c r="AQ33" s="818"/>
      <c r="AR33" s="818"/>
      <c r="AS33" s="818"/>
      <c r="AT33" s="818"/>
      <c r="AU33" s="818">
        <v>373</v>
      </c>
      <c r="AV33" s="818"/>
      <c r="AW33" s="818"/>
      <c r="AX33" s="818"/>
      <c r="AY33" s="818"/>
      <c r="AZ33" s="819" t="s">
        <v>480</v>
      </c>
      <c r="BA33" s="819"/>
      <c r="BB33" s="819"/>
      <c r="BC33" s="819"/>
      <c r="BD33" s="819"/>
      <c r="BE33" s="815" t="s">
        <v>549</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384</v>
      </c>
      <c r="C34" s="744"/>
      <c r="D34" s="744"/>
      <c r="E34" s="744"/>
      <c r="F34" s="744"/>
      <c r="G34" s="744"/>
      <c r="H34" s="744"/>
      <c r="I34" s="744"/>
      <c r="J34" s="744"/>
      <c r="K34" s="744"/>
      <c r="L34" s="744"/>
      <c r="M34" s="744"/>
      <c r="N34" s="744"/>
      <c r="O34" s="744"/>
      <c r="P34" s="745"/>
      <c r="Q34" s="746">
        <v>577</v>
      </c>
      <c r="R34" s="747"/>
      <c r="S34" s="747"/>
      <c r="T34" s="747"/>
      <c r="U34" s="747"/>
      <c r="V34" s="747">
        <v>577</v>
      </c>
      <c r="W34" s="747"/>
      <c r="X34" s="747"/>
      <c r="Y34" s="747"/>
      <c r="Z34" s="747"/>
      <c r="AA34" s="747" t="s">
        <v>480</v>
      </c>
      <c r="AB34" s="747"/>
      <c r="AC34" s="747"/>
      <c r="AD34" s="747"/>
      <c r="AE34" s="748"/>
      <c r="AF34" s="749" t="s">
        <v>480</v>
      </c>
      <c r="AG34" s="750"/>
      <c r="AH34" s="750"/>
      <c r="AI34" s="750"/>
      <c r="AJ34" s="751"/>
      <c r="AK34" s="817">
        <v>443</v>
      </c>
      <c r="AL34" s="818"/>
      <c r="AM34" s="818"/>
      <c r="AN34" s="818"/>
      <c r="AO34" s="818"/>
      <c r="AP34" s="818">
        <v>2892</v>
      </c>
      <c r="AQ34" s="818"/>
      <c r="AR34" s="818"/>
      <c r="AS34" s="818"/>
      <c r="AT34" s="818"/>
      <c r="AU34" s="818">
        <v>2505</v>
      </c>
      <c r="AV34" s="818"/>
      <c r="AW34" s="818"/>
      <c r="AX34" s="818"/>
      <c r="AY34" s="818"/>
      <c r="AZ34" s="819" t="s">
        <v>480</v>
      </c>
      <c r="BA34" s="819"/>
      <c r="BB34" s="819"/>
      <c r="BC34" s="819"/>
      <c r="BD34" s="819"/>
      <c r="BE34" s="815" t="s">
        <v>549</v>
      </c>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385</v>
      </c>
      <c r="C35" s="744"/>
      <c r="D35" s="744"/>
      <c r="E35" s="744"/>
      <c r="F35" s="744"/>
      <c r="G35" s="744"/>
      <c r="H35" s="744"/>
      <c r="I35" s="744"/>
      <c r="J35" s="744"/>
      <c r="K35" s="744"/>
      <c r="L35" s="744"/>
      <c r="M35" s="744"/>
      <c r="N35" s="744"/>
      <c r="O35" s="744"/>
      <c r="P35" s="745"/>
      <c r="Q35" s="746">
        <v>92</v>
      </c>
      <c r="R35" s="747"/>
      <c r="S35" s="747"/>
      <c r="T35" s="747"/>
      <c r="U35" s="747"/>
      <c r="V35" s="747">
        <v>92</v>
      </c>
      <c r="W35" s="747"/>
      <c r="X35" s="747"/>
      <c r="Y35" s="747"/>
      <c r="Z35" s="747"/>
      <c r="AA35" s="747" t="s">
        <v>480</v>
      </c>
      <c r="AB35" s="747"/>
      <c r="AC35" s="747"/>
      <c r="AD35" s="747"/>
      <c r="AE35" s="748"/>
      <c r="AF35" s="749" t="s">
        <v>480</v>
      </c>
      <c r="AG35" s="750"/>
      <c r="AH35" s="750"/>
      <c r="AI35" s="750"/>
      <c r="AJ35" s="751"/>
      <c r="AK35" s="817">
        <v>61</v>
      </c>
      <c r="AL35" s="818"/>
      <c r="AM35" s="818"/>
      <c r="AN35" s="818"/>
      <c r="AO35" s="818"/>
      <c r="AP35" s="818">
        <v>125</v>
      </c>
      <c r="AQ35" s="818"/>
      <c r="AR35" s="818"/>
      <c r="AS35" s="818"/>
      <c r="AT35" s="818"/>
      <c r="AU35" s="818">
        <v>86</v>
      </c>
      <c r="AV35" s="818"/>
      <c r="AW35" s="818"/>
      <c r="AX35" s="818"/>
      <c r="AY35" s="818"/>
      <c r="AZ35" s="819" t="s">
        <v>480</v>
      </c>
      <c r="BA35" s="819"/>
      <c r="BB35" s="819"/>
      <c r="BC35" s="819"/>
      <c r="BD35" s="819"/>
      <c r="BE35" s="815" t="s">
        <v>549</v>
      </c>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19"/>
      <c r="BA36" s="819"/>
      <c r="BB36" s="819"/>
      <c r="BC36" s="819"/>
      <c r="BD36" s="819"/>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19"/>
      <c r="BA37" s="819"/>
      <c r="BB37" s="819"/>
      <c r="BC37" s="819"/>
      <c r="BD37" s="819"/>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19"/>
      <c r="BA38" s="819"/>
      <c r="BB38" s="819"/>
      <c r="BC38" s="819"/>
      <c r="BD38" s="819"/>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19"/>
      <c r="BA39" s="819"/>
      <c r="BB39" s="819"/>
      <c r="BC39" s="819"/>
      <c r="BD39" s="819"/>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19"/>
      <c r="BA40" s="819"/>
      <c r="BB40" s="819"/>
      <c r="BC40" s="819"/>
      <c r="BD40" s="819"/>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19"/>
      <c r="BA41" s="819"/>
      <c r="BB41" s="819"/>
      <c r="BC41" s="819"/>
      <c r="BD41" s="819"/>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19"/>
      <c r="BA42" s="819"/>
      <c r="BB42" s="819"/>
      <c r="BC42" s="819"/>
      <c r="BD42" s="819"/>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19"/>
      <c r="BA43" s="819"/>
      <c r="BB43" s="819"/>
      <c r="BC43" s="819"/>
      <c r="BD43" s="819"/>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19"/>
      <c r="BA44" s="819"/>
      <c r="BB44" s="819"/>
      <c r="BC44" s="819"/>
      <c r="BD44" s="819"/>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19"/>
      <c r="BA45" s="819"/>
      <c r="BB45" s="819"/>
      <c r="BC45" s="819"/>
      <c r="BD45" s="819"/>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19"/>
      <c r="BA46" s="819"/>
      <c r="BB46" s="819"/>
      <c r="BC46" s="819"/>
      <c r="BD46" s="819"/>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19"/>
      <c r="BA47" s="819"/>
      <c r="BB47" s="819"/>
      <c r="BC47" s="819"/>
      <c r="BD47" s="819"/>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19"/>
      <c r="BA48" s="819"/>
      <c r="BB48" s="819"/>
      <c r="BC48" s="819"/>
      <c r="BD48" s="819"/>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19"/>
      <c r="BA49" s="819"/>
      <c r="BB49" s="819"/>
      <c r="BC49" s="819"/>
      <c r="BD49" s="819"/>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0"/>
      <c r="R50" s="821"/>
      <c r="S50" s="821"/>
      <c r="T50" s="821"/>
      <c r="U50" s="821"/>
      <c r="V50" s="821"/>
      <c r="W50" s="821"/>
      <c r="X50" s="821"/>
      <c r="Y50" s="821"/>
      <c r="Z50" s="821"/>
      <c r="AA50" s="821"/>
      <c r="AB50" s="821"/>
      <c r="AC50" s="821"/>
      <c r="AD50" s="821"/>
      <c r="AE50" s="822"/>
      <c r="AF50" s="749"/>
      <c r="AG50" s="750"/>
      <c r="AH50" s="750"/>
      <c r="AI50" s="750"/>
      <c r="AJ50" s="751"/>
      <c r="AK50" s="823"/>
      <c r="AL50" s="821"/>
      <c r="AM50" s="821"/>
      <c r="AN50" s="821"/>
      <c r="AO50" s="821"/>
      <c r="AP50" s="821"/>
      <c r="AQ50" s="821"/>
      <c r="AR50" s="821"/>
      <c r="AS50" s="821"/>
      <c r="AT50" s="821"/>
      <c r="AU50" s="821"/>
      <c r="AV50" s="821"/>
      <c r="AW50" s="821"/>
      <c r="AX50" s="821"/>
      <c r="AY50" s="821"/>
      <c r="AZ50" s="824"/>
      <c r="BA50" s="824"/>
      <c r="BB50" s="824"/>
      <c r="BC50" s="824"/>
      <c r="BD50" s="824"/>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0"/>
      <c r="R51" s="821"/>
      <c r="S51" s="821"/>
      <c r="T51" s="821"/>
      <c r="U51" s="821"/>
      <c r="V51" s="821"/>
      <c r="W51" s="821"/>
      <c r="X51" s="821"/>
      <c r="Y51" s="821"/>
      <c r="Z51" s="821"/>
      <c r="AA51" s="821"/>
      <c r="AB51" s="821"/>
      <c r="AC51" s="821"/>
      <c r="AD51" s="821"/>
      <c r="AE51" s="822"/>
      <c r="AF51" s="749"/>
      <c r="AG51" s="750"/>
      <c r="AH51" s="750"/>
      <c r="AI51" s="750"/>
      <c r="AJ51" s="751"/>
      <c r="AK51" s="823"/>
      <c r="AL51" s="821"/>
      <c r="AM51" s="821"/>
      <c r="AN51" s="821"/>
      <c r="AO51" s="821"/>
      <c r="AP51" s="821"/>
      <c r="AQ51" s="821"/>
      <c r="AR51" s="821"/>
      <c r="AS51" s="821"/>
      <c r="AT51" s="821"/>
      <c r="AU51" s="821"/>
      <c r="AV51" s="821"/>
      <c r="AW51" s="821"/>
      <c r="AX51" s="821"/>
      <c r="AY51" s="821"/>
      <c r="AZ51" s="824"/>
      <c r="BA51" s="824"/>
      <c r="BB51" s="824"/>
      <c r="BC51" s="824"/>
      <c r="BD51" s="824"/>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0"/>
      <c r="R52" s="821"/>
      <c r="S52" s="821"/>
      <c r="T52" s="821"/>
      <c r="U52" s="821"/>
      <c r="V52" s="821"/>
      <c r="W52" s="821"/>
      <c r="X52" s="821"/>
      <c r="Y52" s="821"/>
      <c r="Z52" s="821"/>
      <c r="AA52" s="821"/>
      <c r="AB52" s="821"/>
      <c r="AC52" s="821"/>
      <c r="AD52" s="821"/>
      <c r="AE52" s="822"/>
      <c r="AF52" s="749"/>
      <c r="AG52" s="750"/>
      <c r="AH52" s="750"/>
      <c r="AI52" s="750"/>
      <c r="AJ52" s="751"/>
      <c r="AK52" s="823"/>
      <c r="AL52" s="821"/>
      <c r="AM52" s="821"/>
      <c r="AN52" s="821"/>
      <c r="AO52" s="821"/>
      <c r="AP52" s="821"/>
      <c r="AQ52" s="821"/>
      <c r="AR52" s="821"/>
      <c r="AS52" s="821"/>
      <c r="AT52" s="821"/>
      <c r="AU52" s="821"/>
      <c r="AV52" s="821"/>
      <c r="AW52" s="821"/>
      <c r="AX52" s="821"/>
      <c r="AY52" s="821"/>
      <c r="AZ52" s="824"/>
      <c r="BA52" s="824"/>
      <c r="BB52" s="824"/>
      <c r="BC52" s="824"/>
      <c r="BD52" s="824"/>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0"/>
      <c r="R53" s="821"/>
      <c r="S53" s="821"/>
      <c r="T53" s="821"/>
      <c r="U53" s="821"/>
      <c r="V53" s="821"/>
      <c r="W53" s="821"/>
      <c r="X53" s="821"/>
      <c r="Y53" s="821"/>
      <c r="Z53" s="821"/>
      <c r="AA53" s="821"/>
      <c r="AB53" s="821"/>
      <c r="AC53" s="821"/>
      <c r="AD53" s="821"/>
      <c r="AE53" s="822"/>
      <c r="AF53" s="749"/>
      <c r="AG53" s="750"/>
      <c r="AH53" s="750"/>
      <c r="AI53" s="750"/>
      <c r="AJ53" s="751"/>
      <c r="AK53" s="823"/>
      <c r="AL53" s="821"/>
      <c r="AM53" s="821"/>
      <c r="AN53" s="821"/>
      <c r="AO53" s="821"/>
      <c r="AP53" s="821"/>
      <c r="AQ53" s="821"/>
      <c r="AR53" s="821"/>
      <c r="AS53" s="821"/>
      <c r="AT53" s="821"/>
      <c r="AU53" s="821"/>
      <c r="AV53" s="821"/>
      <c r="AW53" s="821"/>
      <c r="AX53" s="821"/>
      <c r="AY53" s="821"/>
      <c r="AZ53" s="824"/>
      <c r="BA53" s="824"/>
      <c r="BB53" s="824"/>
      <c r="BC53" s="824"/>
      <c r="BD53" s="824"/>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0"/>
      <c r="R54" s="821"/>
      <c r="S54" s="821"/>
      <c r="T54" s="821"/>
      <c r="U54" s="821"/>
      <c r="V54" s="821"/>
      <c r="W54" s="821"/>
      <c r="X54" s="821"/>
      <c r="Y54" s="821"/>
      <c r="Z54" s="821"/>
      <c r="AA54" s="821"/>
      <c r="AB54" s="821"/>
      <c r="AC54" s="821"/>
      <c r="AD54" s="821"/>
      <c r="AE54" s="822"/>
      <c r="AF54" s="749"/>
      <c r="AG54" s="750"/>
      <c r="AH54" s="750"/>
      <c r="AI54" s="750"/>
      <c r="AJ54" s="751"/>
      <c r="AK54" s="823"/>
      <c r="AL54" s="821"/>
      <c r="AM54" s="821"/>
      <c r="AN54" s="821"/>
      <c r="AO54" s="821"/>
      <c r="AP54" s="821"/>
      <c r="AQ54" s="821"/>
      <c r="AR54" s="821"/>
      <c r="AS54" s="821"/>
      <c r="AT54" s="821"/>
      <c r="AU54" s="821"/>
      <c r="AV54" s="821"/>
      <c r="AW54" s="821"/>
      <c r="AX54" s="821"/>
      <c r="AY54" s="821"/>
      <c r="AZ54" s="824"/>
      <c r="BA54" s="824"/>
      <c r="BB54" s="824"/>
      <c r="BC54" s="824"/>
      <c r="BD54" s="824"/>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0"/>
      <c r="R55" s="821"/>
      <c r="S55" s="821"/>
      <c r="T55" s="821"/>
      <c r="U55" s="821"/>
      <c r="V55" s="821"/>
      <c r="W55" s="821"/>
      <c r="X55" s="821"/>
      <c r="Y55" s="821"/>
      <c r="Z55" s="821"/>
      <c r="AA55" s="821"/>
      <c r="AB55" s="821"/>
      <c r="AC55" s="821"/>
      <c r="AD55" s="821"/>
      <c r="AE55" s="822"/>
      <c r="AF55" s="749"/>
      <c r="AG55" s="750"/>
      <c r="AH55" s="750"/>
      <c r="AI55" s="750"/>
      <c r="AJ55" s="751"/>
      <c r="AK55" s="823"/>
      <c r="AL55" s="821"/>
      <c r="AM55" s="821"/>
      <c r="AN55" s="821"/>
      <c r="AO55" s="821"/>
      <c r="AP55" s="821"/>
      <c r="AQ55" s="821"/>
      <c r="AR55" s="821"/>
      <c r="AS55" s="821"/>
      <c r="AT55" s="821"/>
      <c r="AU55" s="821"/>
      <c r="AV55" s="821"/>
      <c r="AW55" s="821"/>
      <c r="AX55" s="821"/>
      <c r="AY55" s="821"/>
      <c r="AZ55" s="824"/>
      <c r="BA55" s="824"/>
      <c r="BB55" s="824"/>
      <c r="BC55" s="824"/>
      <c r="BD55" s="824"/>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0"/>
      <c r="R56" s="821"/>
      <c r="S56" s="821"/>
      <c r="T56" s="821"/>
      <c r="U56" s="821"/>
      <c r="V56" s="821"/>
      <c r="W56" s="821"/>
      <c r="X56" s="821"/>
      <c r="Y56" s="821"/>
      <c r="Z56" s="821"/>
      <c r="AA56" s="821"/>
      <c r="AB56" s="821"/>
      <c r="AC56" s="821"/>
      <c r="AD56" s="821"/>
      <c r="AE56" s="822"/>
      <c r="AF56" s="749"/>
      <c r="AG56" s="750"/>
      <c r="AH56" s="750"/>
      <c r="AI56" s="750"/>
      <c r="AJ56" s="751"/>
      <c r="AK56" s="823"/>
      <c r="AL56" s="821"/>
      <c r="AM56" s="821"/>
      <c r="AN56" s="821"/>
      <c r="AO56" s="821"/>
      <c r="AP56" s="821"/>
      <c r="AQ56" s="821"/>
      <c r="AR56" s="821"/>
      <c r="AS56" s="821"/>
      <c r="AT56" s="821"/>
      <c r="AU56" s="821"/>
      <c r="AV56" s="821"/>
      <c r="AW56" s="821"/>
      <c r="AX56" s="821"/>
      <c r="AY56" s="821"/>
      <c r="AZ56" s="824"/>
      <c r="BA56" s="824"/>
      <c r="BB56" s="824"/>
      <c r="BC56" s="824"/>
      <c r="BD56" s="824"/>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0"/>
      <c r="R57" s="821"/>
      <c r="S57" s="821"/>
      <c r="T57" s="821"/>
      <c r="U57" s="821"/>
      <c r="V57" s="821"/>
      <c r="W57" s="821"/>
      <c r="X57" s="821"/>
      <c r="Y57" s="821"/>
      <c r="Z57" s="821"/>
      <c r="AA57" s="821"/>
      <c r="AB57" s="821"/>
      <c r="AC57" s="821"/>
      <c r="AD57" s="821"/>
      <c r="AE57" s="822"/>
      <c r="AF57" s="749"/>
      <c r="AG57" s="750"/>
      <c r="AH57" s="750"/>
      <c r="AI57" s="750"/>
      <c r="AJ57" s="751"/>
      <c r="AK57" s="823"/>
      <c r="AL57" s="821"/>
      <c r="AM57" s="821"/>
      <c r="AN57" s="821"/>
      <c r="AO57" s="821"/>
      <c r="AP57" s="821"/>
      <c r="AQ57" s="821"/>
      <c r="AR57" s="821"/>
      <c r="AS57" s="821"/>
      <c r="AT57" s="821"/>
      <c r="AU57" s="821"/>
      <c r="AV57" s="821"/>
      <c r="AW57" s="821"/>
      <c r="AX57" s="821"/>
      <c r="AY57" s="821"/>
      <c r="AZ57" s="824"/>
      <c r="BA57" s="824"/>
      <c r="BB57" s="824"/>
      <c r="BC57" s="824"/>
      <c r="BD57" s="824"/>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0"/>
      <c r="R58" s="821"/>
      <c r="S58" s="821"/>
      <c r="T58" s="821"/>
      <c r="U58" s="821"/>
      <c r="V58" s="821"/>
      <c r="W58" s="821"/>
      <c r="X58" s="821"/>
      <c r="Y58" s="821"/>
      <c r="Z58" s="821"/>
      <c r="AA58" s="821"/>
      <c r="AB58" s="821"/>
      <c r="AC58" s="821"/>
      <c r="AD58" s="821"/>
      <c r="AE58" s="822"/>
      <c r="AF58" s="749"/>
      <c r="AG58" s="750"/>
      <c r="AH58" s="750"/>
      <c r="AI58" s="750"/>
      <c r="AJ58" s="751"/>
      <c r="AK58" s="823"/>
      <c r="AL58" s="821"/>
      <c r="AM58" s="821"/>
      <c r="AN58" s="821"/>
      <c r="AO58" s="821"/>
      <c r="AP58" s="821"/>
      <c r="AQ58" s="821"/>
      <c r="AR58" s="821"/>
      <c r="AS58" s="821"/>
      <c r="AT58" s="821"/>
      <c r="AU58" s="821"/>
      <c r="AV58" s="821"/>
      <c r="AW58" s="821"/>
      <c r="AX58" s="821"/>
      <c r="AY58" s="821"/>
      <c r="AZ58" s="824"/>
      <c r="BA58" s="824"/>
      <c r="BB58" s="824"/>
      <c r="BC58" s="824"/>
      <c r="BD58" s="824"/>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0"/>
      <c r="R59" s="821"/>
      <c r="S59" s="821"/>
      <c r="T59" s="821"/>
      <c r="U59" s="821"/>
      <c r="V59" s="821"/>
      <c r="W59" s="821"/>
      <c r="X59" s="821"/>
      <c r="Y59" s="821"/>
      <c r="Z59" s="821"/>
      <c r="AA59" s="821"/>
      <c r="AB59" s="821"/>
      <c r="AC59" s="821"/>
      <c r="AD59" s="821"/>
      <c r="AE59" s="822"/>
      <c r="AF59" s="749"/>
      <c r="AG59" s="750"/>
      <c r="AH59" s="750"/>
      <c r="AI59" s="750"/>
      <c r="AJ59" s="751"/>
      <c r="AK59" s="823"/>
      <c r="AL59" s="821"/>
      <c r="AM59" s="821"/>
      <c r="AN59" s="821"/>
      <c r="AO59" s="821"/>
      <c r="AP59" s="821"/>
      <c r="AQ59" s="821"/>
      <c r="AR59" s="821"/>
      <c r="AS59" s="821"/>
      <c r="AT59" s="821"/>
      <c r="AU59" s="821"/>
      <c r="AV59" s="821"/>
      <c r="AW59" s="821"/>
      <c r="AX59" s="821"/>
      <c r="AY59" s="821"/>
      <c r="AZ59" s="824"/>
      <c r="BA59" s="824"/>
      <c r="BB59" s="824"/>
      <c r="BC59" s="824"/>
      <c r="BD59" s="824"/>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0"/>
      <c r="R60" s="821"/>
      <c r="S60" s="821"/>
      <c r="T60" s="821"/>
      <c r="U60" s="821"/>
      <c r="V60" s="821"/>
      <c r="W60" s="821"/>
      <c r="X60" s="821"/>
      <c r="Y60" s="821"/>
      <c r="Z60" s="821"/>
      <c r="AA60" s="821"/>
      <c r="AB60" s="821"/>
      <c r="AC60" s="821"/>
      <c r="AD60" s="821"/>
      <c r="AE60" s="822"/>
      <c r="AF60" s="749"/>
      <c r="AG60" s="750"/>
      <c r="AH60" s="750"/>
      <c r="AI60" s="750"/>
      <c r="AJ60" s="751"/>
      <c r="AK60" s="823"/>
      <c r="AL60" s="821"/>
      <c r="AM60" s="821"/>
      <c r="AN60" s="821"/>
      <c r="AO60" s="821"/>
      <c r="AP60" s="821"/>
      <c r="AQ60" s="821"/>
      <c r="AR60" s="821"/>
      <c r="AS60" s="821"/>
      <c r="AT60" s="821"/>
      <c r="AU60" s="821"/>
      <c r="AV60" s="821"/>
      <c r="AW60" s="821"/>
      <c r="AX60" s="821"/>
      <c r="AY60" s="821"/>
      <c r="AZ60" s="824"/>
      <c r="BA60" s="824"/>
      <c r="BB60" s="824"/>
      <c r="BC60" s="824"/>
      <c r="BD60" s="824"/>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0"/>
      <c r="R61" s="821"/>
      <c r="S61" s="821"/>
      <c r="T61" s="821"/>
      <c r="U61" s="821"/>
      <c r="V61" s="821"/>
      <c r="W61" s="821"/>
      <c r="X61" s="821"/>
      <c r="Y61" s="821"/>
      <c r="Z61" s="821"/>
      <c r="AA61" s="821"/>
      <c r="AB61" s="821"/>
      <c r="AC61" s="821"/>
      <c r="AD61" s="821"/>
      <c r="AE61" s="822"/>
      <c r="AF61" s="749"/>
      <c r="AG61" s="750"/>
      <c r="AH61" s="750"/>
      <c r="AI61" s="750"/>
      <c r="AJ61" s="751"/>
      <c r="AK61" s="823"/>
      <c r="AL61" s="821"/>
      <c r="AM61" s="821"/>
      <c r="AN61" s="821"/>
      <c r="AO61" s="821"/>
      <c r="AP61" s="821"/>
      <c r="AQ61" s="821"/>
      <c r="AR61" s="821"/>
      <c r="AS61" s="821"/>
      <c r="AT61" s="821"/>
      <c r="AU61" s="821"/>
      <c r="AV61" s="821"/>
      <c r="AW61" s="821"/>
      <c r="AX61" s="821"/>
      <c r="AY61" s="821"/>
      <c r="AZ61" s="824"/>
      <c r="BA61" s="824"/>
      <c r="BB61" s="824"/>
      <c r="BC61" s="824"/>
      <c r="BD61" s="824"/>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0"/>
      <c r="R62" s="821"/>
      <c r="S62" s="821"/>
      <c r="T62" s="821"/>
      <c r="U62" s="821"/>
      <c r="V62" s="821"/>
      <c r="W62" s="821"/>
      <c r="X62" s="821"/>
      <c r="Y62" s="821"/>
      <c r="Z62" s="821"/>
      <c r="AA62" s="821"/>
      <c r="AB62" s="821"/>
      <c r="AC62" s="821"/>
      <c r="AD62" s="821"/>
      <c r="AE62" s="822"/>
      <c r="AF62" s="749"/>
      <c r="AG62" s="750"/>
      <c r="AH62" s="750"/>
      <c r="AI62" s="750"/>
      <c r="AJ62" s="751"/>
      <c r="AK62" s="823"/>
      <c r="AL62" s="821"/>
      <c r="AM62" s="821"/>
      <c r="AN62" s="821"/>
      <c r="AO62" s="821"/>
      <c r="AP62" s="821"/>
      <c r="AQ62" s="821"/>
      <c r="AR62" s="821"/>
      <c r="AS62" s="821"/>
      <c r="AT62" s="821"/>
      <c r="AU62" s="821"/>
      <c r="AV62" s="821"/>
      <c r="AW62" s="821"/>
      <c r="AX62" s="821"/>
      <c r="AY62" s="821"/>
      <c r="AZ62" s="824"/>
      <c r="BA62" s="824"/>
      <c r="BB62" s="824"/>
      <c r="BC62" s="824"/>
      <c r="BD62" s="824"/>
      <c r="BE62" s="815"/>
      <c r="BF62" s="815"/>
      <c r="BG62" s="815"/>
      <c r="BH62" s="815"/>
      <c r="BI62" s="816"/>
      <c r="BJ62" s="832"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387</v>
      </c>
      <c r="C63" s="779"/>
      <c r="D63" s="779"/>
      <c r="E63" s="779"/>
      <c r="F63" s="779"/>
      <c r="G63" s="779"/>
      <c r="H63" s="779"/>
      <c r="I63" s="779"/>
      <c r="J63" s="779"/>
      <c r="K63" s="779"/>
      <c r="L63" s="779"/>
      <c r="M63" s="779"/>
      <c r="N63" s="779"/>
      <c r="O63" s="779"/>
      <c r="P63" s="780"/>
      <c r="Q63" s="825"/>
      <c r="R63" s="826"/>
      <c r="S63" s="826"/>
      <c r="T63" s="826"/>
      <c r="U63" s="826"/>
      <c r="V63" s="826"/>
      <c r="W63" s="826"/>
      <c r="X63" s="826"/>
      <c r="Y63" s="826"/>
      <c r="Z63" s="826"/>
      <c r="AA63" s="826"/>
      <c r="AB63" s="826"/>
      <c r="AC63" s="826"/>
      <c r="AD63" s="826"/>
      <c r="AE63" s="827"/>
      <c r="AF63" s="828">
        <v>948</v>
      </c>
      <c r="AG63" s="829"/>
      <c r="AH63" s="829"/>
      <c r="AI63" s="829"/>
      <c r="AJ63" s="830"/>
      <c r="AK63" s="831"/>
      <c r="AL63" s="826"/>
      <c r="AM63" s="826"/>
      <c r="AN63" s="826"/>
      <c r="AO63" s="826"/>
      <c r="AP63" s="829">
        <v>11673</v>
      </c>
      <c r="AQ63" s="829"/>
      <c r="AR63" s="829"/>
      <c r="AS63" s="829"/>
      <c r="AT63" s="829"/>
      <c r="AU63" s="829">
        <v>7646</v>
      </c>
      <c r="AV63" s="829"/>
      <c r="AW63" s="829"/>
      <c r="AX63" s="829"/>
      <c r="AY63" s="829"/>
      <c r="AZ63" s="833"/>
      <c r="BA63" s="833"/>
      <c r="BB63" s="833"/>
      <c r="BC63" s="833"/>
      <c r="BD63" s="833"/>
      <c r="BE63" s="834"/>
      <c r="BF63" s="834"/>
      <c r="BG63" s="834"/>
      <c r="BH63" s="834"/>
      <c r="BI63" s="835"/>
      <c r="BJ63" s="836" t="s">
        <v>111</v>
      </c>
      <c r="BK63" s="837"/>
      <c r="BL63" s="837"/>
      <c r="BM63" s="837"/>
      <c r="BN63" s="838"/>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39" t="s">
        <v>373</v>
      </c>
      <c r="AG66" s="800"/>
      <c r="AH66" s="800"/>
      <c r="AI66" s="800"/>
      <c r="AJ66" s="840"/>
      <c r="AK66" s="705" t="s">
        <v>374</v>
      </c>
      <c r="AL66" s="729"/>
      <c r="AM66" s="729"/>
      <c r="AN66" s="729"/>
      <c r="AO66" s="730"/>
      <c r="AP66" s="705" t="s">
        <v>375</v>
      </c>
      <c r="AQ66" s="706"/>
      <c r="AR66" s="706"/>
      <c r="AS66" s="706"/>
      <c r="AT66" s="707"/>
      <c r="AU66" s="705" t="s">
        <v>390</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1"/>
      <c r="AG67" s="803"/>
      <c r="AH67" s="803"/>
      <c r="AI67" s="803"/>
      <c r="AJ67" s="842"/>
      <c r="AK67" s="843"/>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535</v>
      </c>
      <c r="C68" s="857"/>
      <c r="D68" s="857"/>
      <c r="E68" s="857"/>
      <c r="F68" s="857"/>
      <c r="G68" s="857"/>
      <c r="H68" s="857"/>
      <c r="I68" s="857"/>
      <c r="J68" s="857"/>
      <c r="K68" s="857"/>
      <c r="L68" s="857"/>
      <c r="M68" s="857"/>
      <c r="N68" s="857"/>
      <c r="O68" s="857"/>
      <c r="P68" s="858"/>
      <c r="Q68" s="859">
        <v>639</v>
      </c>
      <c r="R68" s="853"/>
      <c r="S68" s="853"/>
      <c r="T68" s="853"/>
      <c r="U68" s="853"/>
      <c r="V68" s="853">
        <v>634</v>
      </c>
      <c r="W68" s="853"/>
      <c r="X68" s="853"/>
      <c r="Y68" s="853"/>
      <c r="Z68" s="853"/>
      <c r="AA68" s="853">
        <v>6</v>
      </c>
      <c r="AB68" s="853"/>
      <c r="AC68" s="853"/>
      <c r="AD68" s="853"/>
      <c r="AE68" s="853"/>
      <c r="AF68" s="853">
        <v>6</v>
      </c>
      <c r="AG68" s="853"/>
      <c r="AH68" s="853"/>
      <c r="AI68" s="853"/>
      <c r="AJ68" s="853"/>
      <c r="AK68" s="853">
        <v>463</v>
      </c>
      <c r="AL68" s="853"/>
      <c r="AM68" s="853"/>
      <c r="AN68" s="853"/>
      <c r="AO68" s="853"/>
      <c r="AP68" s="853" t="s">
        <v>480</v>
      </c>
      <c r="AQ68" s="853"/>
      <c r="AR68" s="853"/>
      <c r="AS68" s="853"/>
      <c r="AT68" s="853"/>
      <c r="AU68" s="853" t="s">
        <v>480</v>
      </c>
      <c r="AV68" s="853"/>
      <c r="AW68" s="853"/>
      <c r="AX68" s="853"/>
      <c r="AY68" s="853"/>
      <c r="AZ68" s="854"/>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536</v>
      </c>
      <c r="C69" s="861"/>
      <c r="D69" s="861"/>
      <c r="E69" s="861"/>
      <c r="F69" s="861"/>
      <c r="G69" s="861"/>
      <c r="H69" s="861"/>
      <c r="I69" s="861"/>
      <c r="J69" s="861"/>
      <c r="K69" s="861"/>
      <c r="L69" s="861"/>
      <c r="M69" s="861"/>
      <c r="N69" s="861"/>
      <c r="O69" s="861"/>
      <c r="P69" s="862"/>
      <c r="Q69" s="863">
        <v>173</v>
      </c>
      <c r="R69" s="818"/>
      <c r="S69" s="818"/>
      <c r="T69" s="818"/>
      <c r="U69" s="818"/>
      <c r="V69" s="818">
        <v>172</v>
      </c>
      <c r="W69" s="818"/>
      <c r="X69" s="818"/>
      <c r="Y69" s="818"/>
      <c r="Z69" s="818"/>
      <c r="AA69" s="818">
        <v>0</v>
      </c>
      <c r="AB69" s="818"/>
      <c r="AC69" s="818"/>
      <c r="AD69" s="818"/>
      <c r="AE69" s="818"/>
      <c r="AF69" s="818">
        <v>0</v>
      </c>
      <c r="AG69" s="818"/>
      <c r="AH69" s="818"/>
      <c r="AI69" s="818"/>
      <c r="AJ69" s="818"/>
      <c r="AK69" s="818" t="s">
        <v>480</v>
      </c>
      <c r="AL69" s="818"/>
      <c r="AM69" s="818"/>
      <c r="AN69" s="818"/>
      <c r="AO69" s="818"/>
      <c r="AP69" s="864" t="s">
        <v>480</v>
      </c>
      <c r="AQ69" s="865"/>
      <c r="AR69" s="865"/>
      <c r="AS69" s="865"/>
      <c r="AT69" s="817"/>
      <c r="AU69" s="818" t="s">
        <v>480</v>
      </c>
      <c r="AV69" s="818"/>
      <c r="AW69" s="818"/>
      <c r="AX69" s="818"/>
      <c r="AY69" s="818"/>
      <c r="AZ69" s="866"/>
      <c r="BA69" s="866"/>
      <c r="BB69" s="866"/>
      <c r="BC69" s="866"/>
      <c r="BD69" s="867"/>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537</v>
      </c>
      <c r="C70" s="861"/>
      <c r="D70" s="861"/>
      <c r="E70" s="861"/>
      <c r="F70" s="861"/>
      <c r="G70" s="861"/>
      <c r="H70" s="861"/>
      <c r="I70" s="861"/>
      <c r="J70" s="861"/>
      <c r="K70" s="861"/>
      <c r="L70" s="861"/>
      <c r="M70" s="861"/>
      <c r="N70" s="861"/>
      <c r="O70" s="861"/>
      <c r="P70" s="862"/>
      <c r="Q70" s="863">
        <v>17</v>
      </c>
      <c r="R70" s="818"/>
      <c r="S70" s="818"/>
      <c r="T70" s="818"/>
      <c r="U70" s="818"/>
      <c r="V70" s="818">
        <v>11</v>
      </c>
      <c r="W70" s="818"/>
      <c r="X70" s="818"/>
      <c r="Y70" s="818"/>
      <c r="Z70" s="818"/>
      <c r="AA70" s="818">
        <v>6</v>
      </c>
      <c r="AB70" s="818"/>
      <c r="AC70" s="818"/>
      <c r="AD70" s="818"/>
      <c r="AE70" s="818"/>
      <c r="AF70" s="818">
        <v>6</v>
      </c>
      <c r="AG70" s="818"/>
      <c r="AH70" s="818"/>
      <c r="AI70" s="818"/>
      <c r="AJ70" s="818"/>
      <c r="AK70" s="818" t="s">
        <v>480</v>
      </c>
      <c r="AL70" s="818"/>
      <c r="AM70" s="818"/>
      <c r="AN70" s="818"/>
      <c r="AO70" s="818"/>
      <c r="AP70" s="864" t="s">
        <v>480</v>
      </c>
      <c r="AQ70" s="865"/>
      <c r="AR70" s="865"/>
      <c r="AS70" s="865"/>
      <c r="AT70" s="817"/>
      <c r="AU70" s="818" t="s">
        <v>480</v>
      </c>
      <c r="AV70" s="818"/>
      <c r="AW70" s="818"/>
      <c r="AX70" s="818"/>
      <c r="AY70" s="818"/>
      <c r="AZ70" s="866"/>
      <c r="BA70" s="866"/>
      <c r="BB70" s="866"/>
      <c r="BC70" s="866"/>
      <c r="BD70" s="867"/>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538</v>
      </c>
      <c r="C71" s="861"/>
      <c r="D71" s="861"/>
      <c r="E71" s="861"/>
      <c r="F71" s="861"/>
      <c r="G71" s="861"/>
      <c r="H71" s="861"/>
      <c r="I71" s="861"/>
      <c r="J71" s="861"/>
      <c r="K71" s="861"/>
      <c r="L71" s="861"/>
      <c r="M71" s="861"/>
      <c r="N71" s="861"/>
      <c r="O71" s="861"/>
      <c r="P71" s="862"/>
      <c r="Q71" s="863">
        <v>15</v>
      </c>
      <c r="R71" s="818"/>
      <c r="S71" s="818"/>
      <c r="T71" s="818"/>
      <c r="U71" s="818"/>
      <c r="V71" s="818">
        <v>11</v>
      </c>
      <c r="W71" s="818"/>
      <c r="X71" s="818"/>
      <c r="Y71" s="818"/>
      <c r="Z71" s="818"/>
      <c r="AA71" s="818">
        <v>4</v>
      </c>
      <c r="AB71" s="818"/>
      <c r="AC71" s="818"/>
      <c r="AD71" s="818"/>
      <c r="AE71" s="818"/>
      <c r="AF71" s="818">
        <v>4</v>
      </c>
      <c r="AG71" s="818"/>
      <c r="AH71" s="818"/>
      <c r="AI71" s="818"/>
      <c r="AJ71" s="818"/>
      <c r="AK71" s="818" t="s">
        <v>480</v>
      </c>
      <c r="AL71" s="818"/>
      <c r="AM71" s="818"/>
      <c r="AN71" s="818"/>
      <c r="AO71" s="818"/>
      <c r="AP71" s="864" t="s">
        <v>480</v>
      </c>
      <c r="AQ71" s="865"/>
      <c r="AR71" s="865"/>
      <c r="AS71" s="865"/>
      <c r="AT71" s="817"/>
      <c r="AU71" s="818" t="s">
        <v>480</v>
      </c>
      <c r="AV71" s="818"/>
      <c r="AW71" s="818"/>
      <c r="AX71" s="818"/>
      <c r="AY71" s="818"/>
      <c r="AZ71" s="866"/>
      <c r="BA71" s="866"/>
      <c r="BB71" s="866"/>
      <c r="BC71" s="866"/>
      <c r="BD71" s="867"/>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539</v>
      </c>
      <c r="C72" s="861"/>
      <c r="D72" s="861"/>
      <c r="E72" s="861"/>
      <c r="F72" s="861"/>
      <c r="G72" s="861"/>
      <c r="H72" s="861"/>
      <c r="I72" s="861"/>
      <c r="J72" s="861"/>
      <c r="K72" s="861"/>
      <c r="L72" s="861"/>
      <c r="M72" s="861"/>
      <c r="N72" s="861"/>
      <c r="O72" s="861"/>
      <c r="P72" s="862"/>
      <c r="Q72" s="863">
        <v>39</v>
      </c>
      <c r="R72" s="818"/>
      <c r="S72" s="818"/>
      <c r="T72" s="818"/>
      <c r="U72" s="818"/>
      <c r="V72" s="818">
        <v>35</v>
      </c>
      <c r="W72" s="818"/>
      <c r="X72" s="818"/>
      <c r="Y72" s="818"/>
      <c r="Z72" s="818"/>
      <c r="AA72" s="818">
        <v>3</v>
      </c>
      <c r="AB72" s="818"/>
      <c r="AC72" s="818"/>
      <c r="AD72" s="818"/>
      <c r="AE72" s="818"/>
      <c r="AF72" s="818">
        <v>3</v>
      </c>
      <c r="AG72" s="818"/>
      <c r="AH72" s="818"/>
      <c r="AI72" s="818"/>
      <c r="AJ72" s="818"/>
      <c r="AK72" s="818" t="s">
        <v>480</v>
      </c>
      <c r="AL72" s="818"/>
      <c r="AM72" s="818"/>
      <c r="AN72" s="818"/>
      <c r="AO72" s="818"/>
      <c r="AP72" s="864" t="s">
        <v>480</v>
      </c>
      <c r="AQ72" s="865"/>
      <c r="AR72" s="865"/>
      <c r="AS72" s="865"/>
      <c r="AT72" s="817"/>
      <c r="AU72" s="818" t="s">
        <v>480</v>
      </c>
      <c r="AV72" s="818"/>
      <c r="AW72" s="818"/>
      <c r="AX72" s="818"/>
      <c r="AY72" s="818"/>
      <c r="AZ72" s="866"/>
      <c r="BA72" s="866"/>
      <c r="BB72" s="866"/>
      <c r="BC72" s="866"/>
      <c r="BD72" s="867"/>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t="s">
        <v>542</v>
      </c>
      <c r="C73" s="861"/>
      <c r="D73" s="861"/>
      <c r="E73" s="861"/>
      <c r="F73" s="861"/>
      <c r="G73" s="861"/>
      <c r="H73" s="861"/>
      <c r="I73" s="861"/>
      <c r="J73" s="861"/>
      <c r="K73" s="861"/>
      <c r="L73" s="861"/>
      <c r="M73" s="861"/>
      <c r="N73" s="861"/>
      <c r="O73" s="861"/>
      <c r="P73" s="862"/>
      <c r="Q73" s="863">
        <v>77</v>
      </c>
      <c r="R73" s="818"/>
      <c r="S73" s="818"/>
      <c r="T73" s="818"/>
      <c r="U73" s="818"/>
      <c r="V73" s="818">
        <v>76</v>
      </c>
      <c r="W73" s="818"/>
      <c r="X73" s="818"/>
      <c r="Y73" s="818"/>
      <c r="Z73" s="818"/>
      <c r="AA73" s="818">
        <v>1</v>
      </c>
      <c r="AB73" s="818"/>
      <c r="AC73" s="818"/>
      <c r="AD73" s="818"/>
      <c r="AE73" s="818"/>
      <c r="AF73" s="818">
        <v>1</v>
      </c>
      <c r="AG73" s="818"/>
      <c r="AH73" s="818"/>
      <c r="AI73" s="818"/>
      <c r="AJ73" s="818"/>
      <c r="AK73" s="818" t="s">
        <v>480</v>
      </c>
      <c r="AL73" s="818"/>
      <c r="AM73" s="818"/>
      <c r="AN73" s="818"/>
      <c r="AO73" s="818"/>
      <c r="AP73" s="864" t="s">
        <v>480</v>
      </c>
      <c r="AQ73" s="865"/>
      <c r="AR73" s="865"/>
      <c r="AS73" s="865"/>
      <c r="AT73" s="817"/>
      <c r="AU73" s="818" t="s">
        <v>480</v>
      </c>
      <c r="AV73" s="818"/>
      <c r="AW73" s="818"/>
      <c r="AX73" s="818"/>
      <c r="AY73" s="818"/>
      <c r="AZ73" s="866"/>
      <c r="BA73" s="866"/>
      <c r="BB73" s="866"/>
      <c r="BC73" s="866"/>
      <c r="BD73" s="867"/>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t="s">
        <v>543</v>
      </c>
      <c r="C74" s="861"/>
      <c r="D74" s="861"/>
      <c r="E74" s="861"/>
      <c r="F74" s="861"/>
      <c r="G74" s="861"/>
      <c r="H74" s="861"/>
      <c r="I74" s="861"/>
      <c r="J74" s="861"/>
      <c r="K74" s="861"/>
      <c r="L74" s="861"/>
      <c r="M74" s="861"/>
      <c r="N74" s="861"/>
      <c r="O74" s="861"/>
      <c r="P74" s="862"/>
      <c r="Q74" s="863">
        <v>229551</v>
      </c>
      <c r="R74" s="818"/>
      <c r="S74" s="818"/>
      <c r="T74" s="818"/>
      <c r="U74" s="818"/>
      <c r="V74" s="818">
        <v>221564</v>
      </c>
      <c r="W74" s="818"/>
      <c r="X74" s="818"/>
      <c r="Y74" s="818"/>
      <c r="Z74" s="818"/>
      <c r="AA74" s="818">
        <v>7987</v>
      </c>
      <c r="AB74" s="818"/>
      <c r="AC74" s="818"/>
      <c r="AD74" s="818"/>
      <c r="AE74" s="818"/>
      <c r="AF74" s="818">
        <v>7987</v>
      </c>
      <c r="AG74" s="818"/>
      <c r="AH74" s="818"/>
      <c r="AI74" s="818"/>
      <c r="AJ74" s="818"/>
      <c r="AK74" s="818">
        <v>1484</v>
      </c>
      <c r="AL74" s="818"/>
      <c r="AM74" s="818"/>
      <c r="AN74" s="818"/>
      <c r="AO74" s="818"/>
      <c r="AP74" s="864" t="s">
        <v>480</v>
      </c>
      <c r="AQ74" s="865"/>
      <c r="AR74" s="865"/>
      <c r="AS74" s="865"/>
      <c r="AT74" s="817"/>
      <c r="AU74" s="818" t="s">
        <v>480</v>
      </c>
      <c r="AV74" s="818"/>
      <c r="AW74" s="818"/>
      <c r="AX74" s="818"/>
      <c r="AY74" s="818"/>
      <c r="AZ74" s="866"/>
      <c r="BA74" s="866"/>
      <c r="BB74" s="866"/>
      <c r="BC74" s="866"/>
      <c r="BD74" s="867"/>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t="s">
        <v>540</v>
      </c>
      <c r="C75" s="861"/>
      <c r="D75" s="861"/>
      <c r="E75" s="861"/>
      <c r="F75" s="861"/>
      <c r="G75" s="861"/>
      <c r="H75" s="861"/>
      <c r="I75" s="861"/>
      <c r="J75" s="861"/>
      <c r="K75" s="861"/>
      <c r="L75" s="861"/>
      <c r="M75" s="861"/>
      <c r="N75" s="861"/>
      <c r="O75" s="861"/>
      <c r="P75" s="862"/>
      <c r="Q75" s="868">
        <v>2652</v>
      </c>
      <c r="R75" s="865"/>
      <c r="S75" s="865"/>
      <c r="T75" s="865"/>
      <c r="U75" s="817"/>
      <c r="V75" s="864">
        <v>2638</v>
      </c>
      <c r="W75" s="865"/>
      <c r="X75" s="865"/>
      <c r="Y75" s="865"/>
      <c r="Z75" s="817"/>
      <c r="AA75" s="864">
        <v>14</v>
      </c>
      <c r="AB75" s="865"/>
      <c r="AC75" s="865"/>
      <c r="AD75" s="865"/>
      <c r="AE75" s="817"/>
      <c r="AF75" s="864">
        <v>14</v>
      </c>
      <c r="AG75" s="865"/>
      <c r="AH75" s="865"/>
      <c r="AI75" s="865"/>
      <c r="AJ75" s="817"/>
      <c r="AK75" s="864" t="s">
        <v>480</v>
      </c>
      <c r="AL75" s="865"/>
      <c r="AM75" s="865"/>
      <c r="AN75" s="865"/>
      <c r="AO75" s="817"/>
      <c r="AP75" s="864" t="s">
        <v>480</v>
      </c>
      <c r="AQ75" s="865"/>
      <c r="AR75" s="865"/>
      <c r="AS75" s="865"/>
      <c r="AT75" s="817"/>
      <c r="AU75" s="864" t="s">
        <v>480</v>
      </c>
      <c r="AV75" s="865"/>
      <c r="AW75" s="865"/>
      <c r="AX75" s="865"/>
      <c r="AY75" s="817"/>
      <c r="AZ75" s="866"/>
      <c r="BA75" s="866"/>
      <c r="BB75" s="866"/>
      <c r="BC75" s="866"/>
      <c r="BD75" s="867"/>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t="s">
        <v>541</v>
      </c>
      <c r="C76" s="861"/>
      <c r="D76" s="861"/>
      <c r="E76" s="861"/>
      <c r="F76" s="861"/>
      <c r="G76" s="861"/>
      <c r="H76" s="861"/>
      <c r="I76" s="861"/>
      <c r="J76" s="861"/>
      <c r="K76" s="861"/>
      <c r="L76" s="861"/>
      <c r="M76" s="861"/>
      <c r="N76" s="861"/>
      <c r="O76" s="861"/>
      <c r="P76" s="862"/>
      <c r="Q76" s="868">
        <v>694</v>
      </c>
      <c r="R76" s="865"/>
      <c r="S76" s="865"/>
      <c r="T76" s="865"/>
      <c r="U76" s="817"/>
      <c r="V76" s="864">
        <v>649</v>
      </c>
      <c r="W76" s="865"/>
      <c r="X76" s="865"/>
      <c r="Y76" s="865"/>
      <c r="Z76" s="817"/>
      <c r="AA76" s="864">
        <v>45</v>
      </c>
      <c r="AB76" s="865"/>
      <c r="AC76" s="865"/>
      <c r="AD76" s="865"/>
      <c r="AE76" s="817"/>
      <c r="AF76" s="864">
        <v>45</v>
      </c>
      <c r="AG76" s="865"/>
      <c r="AH76" s="865"/>
      <c r="AI76" s="865"/>
      <c r="AJ76" s="817"/>
      <c r="AK76" s="864" t="s">
        <v>480</v>
      </c>
      <c r="AL76" s="865"/>
      <c r="AM76" s="865"/>
      <c r="AN76" s="865"/>
      <c r="AO76" s="817"/>
      <c r="AP76" s="864">
        <v>220</v>
      </c>
      <c r="AQ76" s="865"/>
      <c r="AR76" s="865"/>
      <c r="AS76" s="865"/>
      <c r="AT76" s="817"/>
      <c r="AU76" s="864">
        <v>29</v>
      </c>
      <c r="AV76" s="865"/>
      <c r="AW76" s="865"/>
      <c r="AX76" s="865"/>
      <c r="AY76" s="817"/>
      <c r="AZ76" s="866"/>
      <c r="BA76" s="866"/>
      <c r="BB76" s="866"/>
      <c r="BC76" s="866"/>
      <c r="BD76" s="867"/>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8"/>
      <c r="R77" s="865"/>
      <c r="S77" s="865"/>
      <c r="T77" s="865"/>
      <c r="U77" s="817"/>
      <c r="V77" s="864"/>
      <c r="W77" s="865"/>
      <c r="X77" s="865"/>
      <c r="Y77" s="865"/>
      <c r="Z77" s="817"/>
      <c r="AA77" s="864"/>
      <c r="AB77" s="865"/>
      <c r="AC77" s="865"/>
      <c r="AD77" s="865"/>
      <c r="AE77" s="817"/>
      <c r="AF77" s="864"/>
      <c r="AG77" s="865"/>
      <c r="AH77" s="865"/>
      <c r="AI77" s="865"/>
      <c r="AJ77" s="817"/>
      <c r="AK77" s="864"/>
      <c r="AL77" s="865"/>
      <c r="AM77" s="865"/>
      <c r="AN77" s="865"/>
      <c r="AO77" s="817"/>
      <c r="AP77" s="864"/>
      <c r="AQ77" s="865"/>
      <c r="AR77" s="865"/>
      <c r="AS77" s="865"/>
      <c r="AT77" s="817"/>
      <c r="AU77" s="864"/>
      <c r="AV77" s="865"/>
      <c r="AW77" s="865"/>
      <c r="AX77" s="865"/>
      <c r="AY77" s="817"/>
      <c r="AZ77" s="866"/>
      <c r="BA77" s="866"/>
      <c r="BB77" s="866"/>
      <c r="BC77" s="866"/>
      <c r="BD77" s="867"/>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6"/>
      <c r="BA78" s="866"/>
      <c r="BB78" s="866"/>
      <c r="BC78" s="866"/>
      <c r="BD78" s="867"/>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6"/>
      <c r="BA79" s="866"/>
      <c r="BB79" s="866"/>
      <c r="BC79" s="866"/>
      <c r="BD79" s="867"/>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6"/>
      <c r="BA80" s="866"/>
      <c r="BB80" s="866"/>
      <c r="BC80" s="866"/>
      <c r="BD80" s="867"/>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6"/>
      <c r="BA81" s="866"/>
      <c r="BB81" s="866"/>
      <c r="BC81" s="866"/>
      <c r="BD81" s="867"/>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6"/>
      <c r="BA82" s="866"/>
      <c r="BB82" s="866"/>
      <c r="BC82" s="866"/>
      <c r="BD82" s="867"/>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6"/>
      <c r="BA83" s="866"/>
      <c r="BB83" s="866"/>
      <c r="BC83" s="866"/>
      <c r="BD83" s="867"/>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6"/>
      <c r="BA84" s="866"/>
      <c r="BB84" s="866"/>
      <c r="BC84" s="866"/>
      <c r="BD84" s="867"/>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6"/>
      <c r="BA85" s="866"/>
      <c r="BB85" s="866"/>
      <c r="BC85" s="866"/>
      <c r="BD85" s="867"/>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6"/>
      <c r="BA86" s="866"/>
      <c r="BB86" s="866"/>
      <c r="BC86" s="866"/>
      <c r="BD86" s="867"/>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366</v>
      </c>
      <c r="B88" s="778" t="s">
        <v>391</v>
      </c>
      <c r="C88" s="779"/>
      <c r="D88" s="779"/>
      <c r="E88" s="779"/>
      <c r="F88" s="779"/>
      <c r="G88" s="779"/>
      <c r="H88" s="779"/>
      <c r="I88" s="779"/>
      <c r="J88" s="779"/>
      <c r="K88" s="779"/>
      <c r="L88" s="779"/>
      <c r="M88" s="779"/>
      <c r="N88" s="779"/>
      <c r="O88" s="779"/>
      <c r="P88" s="780"/>
      <c r="Q88" s="825"/>
      <c r="R88" s="826"/>
      <c r="S88" s="826"/>
      <c r="T88" s="826"/>
      <c r="U88" s="826"/>
      <c r="V88" s="826"/>
      <c r="W88" s="826"/>
      <c r="X88" s="826"/>
      <c r="Y88" s="826"/>
      <c r="Z88" s="826"/>
      <c r="AA88" s="826"/>
      <c r="AB88" s="826"/>
      <c r="AC88" s="826"/>
      <c r="AD88" s="826"/>
      <c r="AE88" s="826"/>
      <c r="AF88" s="829">
        <v>8066</v>
      </c>
      <c r="AG88" s="829"/>
      <c r="AH88" s="829"/>
      <c r="AI88" s="829"/>
      <c r="AJ88" s="829"/>
      <c r="AK88" s="826"/>
      <c r="AL88" s="826"/>
      <c r="AM88" s="826"/>
      <c r="AN88" s="826"/>
      <c r="AO88" s="826"/>
      <c r="AP88" s="829">
        <v>220</v>
      </c>
      <c r="AQ88" s="829"/>
      <c r="AR88" s="829"/>
      <c r="AS88" s="829"/>
      <c r="AT88" s="829"/>
      <c r="AU88" s="829">
        <v>29</v>
      </c>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392</v>
      </c>
      <c r="BS102" s="779"/>
      <c r="BT102" s="779"/>
      <c r="BU102" s="779"/>
      <c r="BV102" s="779"/>
      <c r="BW102" s="779"/>
      <c r="BX102" s="779"/>
      <c r="BY102" s="779"/>
      <c r="BZ102" s="779"/>
      <c r="CA102" s="779"/>
      <c r="CB102" s="779"/>
      <c r="CC102" s="779"/>
      <c r="CD102" s="779"/>
      <c r="CE102" s="779"/>
      <c r="CF102" s="779"/>
      <c r="CG102" s="780"/>
      <c r="CH102" s="876"/>
      <c r="CI102" s="877"/>
      <c r="CJ102" s="877"/>
      <c r="CK102" s="877"/>
      <c r="CL102" s="878"/>
      <c r="CM102" s="876"/>
      <c r="CN102" s="877"/>
      <c r="CO102" s="877"/>
      <c r="CP102" s="877"/>
      <c r="CQ102" s="878"/>
      <c r="CR102" s="879">
        <v>29</v>
      </c>
      <c r="CS102" s="837"/>
      <c r="CT102" s="837"/>
      <c r="CU102" s="837"/>
      <c r="CV102" s="880"/>
      <c r="CW102" s="879">
        <v>8</v>
      </c>
      <c r="CX102" s="837"/>
      <c r="CY102" s="837"/>
      <c r="CZ102" s="837"/>
      <c r="DA102" s="880"/>
      <c r="DB102" s="879" t="s">
        <v>480</v>
      </c>
      <c r="DC102" s="837"/>
      <c r="DD102" s="837"/>
      <c r="DE102" s="837"/>
      <c r="DF102" s="880"/>
      <c r="DG102" s="879" t="s">
        <v>480</v>
      </c>
      <c r="DH102" s="837"/>
      <c r="DI102" s="837"/>
      <c r="DJ102" s="837"/>
      <c r="DK102" s="880"/>
      <c r="DL102" s="879" t="s">
        <v>480</v>
      </c>
      <c r="DM102" s="837"/>
      <c r="DN102" s="837"/>
      <c r="DO102" s="837"/>
      <c r="DP102" s="880"/>
      <c r="DQ102" s="879" t="s">
        <v>480</v>
      </c>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393</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394</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397</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398</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399</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400</v>
      </c>
      <c r="AB109" s="882"/>
      <c r="AC109" s="882"/>
      <c r="AD109" s="882"/>
      <c r="AE109" s="883"/>
      <c r="AF109" s="881" t="s">
        <v>286</v>
      </c>
      <c r="AG109" s="882"/>
      <c r="AH109" s="882"/>
      <c r="AI109" s="882"/>
      <c r="AJ109" s="883"/>
      <c r="AK109" s="881" t="s">
        <v>285</v>
      </c>
      <c r="AL109" s="882"/>
      <c r="AM109" s="882"/>
      <c r="AN109" s="882"/>
      <c r="AO109" s="883"/>
      <c r="AP109" s="881" t="s">
        <v>401</v>
      </c>
      <c r="AQ109" s="882"/>
      <c r="AR109" s="882"/>
      <c r="AS109" s="882"/>
      <c r="AT109" s="884"/>
      <c r="AU109" s="903" t="s">
        <v>399</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400</v>
      </c>
      <c r="BR109" s="882"/>
      <c r="BS109" s="882"/>
      <c r="BT109" s="882"/>
      <c r="BU109" s="883"/>
      <c r="BV109" s="881" t="s">
        <v>286</v>
      </c>
      <c r="BW109" s="882"/>
      <c r="BX109" s="882"/>
      <c r="BY109" s="882"/>
      <c r="BZ109" s="883"/>
      <c r="CA109" s="881" t="s">
        <v>285</v>
      </c>
      <c r="CB109" s="882"/>
      <c r="CC109" s="882"/>
      <c r="CD109" s="882"/>
      <c r="CE109" s="883"/>
      <c r="CF109" s="904" t="s">
        <v>401</v>
      </c>
      <c r="CG109" s="904"/>
      <c r="CH109" s="904"/>
      <c r="CI109" s="904"/>
      <c r="CJ109" s="904"/>
      <c r="CK109" s="881" t="s">
        <v>402</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400</v>
      </c>
      <c r="DH109" s="882"/>
      <c r="DI109" s="882"/>
      <c r="DJ109" s="882"/>
      <c r="DK109" s="883"/>
      <c r="DL109" s="881" t="s">
        <v>286</v>
      </c>
      <c r="DM109" s="882"/>
      <c r="DN109" s="882"/>
      <c r="DO109" s="882"/>
      <c r="DP109" s="883"/>
      <c r="DQ109" s="881" t="s">
        <v>285</v>
      </c>
      <c r="DR109" s="882"/>
      <c r="DS109" s="882"/>
      <c r="DT109" s="882"/>
      <c r="DU109" s="883"/>
      <c r="DV109" s="881" t="s">
        <v>401</v>
      </c>
      <c r="DW109" s="882"/>
      <c r="DX109" s="882"/>
      <c r="DY109" s="882"/>
      <c r="DZ109" s="884"/>
    </row>
    <row r="110" spans="1:131" s="197" customFormat="1" ht="26.25" customHeight="1">
      <c r="A110" s="885" t="s">
        <v>403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3256619</v>
      </c>
      <c r="AB110" s="889"/>
      <c r="AC110" s="889"/>
      <c r="AD110" s="889"/>
      <c r="AE110" s="890"/>
      <c r="AF110" s="891">
        <v>3225039</v>
      </c>
      <c r="AG110" s="889"/>
      <c r="AH110" s="889"/>
      <c r="AI110" s="889"/>
      <c r="AJ110" s="890"/>
      <c r="AK110" s="891">
        <v>3103558</v>
      </c>
      <c r="AL110" s="889"/>
      <c r="AM110" s="889"/>
      <c r="AN110" s="889"/>
      <c r="AO110" s="890"/>
      <c r="AP110" s="892">
        <v>28.7</v>
      </c>
      <c r="AQ110" s="893"/>
      <c r="AR110" s="893"/>
      <c r="AS110" s="893"/>
      <c r="AT110" s="894"/>
      <c r="AU110" s="895" t="s">
        <v>60</v>
      </c>
      <c r="AV110" s="896"/>
      <c r="AW110" s="896"/>
      <c r="AX110" s="896"/>
      <c r="AY110" s="897"/>
      <c r="AZ110" s="939" t="s">
        <v>404</v>
      </c>
      <c r="BA110" s="886"/>
      <c r="BB110" s="886"/>
      <c r="BC110" s="886"/>
      <c r="BD110" s="886"/>
      <c r="BE110" s="886"/>
      <c r="BF110" s="886"/>
      <c r="BG110" s="886"/>
      <c r="BH110" s="886"/>
      <c r="BI110" s="886"/>
      <c r="BJ110" s="886"/>
      <c r="BK110" s="886"/>
      <c r="BL110" s="886"/>
      <c r="BM110" s="886"/>
      <c r="BN110" s="886"/>
      <c r="BO110" s="886"/>
      <c r="BP110" s="887"/>
      <c r="BQ110" s="925">
        <v>25539111</v>
      </c>
      <c r="BR110" s="926"/>
      <c r="BS110" s="926"/>
      <c r="BT110" s="926"/>
      <c r="BU110" s="926"/>
      <c r="BV110" s="926">
        <v>23789439</v>
      </c>
      <c r="BW110" s="926"/>
      <c r="BX110" s="926"/>
      <c r="BY110" s="926"/>
      <c r="BZ110" s="926"/>
      <c r="CA110" s="926">
        <v>23682232</v>
      </c>
      <c r="CB110" s="926"/>
      <c r="CC110" s="926"/>
      <c r="CD110" s="926"/>
      <c r="CE110" s="926"/>
      <c r="CF110" s="940">
        <v>218.9</v>
      </c>
      <c r="CG110" s="941"/>
      <c r="CH110" s="941"/>
      <c r="CI110" s="941"/>
      <c r="CJ110" s="941"/>
      <c r="CK110" s="942" t="s">
        <v>405</v>
      </c>
      <c r="CL110" s="943"/>
      <c r="CM110" s="922" t="s">
        <v>406</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407</v>
      </c>
      <c r="DH110" s="926"/>
      <c r="DI110" s="926"/>
      <c r="DJ110" s="926"/>
      <c r="DK110" s="926"/>
      <c r="DL110" s="926" t="s">
        <v>407</v>
      </c>
      <c r="DM110" s="926"/>
      <c r="DN110" s="926"/>
      <c r="DO110" s="926"/>
      <c r="DP110" s="926"/>
      <c r="DQ110" s="926" t="s">
        <v>407</v>
      </c>
      <c r="DR110" s="926"/>
      <c r="DS110" s="926"/>
      <c r="DT110" s="926"/>
      <c r="DU110" s="926"/>
      <c r="DV110" s="927" t="s">
        <v>407</v>
      </c>
      <c r="DW110" s="927"/>
      <c r="DX110" s="927"/>
      <c r="DY110" s="927"/>
      <c r="DZ110" s="928"/>
    </row>
    <row r="111" spans="1:131" s="197" customFormat="1" ht="26.25" customHeight="1">
      <c r="A111" s="929" t="s">
        <v>408</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111</v>
      </c>
      <c r="AB111" s="933"/>
      <c r="AC111" s="933"/>
      <c r="AD111" s="933"/>
      <c r="AE111" s="934"/>
      <c r="AF111" s="935" t="s">
        <v>111</v>
      </c>
      <c r="AG111" s="933"/>
      <c r="AH111" s="933"/>
      <c r="AI111" s="933"/>
      <c r="AJ111" s="934"/>
      <c r="AK111" s="935" t="s">
        <v>111</v>
      </c>
      <c r="AL111" s="933"/>
      <c r="AM111" s="933"/>
      <c r="AN111" s="933"/>
      <c r="AO111" s="934"/>
      <c r="AP111" s="936" t="s">
        <v>111</v>
      </c>
      <c r="AQ111" s="937"/>
      <c r="AR111" s="937"/>
      <c r="AS111" s="937"/>
      <c r="AT111" s="938"/>
      <c r="AU111" s="898"/>
      <c r="AV111" s="899"/>
      <c r="AW111" s="899"/>
      <c r="AX111" s="899"/>
      <c r="AY111" s="900"/>
      <c r="AZ111" s="948" t="s">
        <v>409</v>
      </c>
      <c r="BA111" s="949"/>
      <c r="BB111" s="949"/>
      <c r="BC111" s="949"/>
      <c r="BD111" s="949"/>
      <c r="BE111" s="949"/>
      <c r="BF111" s="949"/>
      <c r="BG111" s="949"/>
      <c r="BH111" s="949"/>
      <c r="BI111" s="949"/>
      <c r="BJ111" s="949"/>
      <c r="BK111" s="949"/>
      <c r="BL111" s="949"/>
      <c r="BM111" s="949"/>
      <c r="BN111" s="949"/>
      <c r="BO111" s="949"/>
      <c r="BP111" s="950"/>
      <c r="BQ111" s="918">
        <v>188809</v>
      </c>
      <c r="BR111" s="919"/>
      <c r="BS111" s="919"/>
      <c r="BT111" s="919"/>
      <c r="BU111" s="919"/>
      <c r="BV111" s="919">
        <v>134767</v>
      </c>
      <c r="BW111" s="919"/>
      <c r="BX111" s="919"/>
      <c r="BY111" s="919"/>
      <c r="BZ111" s="919"/>
      <c r="CA111" s="919">
        <v>101666</v>
      </c>
      <c r="CB111" s="919"/>
      <c r="CC111" s="919"/>
      <c r="CD111" s="919"/>
      <c r="CE111" s="919"/>
      <c r="CF111" s="913">
        <v>0.9</v>
      </c>
      <c r="CG111" s="914"/>
      <c r="CH111" s="914"/>
      <c r="CI111" s="914"/>
      <c r="CJ111" s="914"/>
      <c r="CK111" s="944"/>
      <c r="CL111" s="945"/>
      <c r="CM111" s="915" t="s">
        <v>410</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111</v>
      </c>
      <c r="DH111" s="919"/>
      <c r="DI111" s="919"/>
      <c r="DJ111" s="919"/>
      <c r="DK111" s="919"/>
      <c r="DL111" s="919" t="s">
        <v>111</v>
      </c>
      <c r="DM111" s="919"/>
      <c r="DN111" s="919"/>
      <c r="DO111" s="919"/>
      <c r="DP111" s="919"/>
      <c r="DQ111" s="919" t="s">
        <v>111</v>
      </c>
      <c r="DR111" s="919"/>
      <c r="DS111" s="919"/>
      <c r="DT111" s="919"/>
      <c r="DU111" s="919"/>
      <c r="DV111" s="920" t="s">
        <v>111</v>
      </c>
      <c r="DW111" s="920"/>
      <c r="DX111" s="920"/>
      <c r="DY111" s="920"/>
      <c r="DZ111" s="921"/>
    </row>
    <row r="112" spans="1:131" s="197" customFormat="1" ht="26.25" customHeight="1">
      <c r="A112" s="951" t="s">
        <v>411</v>
      </c>
      <c r="B112" s="952"/>
      <c r="C112" s="949" t="s">
        <v>412</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111</v>
      </c>
      <c r="AB112" s="958"/>
      <c r="AC112" s="958"/>
      <c r="AD112" s="958"/>
      <c r="AE112" s="959"/>
      <c r="AF112" s="960" t="s">
        <v>111</v>
      </c>
      <c r="AG112" s="958"/>
      <c r="AH112" s="958"/>
      <c r="AI112" s="958"/>
      <c r="AJ112" s="959"/>
      <c r="AK112" s="960" t="s">
        <v>111</v>
      </c>
      <c r="AL112" s="958"/>
      <c r="AM112" s="958"/>
      <c r="AN112" s="958"/>
      <c r="AO112" s="959"/>
      <c r="AP112" s="961" t="s">
        <v>111</v>
      </c>
      <c r="AQ112" s="962"/>
      <c r="AR112" s="962"/>
      <c r="AS112" s="962"/>
      <c r="AT112" s="963"/>
      <c r="AU112" s="898"/>
      <c r="AV112" s="899"/>
      <c r="AW112" s="899"/>
      <c r="AX112" s="899"/>
      <c r="AY112" s="900"/>
      <c r="AZ112" s="948" t="s">
        <v>413</v>
      </c>
      <c r="BA112" s="949"/>
      <c r="BB112" s="949"/>
      <c r="BC112" s="949"/>
      <c r="BD112" s="949"/>
      <c r="BE112" s="949"/>
      <c r="BF112" s="949"/>
      <c r="BG112" s="949"/>
      <c r="BH112" s="949"/>
      <c r="BI112" s="949"/>
      <c r="BJ112" s="949"/>
      <c r="BK112" s="949"/>
      <c r="BL112" s="949"/>
      <c r="BM112" s="949"/>
      <c r="BN112" s="949"/>
      <c r="BO112" s="949"/>
      <c r="BP112" s="950"/>
      <c r="BQ112" s="918">
        <v>8480837</v>
      </c>
      <c r="BR112" s="919"/>
      <c r="BS112" s="919"/>
      <c r="BT112" s="919"/>
      <c r="BU112" s="919"/>
      <c r="BV112" s="919">
        <v>8042677</v>
      </c>
      <c r="BW112" s="919"/>
      <c r="BX112" s="919"/>
      <c r="BY112" s="919"/>
      <c r="BZ112" s="919"/>
      <c r="CA112" s="919">
        <v>7645573</v>
      </c>
      <c r="CB112" s="919"/>
      <c r="CC112" s="919"/>
      <c r="CD112" s="919"/>
      <c r="CE112" s="919"/>
      <c r="CF112" s="913">
        <v>70.7</v>
      </c>
      <c r="CG112" s="914"/>
      <c r="CH112" s="914"/>
      <c r="CI112" s="914"/>
      <c r="CJ112" s="914"/>
      <c r="CK112" s="944"/>
      <c r="CL112" s="945"/>
      <c r="CM112" s="915" t="s">
        <v>414</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111</v>
      </c>
      <c r="DH112" s="919"/>
      <c r="DI112" s="919"/>
      <c r="DJ112" s="919"/>
      <c r="DK112" s="919"/>
      <c r="DL112" s="919" t="s">
        <v>111</v>
      </c>
      <c r="DM112" s="919"/>
      <c r="DN112" s="919"/>
      <c r="DO112" s="919"/>
      <c r="DP112" s="919"/>
      <c r="DQ112" s="919" t="s">
        <v>111</v>
      </c>
      <c r="DR112" s="919"/>
      <c r="DS112" s="919"/>
      <c r="DT112" s="919"/>
      <c r="DU112" s="919"/>
      <c r="DV112" s="920" t="s">
        <v>111</v>
      </c>
      <c r="DW112" s="920"/>
      <c r="DX112" s="920"/>
      <c r="DY112" s="920"/>
      <c r="DZ112" s="921"/>
    </row>
    <row r="113" spans="1:130" s="197" customFormat="1" ht="26.25" customHeight="1">
      <c r="A113" s="953"/>
      <c r="B113" s="954"/>
      <c r="C113" s="949" t="s">
        <v>415</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815688</v>
      </c>
      <c r="AB113" s="933"/>
      <c r="AC113" s="933"/>
      <c r="AD113" s="933"/>
      <c r="AE113" s="934"/>
      <c r="AF113" s="935">
        <v>818130</v>
      </c>
      <c r="AG113" s="933"/>
      <c r="AH113" s="933"/>
      <c r="AI113" s="933"/>
      <c r="AJ113" s="934"/>
      <c r="AK113" s="935">
        <v>833655</v>
      </c>
      <c r="AL113" s="933"/>
      <c r="AM113" s="933"/>
      <c r="AN113" s="933"/>
      <c r="AO113" s="934"/>
      <c r="AP113" s="936">
        <v>7.7</v>
      </c>
      <c r="AQ113" s="937"/>
      <c r="AR113" s="937"/>
      <c r="AS113" s="937"/>
      <c r="AT113" s="938"/>
      <c r="AU113" s="898"/>
      <c r="AV113" s="899"/>
      <c r="AW113" s="899"/>
      <c r="AX113" s="899"/>
      <c r="AY113" s="900"/>
      <c r="AZ113" s="948" t="s">
        <v>416</v>
      </c>
      <c r="BA113" s="949"/>
      <c r="BB113" s="949"/>
      <c r="BC113" s="949"/>
      <c r="BD113" s="949"/>
      <c r="BE113" s="949"/>
      <c r="BF113" s="949"/>
      <c r="BG113" s="949"/>
      <c r="BH113" s="949"/>
      <c r="BI113" s="949"/>
      <c r="BJ113" s="949"/>
      <c r="BK113" s="949"/>
      <c r="BL113" s="949"/>
      <c r="BM113" s="949"/>
      <c r="BN113" s="949"/>
      <c r="BO113" s="949"/>
      <c r="BP113" s="950"/>
      <c r="BQ113" s="918">
        <v>73431</v>
      </c>
      <c r="BR113" s="919"/>
      <c r="BS113" s="919"/>
      <c r="BT113" s="919"/>
      <c r="BU113" s="919"/>
      <c r="BV113" s="919">
        <v>50201</v>
      </c>
      <c r="BW113" s="919"/>
      <c r="BX113" s="919"/>
      <c r="BY113" s="919"/>
      <c r="BZ113" s="919"/>
      <c r="CA113" s="919">
        <v>29005</v>
      </c>
      <c r="CB113" s="919"/>
      <c r="CC113" s="919"/>
      <c r="CD113" s="919"/>
      <c r="CE113" s="919"/>
      <c r="CF113" s="913">
        <v>0.3</v>
      </c>
      <c r="CG113" s="914"/>
      <c r="CH113" s="914"/>
      <c r="CI113" s="914"/>
      <c r="CJ113" s="914"/>
      <c r="CK113" s="944"/>
      <c r="CL113" s="945"/>
      <c r="CM113" s="915" t="s">
        <v>417</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111</v>
      </c>
      <c r="DH113" s="958"/>
      <c r="DI113" s="958"/>
      <c r="DJ113" s="958"/>
      <c r="DK113" s="959"/>
      <c r="DL113" s="960" t="s">
        <v>111</v>
      </c>
      <c r="DM113" s="958"/>
      <c r="DN113" s="958"/>
      <c r="DO113" s="958"/>
      <c r="DP113" s="959"/>
      <c r="DQ113" s="960" t="s">
        <v>111</v>
      </c>
      <c r="DR113" s="958"/>
      <c r="DS113" s="958"/>
      <c r="DT113" s="958"/>
      <c r="DU113" s="959"/>
      <c r="DV113" s="961" t="s">
        <v>111</v>
      </c>
      <c r="DW113" s="962"/>
      <c r="DX113" s="962"/>
      <c r="DY113" s="962"/>
      <c r="DZ113" s="963"/>
    </row>
    <row r="114" spans="1:130" s="197" customFormat="1" ht="26.25" customHeight="1">
      <c r="A114" s="953"/>
      <c r="B114" s="954"/>
      <c r="C114" s="949" t="s">
        <v>418</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v>25023</v>
      </c>
      <c r="AB114" s="958"/>
      <c r="AC114" s="958"/>
      <c r="AD114" s="958"/>
      <c r="AE114" s="959"/>
      <c r="AF114" s="960">
        <v>25316</v>
      </c>
      <c r="AG114" s="958"/>
      <c r="AH114" s="958"/>
      <c r="AI114" s="958"/>
      <c r="AJ114" s="959"/>
      <c r="AK114" s="960">
        <v>25610</v>
      </c>
      <c r="AL114" s="958"/>
      <c r="AM114" s="958"/>
      <c r="AN114" s="958"/>
      <c r="AO114" s="959"/>
      <c r="AP114" s="961">
        <v>0.2</v>
      </c>
      <c r="AQ114" s="962"/>
      <c r="AR114" s="962"/>
      <c r="AS114" s="962"/>
      <c r="AT114" s="963"/>
      <c r="AU114" s="898"/>
      <c r="AV114" s="899"/>
      <c r="AW114" s="899"/>
      <c r="AX114" s="899"/>
      <c r="AY114" s="900"/>
      <c r="AZ114" s="948" t="s">
        <v>419</v>
      </c>
      <c r="BA114" s="949"/>
      <c r="BB114" s="949"/>
      <c r="BC114" s="949"/>
      <c r="BD114" s="949"/>
      <c r="BE114" s="949"/>
      <c r="BF114" s="949"/>
      <c r="BG114" s="949"/>
      <c r="BH114" s="949"/>
      <c r="BI114" s="949"/>
      <c r="BJ114" s="949"/>
      <c r="BK114" s="949"/>
      <c r="BL114" s="949"/>
      <c r="BM114" s="949"/>
      <c r="BN114" s="949"/>
      <c r="BO114" s="949"/>
      <c r="BP114" s="950"/>
      <c r="BQ114" s="918">
        <v>4440382</v>
      </c>
      <c r="BR114" s="919"/>
      <c r="BS114" s="919"/>
      <c r="BT114" s="919"/>
      <c r="BU114" s="919"/>
      <c r="BV114" s="919">
        <v>4116554</v>
      </c>
      <c r="BW114" s="919"/>
      <c r="BX114" s="919"/>
      <c r="BY114" s="919"/>
      <c r="BZ114" s="919"/>
      <c r="CA114" s="919">
        <v>3677356</v>
      </c>
      <c r="CB114" s="919"/>
      <c r="CC114" s="919"/>
      <c r="CD114" s="919"/>
      <c r="CE114" s="919"/>
      <c r="CF114" s="913">
        <v>34</v>
      </c>
      <c r="CG114" s="914"/>
      <c r="CH114" s="914"/>
      <c r="CI114" s="914"/>
      <c r="CJ114" s="914"/>
      <c r="CK114" s="944"/>
      <c r="CL114" s="945"/>
      <c r="CM114" s="915" t="s">
        <v>420</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111</v>
      </c>
      <c r="DH114" s="958"/>
      <c r="DI114" s="958"/>
      <c r="DJ114" s="958"/>
      <c r="DK114" s="959"/>
      <c r="DL114" s="960" t="s">
        <v>111</v>
      </c>
      <c r="DM114" s="958"/>
      <c r="DN114" s="958"/>
      <c r="DO114" s="958"/>
      <c r="DP114" s="959"/>
      <c r="DQ114" s="960" t="s">
        <v>111</v>
      </c>
      <c r="DR114" s="958"/>
      <c r="DS114" s="958"/>
      <c r="DT114" s="958"/>
      <c r="DU114" s="959"/>
      <c r="DV114" s="961" t="s">
        <v>111</v>
      </c>
      <c r="DW114" s="962"/>
      <c r="DX114" s="962"/>
      <c r="DY114" s="962"/>
      <c r="DZ114" s="963"/>
    </row>
    <row r="115" spans="1:130" s="197" customFormat="1" ht="26.25" customHeight="1">
      <c r="A115" s="953"/>
      <c r="B115" s="954"/>
      <c r="C115" s="949" t="s">
        <v>421</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292280</v>
      </c>
      <c r="AB115" s="933"/>
      <c r="AC115" s="933"/>
      <c r="AD115" s="933"/>
      <c r="AE115" s="934"/>
      <c r="AF115" s="935">
        <v>61234</v>
      </c>
      <c r="AG115" s="933"/>
      <c r="AH115" s="933"/>
      <c r="AI115" s="933"/>
      <c r="AJ115" s="934"/>
      <c r="AK115" s="935">
        <v>39301</v>
      </c>
      <c r="AL115" s="933"/>
      <c r="AM115" s="933"/>
      <c r="AN115" s="933"/>
      <c r="AO115" s="934"/>
      <c r="AP115" s="936">
        <v>0.4</v>
      </c>
      <c r="AQ115" s="937"/>
      <c r="AR115" s="937"/>
      <c r="AS115" s="937"/>
      <c r="AT115" s="938"/>
      <c r="AU115" s="898"/>
      <c r="AV115" s="899"/>
      <c r="AW115" s="899"/>
      <c r="AX115" s="899"/>
      <c r="AY115" s="900"/>
      <c r="AZ115" s="948" t="s">
        <v>422</v>
      </c>
      <c r="BA115" s="949"/>
      <c r="BB115" s="949"/>
      <c r="BC115" s="949"/>
      <c r="BD115" s="949"/>
      <c r="BE115" s="949"/>
      <c r="BF115" s="949"/>
      <c r="BG115" s="949"/>
      <c r="BH115" s="949"/>
      <c r="BI115" s="949"/>
      <c r="BJ115" s="949"/>
      <c r="BK115" s="949"/>
      <c r="BL115" s="949"/>
      <c r="BM115" s="949"/>
      <c r="BN115" s="949"/>
      <c r="BO115" s="949"/>
      <c r="BP115" s="950"/>
      <c r="BQ115" s="918" t="s">
        <v>111</v>
      </c>
      <c r="BR115" s="919"/>
      <c r="BS115" s="919"/>
      <c r="BT115" s="919"/>
      <c r="BU115" s="919"/>
      <c r="BV115" s="919" t="s">
        <v>111</v>
      </c>
      <c r="BW115" s="919"/>
      <c r="BX115" s="919"/>
      <c r="BY115" s="919"/>
      <c r="BZ115" s="919"/>
      <c r="CA115" s="919" t="s">
        <v>111</v>
      </c>
      <c r="CB115" s="919"/>
      <c r="CC115" s="919"/>
      <c r="CD115" s="919"/>
      <c r="CE115" s="919"/>
      <c r="CF115" s="913" t="s">
        <v>111</v>
      </c>
      <c r="CG115" s="914"/>
      <c r="CH115" s="914"/>
      <c r="CI115" s="914"/>
      <c r="CJ115" s="914"/>
      <c r="CK115" s="944"/>
      <c r="CL115" s="945"/>
      <c r="CM115" s="948" t="s">
        <v>423</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111</v>
      </c>
      <c r="DH115" s="958"/>
      <c r="DI115" s="958"/>
      <c r="DJ115" s="958"/>
      <c r="DK115" s="959"/>
      <c r="DL115" s="960" t="s">
        <v>111</v>
      </c>
      <c r="DM115" s="958"/>
      <c r="DN115" s="958"/>
      <c r="DO115" s="958"/>
      <c r="DP115" s="959"/>
      <c r="DQ115" s="960" t="s">
        <v>111</v>
      </c>
      <c r="DR115" s="958"/>
      <c r="DS115" s="958"/>
      <c r="DT115" s="958"/>
      <c r="DU115" s="959"/>
      <c r="DV115" s="961" t="s">
        <v>111</v>
      </c>
      <c r="DW115" s="962"/>
      <c r="DX115" s="962"/>
      <c r="DY115" s="962"/>
      <c r="DZ115" s="963"/>
    </row>
    <row r="116" spans="1:130" s="197" customFormat="1" ht="26.25" customHeight="1">
      <c r="A116" s="955"/>
      <c r="B116" s="956"/>
      <c r="C116" s="970" t="s">
        <v>424</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111</v>
      </c>
      <c r="AB116" s="958"/>
      <c r="AC116" s="958"/>
      <c r="AD116" s="958"/>
      <c r="AE116" s="959"/>
      <c r="AF116" s="960" t="s">
        <v>111</v>
      </c>
      <c r="AG116" s="958"/>
      <c r="AH116" s="958"/>
      <c r="AI116" s="958"/>
      <c r="AJ116" s="959"/>
      <c r="AK116" s="960" t="s">
        <v>111</v>
      </c>
      <c r="AL116" s="958"/>
      <c r="AM116" s="958"/>
      <c r="AN116" s="958"/>
      <c r="AO116" s="959"/>
      <c r="AP116" s="961" t="s">
        <v>111</v>
      </c>
      <c r="AQ116" s="962"/>
      <c r="AR116" s="962"/>
      <c r="AS116" s="962"/>
      <c r="AT116" s="963"/>
      <c r="AU116" s="898"/>
      <c r="AV116" s="899"/>
      <c r="AW116" s="899"/>
      <c r="AX116" s="899"/>
      <c r="AY116" s="900"/>
      <c r="AZ116" s="948" t="s">
        <v>425</v>
      </c>
      <c r="BA116" s="949"/>
      <c r="BB116" s="949"/>
      <c r="BC116" s="949"/>
      <c r="BD116" s="949"/>
      <c r="BE116" s="949"/>
      <c r="BF116" s="949"/>
      <c r="BG116" s="949"/>
      <c r="BH116" s="949"/>
      <c r="BI116" s="949"/>
      <c r="BJ116" s="949"/>
      <c r="BK116" s="949"/>
      <c r="BL116" s="949"/>
      <c r="BM116" s="949"/>
      <c r="BN116" s="949"/>
      <c r="BO116" s="949"/>
      <c r="BP116" s="950"/>
      <c r="BQ116" s="918" t="s">
        <v>111</v>
      </c>
      <c r="BR116" s="919"/>
      <c r="BS116" s="919"/>
      <c r="BT116" s="919"/>
      <c r="BU116" s="919"/>
      <c r="BV116" s="919" t="s">
        <v>111</v>
      </c>
      <c r="BW116" s="919"/>
      <c r="BX116" s="919"/>
      <c r="BY116" s="919"/>
      <c r="BZ116" s="919"/>
      <c r="CA116" s="919" t="s">
        <v>111</v>
      </c>
      <c r="CB116" s="919"/>
      <c r="CC116" s="919"/>
      <c r="CD116" s="919"/>
      <c r="CE116" s="919"/>
      <c r="CF116" s="913" t="s">
        <v>111</v>
      </c>
      <c r="CG116" s="914"/>
      <c r="CH116" s="914"/>
      <c r="CI116" s="914"/>
      <c r="CJ116" s="914"/>
      <c r="CK116" s="944"/>
      <c r="CL116" s="945"/>
      <c r="CM116" s="915" t="s">
        <v>426</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v>164950</v>
      </c>
      <c r="DH116" s="958"/>
      <c r="DI116" s="958"/>
      <c r="DJ116" s="958"/>
      <c r="DK116" s="959"/>
      <c r="DL116" s="960">
        <v>132591</v>
      </c>
      <c r="DM116" s="958"/>
      <c r="DN116" s="958"/>
      <c r="DO116" s="958"/>
      <c r="DP116" s="959"/>
      <c r="DQ116" s="960">
        <v>100573</v>
      </c>
      <c r="DR116" s="958"/>
      <c r="DS116" s="958"/>
      <c r="DT116" s="958"/>
      <c r="DU116" s="959"/>
      <c r="DV116" s="961">
        <v>0.9</v>
      </c>
      <c r="DW116" s="962"/>
      <c r="DX116" s="962"/>
      <c r="DY116" s="962"/>
      <c r="DZ116" s="963"/>
    </row>
    <row r="117" spans="1:130" s="197" customFormat="1" ht="26.25" customHeight="1">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427</v>
      </c>
      <c r="Z117" s="883"/>
      <c r="AA117" s="995">
        <v>4389610</v>
      </c>
      <c r="AB117" s="965"/>
      <c r="AC117" s="965"/>
      <c r="AD117" s="965"/>
      <c r="AE117" s="966"/>
      <c r="AF117" s="964">
        <v>4129719</v>
      </c>
      <c r="AG117" s="965"/>
      <c r="AH117" s="965"/>
      <c r="AI117" s="965"/>
      <c r="AJ117" s="966"/>
      <c r="AK117" s="964">
        <v>4002124</v>
      </c>
      <c r="AL117" s="965"/>
      <c r="AM117" s="965"/>
      <c r="AN117" s="965"/>
      <c r="AO117" s="966"/>
      <c r="AP117" s="967"/>
      <c r="AQ117" s="968"/>
      <c r="AR117" s="968"/>
      <c r="AS117" s="968"/>
      <c r="AT117" s="969"/>
      <c r="AU117" s="898"/>
      <c r="AV117" s="899"/>
      <c r="AW117" s="899"/>
      <c r="AX117" s="899"/>
      <c r="AY117" s="900"/>
      <c r="AZ117" s="994" t="s">
        <v>428</v>
      </c>
      <c r="BA117" s="970"/>
      <c r="BB117" s="970"/>
      <c r="BC117" s="970"/>
      <c r="BD117" s="970"/>
      <c r="BE117" s="970"/>
      <c r="BF117" s="970"/>
      <c r="BG117" s="970"/>
      <c r="BH117" s="970"/>
      <c r="BI117" s="970"/>
      <c r="BJ117" s="970"/>
      <c r="BK117" s="970"/>
      <c r="BL117" s="970"/>
      <c r="BM117" s="970"/>
      <c r="BN117" s="970"/>
      <c r="BO117" s="970"/>
      <c r="BP117" s="971"/>
      <c r="BQ117" s="984" t="s">
        <v>111</v>
      </c>
      <c r="BR117" s="985"/>
      <c r="BS117" s="985"/>
      <c r="BT117" s="985"/>
      <c r="BU117" s="985"/>
      <c r="BV117" s="985" t="s">
        <v>111</v>
      </c>
      <c r="BW117" s="985"/>
      <c r="BX117" s="985"/>
      <c r="BY117" s="985"/>
      <c r="BZ117" s="985"/>
      <c r="CA117" s="985" t="s">
        <v>111</v>
      </c>
      <c r="CB117" s="985"/>
      <c r="CC117" s="985"/>
      <c r="CD117" s="985"/>
      <c r="CE117" s="985"/>
      <c r="CF117" s="913" t="s">
        <v>111</v>
      </c>
      <c r="CG117" s="914"/>
      <c r="CH117" s="914"/>
      <c r="CI117" s="914"/>
      <c r="CJ117" s="914"/>
      <c r="CK117" s="944"/>
      <c r="CL117" s="945"/>
      <c r="CM117" s="915" t="s">
        <v>429</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111</v>
      </c>
      <c r="DH117" s="958"/>
      <c r="DI117" s="958"/>
      <c r="DJ117" s="958"/>
      <c r="DK117" s="959"/>
      <c r="DL117" s="960" t="s">
        <v>111</v>
      </c>
      <c r="DM117" s="958"/>
      <c r="DN117" s="958"/>
      <c r="DO117" s="958"/>
      <c r="DP117" s="959"/>
      <c r="DQ117" s="960" t="s">
        <v>111</v>
      </c>
      <c r="DR117" s="958"/>
      <c r="DS117" s="958"/>
      <c r="DT117" s="958"/>
      <c r="DU117" s="959"/>
      <c r="DV117" s="961" t="s">
        <v>111</v>
      </c>
      <c r="DW117" s="962"/>
      <c r="DX117" s="962"/>
      <c r="DY117" s="962"/>
      <c r="DZ117" s="963"/>
    </row>
    <row r="118" spans="1:130" s="197" customFormat="1" ht="26.25" customHeight="1">
      <c r="A118" s="903" t="s">
        <v>402</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400</v>
      </c>
      <c r="AB118" s="882"/>
      <c r="AC118" s="882"/>
      <c r="AD118" s="882"/>
      <c r="AE118" s="883"/>
      <c r="AF118" s="881" t="s">
        <v>286</v>
      </c>
      <c r="AG118" s="882"/>
      <c r="AH118" s="882"/>
      <c r="AI118" s="882"/>
      <c r="AJ118" s="883"/>
      <c r="AK118" s="881" t="s">
        <v>285</v>
      </c>
      <c r="AL118" s="882"/>
      <c r="AM118" s="882"/>
      <c r="AN118" s="882"/>
      <c r="AO118" s="883"/>
      <c r="AP118" s="989" t="s">
        <v>401</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430</v>
      </c>
      <c r="BP118" s="993"/>
      <c r="BQ118" s="984">
        <v>38722570</v>
      </c>
      <c r="BR118" s="985"/>
      <c r="BS118" s="985"/>
      <c r="BT118" s="985"/>
      <c r="BU118" s="985"/>
      <c r="BV118" s="985">
        <v>36133638</v>
      </c>
      <c r="BW118" s="985"/>
      <c r="BX118" s="985"/>
      <c r="BY118" s="985"/>
      <c r="BZ118" s="985"/>
      <c r="CA118" s="985">
        <v>35135832</v>
      </c>
      <c r="CB118" s="985"/>
      <c r="CC118" s="985"/>
      <c r="CD118" s="985"/>
      <c r="CE118" s="985"/>
      <c r="CF118" s="986"/>
      <c r="CG118" s="987"/>
      <c r="CH118" s="987"/>
      <c r="CI118" s="987"/>
      <c r="CJ118" s="988"/>
      <c r="CK118" s="944"/>
      <c r="CL118" s="945"/>
      <c r="CM118" s="915" t="s">
        <v>431</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432</v>
      </c>
      <c r="DH118" s="958"/>
      <c r="DI118" s="958"/>
      <c r="DJ118" s="958"/>
      <c r="DK118" s="959"/>
      <c r="DL118" s="960" t="s">
        <v>432</v>
      </c>
      <c r="DM118" s="958"/>
      <c r="DN118" s="958"/>
      <c r="DO118" s="958"/>
      <c r="DP118" s="959"/>
      <c r="DQ118" s="960" t="s">
        <v>432</v>
      </c>
      <c r="DR118" s="958"/>
      <c r="DS118" s="958"/>
      <c r="DT118" s="958"/>
      <c r="DU118" s="959"/>
      <c r="DV118" s="961" t="s">
        <v>432</v>
      </c>
      <c r="DW118" s="962"/>
      <c r="DX118" s="962"/>
      <c r="DY118" s="962"/>
      <c r="DZ118" s="963"/>
    </row>
    <row r="119" spans="1:130" s="197" customFormat="1" ht="26.25" customHeight="1">
      <c r="A119" s="973" t="s">
        <v>405</v>
      </c>
      <c r="B119" s="943"/>
      <c r="C119" s="922" t="s">
        <v>406</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432</v>
      </c>
      <c r="AB119" s="889"/>
      <c r="AC119" s="889"/>
      <c r="AD119" s="889"/>
      <c r="AE119" s="890"/>
      <c r="AF119" s="891" t="s">
        <v>432</v>
      </c>
      <c r="AG119" s="889"/>
      <c r="AH119" s="889"/>
      <c r="AI119" s="889"/>
      <c r="AJ119" s="890"/>
      <c r="AK119" s="891" t="s">
        <v>432</v>
      </c>
      <c r="AL119" s="889"/>
      <c r="AM119" s="889"/>
      <c r="AN119" s="889"/>
      <c r="AO119" s="890"/>
      <c r="AP119" s="892" t="s">
        <v>432</v>
      </c>
      <c r="AQ119" s="893"/>
      <c r="AR119" s="893"/>
      <c r="AS119" s="893"/>
      <c r="AT119" s="894"/>
      <c r="AU119" s="976" t="s">
        <v>433</v>
      </c>
      <c r="AV119" s="977"/>
      <c r="AW119" s="977"/>
      <c r="AX119" s="977"/>
      <c r="AY119" s="978"/>
      <c r="AZ119" s="939" t="s">
        <v>434</v>
      </c>
      <c r="BA119" s="886"/>
      <c r="BB119" s="886"/>
      <c r="BC119" s="886"/>
      <c r="BD119" s="886"/>
      <c r="BE119" s="886"/>
      <c r="BF119" s="886"/>
      <c r="BG119" s="886"/>
      <c r="BH119" s="886"/>
      <c r="BI119" s="886"/>
      <c r="BJ119" s="886"/>
      <c r="BK119" s="886"/>
      <c r="BL119" s="886"/>
      <c r="BM119" s="886"/>
      <c r="BN119" s="886"/>
      <c r="BO119" s="886"/>
      <c r="BP119" s="887"/>
      <c r="BQ119" s="925">
        <v>3293478</v>
      </c>
      <c r="BR119" s="926"/>
      <c r="BS119" s="926"/>
      <c r="BT119" s="926"/>
      <c r="BU119" s="926"/>
      <c r="BV119" s="926">
        <v>4093886</v>
      </c>
      <c r="BW119" s="926"/>
      <c r="BX119" s="926"/>
      <c r="BY119" s="926"/>
      <c r="BZ119" s="926"/>
      <c r="CA119" s="926">
        <v>4280880</v>
      </c>
      <c r="CB119" s="926"/>
      <c r="CC119" s="926"/>
      <c r="CD119" s="926"/>
      <c r="CE119" s="926"/>
      <c r="CF119" s="940">
        <v>39.6</v>
      </c>
      <c r="CG119" s="941"/>
      <c r="CH119" s="941"/>
      <c r="CI119" s="941"/>
      <c r="CJ119" s="941"/>
      <c r="CK119" s="946"/>
      <c r="CL119" s="947"/>
      <c r="CM119" s="1003" t="s">
        <v>435</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v>23859</v>
      </c>
      <c r="DH119" s="997"/>
      <c r="DI119" s="997"/>
      <c r="DJ119" s="997"/>
      <c r="DK119" s="998"/>
      <c r="DL119" s="999">
        <v>2176</v>
      </c>
      <c r="DM119" s="997"/>
      <c r="DN119" s="997"/>
      <c r="DO119" s="997"/>
      <c r="DP119" s="998"/>
      <c r="DQ119" s="999">
        <v>1093</v>
      </c>
      <c r="DR119" s="997"/>
      <c r="DS119" s="997"/>
      <c r="DT119" s="997"/>
      <c r="DU119" s="998"/>
      <c r="DV119" s="1000">
        <v>0</v>
      </c>
      <c r="DW119" s="1001"/>
      <c r="DX119" s="1001"/>
      <c r="DY119" s="1001"/>
      <c r="DZ119" s="1002"/>
    </row>
    <row r="120" spans="1:130" s="197" customFormat="1" ht="26.25" customHeight="1">
      <c r="A120" s="974"/>
      <c r="B120" s="945"/>
      <c r="C120" s="915" t="s">
        <v>410</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432</v>
      </c>
      <c r="AB120" s="958"/>
      <c r="AC120" s="958"/>
      <c r="AD120" s="958"/>
      <c r="AE120" s="959"/>
      <c r="AF120" s="960" t="s">
        <v>432</v>
      </c>
      <c r="AG120" s="958"/>
      <c r="AH120" s="958"/>
      <c r="AI120" s="958"/>
      <c r="AJ120" s="959"/>
      <c r="AK120" s="960" t="s">
        <v>432</v>
      </c>
      <c r="AL120" s="958"/>
      <c r="AM120" s="958"/>
      <c r="AN120" s="958"/>
      <c r="AO120" s="959"/>
      <c r="AP120" s="961" t="s">
        <v>432</v>
      </c>
      <c r="AQ120" s="962"/>
      <c r="AR120" s="962"/>
      <c r="AS120" s="962"/>
      <c r="AT120" s="963"/>
      <c r="AU120" s="979"/>
      <c r="AV120" s="980"/>
      <c r="AW120" s="980"/>
      <c r="AX120" s="980"/>
      <c r="AY120" s="981"/>
      <c r="AZ120" s="948" t="s">
        <v>436</v>
      </c>
      <c r="BA120" s="949"/>
      <c r="BB120" s="949"/>
      <c r="BC120" s="949"/>
      <c r="BD120" s="949"/>
      <c r="BE120" s="949"/>
      <c r="BF120" s="949"/>
      <c r="BG120" s="949"/>
      <c r="BH120" s="949"/>
      <c r="BI120" s="949"/>
      <c r="BJ120" s="949"/>
      <c r="BK120" s="949"/>
      <c r="BL120" s="949"/>
      <c r="BM120" s="949"/>
      <c r="BN120" s="949"/>
      <c r="BO120" s="949"/>
      <c r="BP120" s="950"/>
      <c r="BQ120" s="918">
        <v>2002266</v>
      </c>
      <c r="BR120" s="919"/>
      <c r="BS120" s="919"/>
      <c r="BT120" s="919"/>
      <c r="BU120" s="919"/>
      <c r="BV120" s="919">
        <v>1539115</v>
      </c>
      <c r="BW120" s="919"/>
      <c r="BX120" s="919"/>
      <c r="BY120" s="919"/>
      <c r="BZ120" s="919"/>
      <c r="CA120" s="919">
        <v>1363820</v>
      </c>
      <c r="CB120" s="919"/>
      <c r="CC120" s="919"/>
      <c r="CD120" s="919"/>
      <c r="CE120" s="919"/>
      <c r="CF120" s="913">
        <v>12.6</v>
      </c>
      <c r="CG120" s="914"/>
      <c r="CH120" s="914"/>
      <c r="CI120" s="914"/>
      <c r="CJ120" s="914"/>
      <c r="CK120" s="1012" t="s">
        <v>437</v>
      </c>
      <c r="CL120" s="1013"/>
      <c r="CM120" s="1013"/>
      <c r="CN120" s="1013"/>
      <c r="CO120" s="1014"/>
      <c r="CP120" s="1020" t="s">
        <v>438</v>
      </c>
      <c r="CQ120" s="1021"/>
      <c r="CR120" s="1021"/>
      <c r="CS120" s="1021"/>
      <c r="CT120" s="1021"/>
      <c r="CU120" s="1021"/>
      <c r="CV120" s="1021"/>
      <c r="CW120" s="1021"/>
      <c r="CX120" s="1021"/>
      <c r="CY120" s="1021"/>
      <c r="CZ120" s="1021"/>
      <c r="DA120" s="1021"/>
      <c r="DB120" s="1021"/>
      <c r="DC120" s="1021"/>
      <c r="DD120" s="1021"/>
      <c r="DE120" s="1021"/>
      <c r="DF120" s="1022"/>
      <c r="DG120" s="925">
        <v>3493313</v>
      </c>
      <c r="DH120" s="926"/>
      <c r="DI120" s="926"/>
      <c r="DJ120" s="926"/>
      <c r="DK120" s="926"/>
      <c r="DL120" s="926">
        <v>3451629</v>
      </c>
      <c r="DM120" s="926"/>
      <c r="DN120" s="926"/>
      <c r="DO120" s="926"/>
      <c r="DP120" s="926"/>
      <c r="DQ120" s="926">
        <v>3430921</v>
      </c>
      <c r="DR120" s="926"/>
      <c r="DS120" s="926"/>
      <c r="DT120" s="926"/>
      <c r="DU120" s="926"/>
      <c r="DV120" s="927">
        <v>31.7</v>
      </c>
      <c r="DW120" s="927"/>
      <c r="DX120" s="927"/>
      <c r="DY120" s="927"/>
      <c r="DZ120" s="928"/>
    </row>
    <row r="121" spans="1:130" s="197" customFormat="1" ht="26.25" customHeight="1">
      <c r="A121" s="974"/>
      <c r="B121" s="945"/>
      <c r="C121" s="1009" t="s">
        <v>439</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432</v>
      </c>
      <c r="AB121" s="958"/>
      <c r="AC121" s="958"/>
      <c r="AD121" s="958"/>
      <c r="AE121" s="959"/>
      <c r="AF121" s="960" t="s">
        <v>432</v>
      </c>
      <c r="AG121" s="958"/>
      <c r="AH121" s="958"/>
      <c r="AI121" s="958"/>
      <c r="AJ121" s="959"/>
      <c r="AK121" s="960" t="s">
        <v>432</v>
      </c>
      <c r="AL121" s="958"/>
      <c r="AM121" s="958"/>
      <c r="AN121" s="958"/>
      <c r="AO121" s="959"/>
      <c r="AP121" s="961" t="s">
        <v>432</v>
      </c>
      <c r="AQ121" s="962"/>
      <c r="AR121" s="962"/>
      <c r="AS121" s="962"/>
      <c r="AT121" s="963"/>
      <c r="AU121" s="979"/>
      <c r="AV121" s="980"/>
      <c r="AW121" s="980"/>
      <c r="AX121" s="980"/>
      <c r="AY121" s="981"/>
      <c r="AZ121" s="994" t="s">
        <v>440</v>
      </c>
      <c r="BA121" s="970"/>
      <c r="BB121" s="970"/>
      <c r="BC121" s="970"/>
      <c r="BD121" s="970"/>
      <c r="BE121" s="970"/>
      <c r="BF121" s="970"/>
      <c r="BG121" s="970"/>
      <c r="BH121" s="970"/>
      <c r="BI121" s="970"/>
      <c r="BJ121" s="970"/>
      <c r="BK121" s="970"/>
      <c r="BL121" s="970"/>
      <c r="BM121" s="970"/>
      <c r="BN121" s="970"/>
      <c r="BO121" s="970"/>
      <c r="BP121" s="971"/>
      <c r="BQ121" s="984">
        <v>24506199</v>
      </c>
      <c r="BR121" s="985"/>
      <c r="BS121" s="985"/>
      <c r="BT121" s="985"/>
      <c r="BU121" s="985"/>
      <c r="BV121" s="985">
        <v>23958436</v>
      </c>
      <c r="BW121" s="985"/>
      <c r="BX121" s="985"/>
      <c r="BY121" s="985"/>
      <c r="BZ121" s="985"/>
      <c r="CA121" s="985">
        <v>24259177</v>
      </c>
      <c r="CB121" s="985"/>
      <c r="CC121" s="985"/>
      <c r="CD121" s="985"/>
      <c r="CE121" s="985"/>
      <c r="CF121" s="1023">
        <v>224.3</v>
      </c>
      <c r="CG121" s="1024"/>
      <c r="CH121" s="1024"/>
      <c r="CI121" s="1024"/>
      <c r="CJ121" s="1024"/>
      <c r="CK121" s="1015"/>
      <c r="CL121" s="1016"/>
      <c r="CM121" s="1016"/>
      <c r="CN121" s="1016"/>
      <c r="CO121" s="1017"/>
      <c r="CP121" s="1006" t="s">
        <v>441</v>
      </c>
      <c r="CQ121" s="1007"/>
      <c r="CR121" s="1007"/>
      <c r="CS121" s="1007"/>
      <c r="CT121" s="1007"/>
      <c r="CU121" s="1007"/>
      <c r="CV121" s="1007"/>
      <c r="CW121" s="1007"/>
      <c r="CX121" s="1007"/>
      <c r="CY121" s="1007"/>
      <c r="CZ121" s="1007"/>
      <c r="DA121" s="1007"/>
      <c r="DB121" s="1007"/>
      <c r="DC121" s="1007"/>
      <c r="DD121" s="1007"/>
      <c r="DE121" s="1007"/>
      <c r="DF121" s="1008"/>
      <c r="DG121" s="918">
        <v>2945065</v>
      </c>
      <c r="DH121" s="919"/>
      <c r="DI121" s="919"/>
      <c r="DJ121" s="919"/>
      <c r="DK121" s="919"/>
      <c r="DL121" s="919">
        <v>2718374</v>
      </c>
      <c r="DM121" s="919"/>
      <c r="DN121" s="919"/>
      <c r="DO121" s="919"/>
      <c r="DP121" s="919"/>
      <c r="DQ121" s="919">
        <v>2504711</v>
      </c>
      <c r="DR121" s="919"/>
      <c r="DS121" s="919"/>
      <c r="DT121" s="919"/>
      <c r="DU121" s="919"/>
      <c r="DV121" s="920">
        <v>23.2</v>
      </c>
      <c r="DW121" s="920"/>
      <c r="DX121" s="920"/>
      <c r="DY121" s="920"/>
      <c r="DZ121" s="921"/>
    </row>
    <row r="122" spans="1:130" s="197" customFormat="1" ht="26.25" customHeight="1">
      <c r="A122" s="974"/>
      <c r="B122" s="945"/>
      <c r="C122" s="915" t="s">
        <v>420</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v>35738</v>
      </c>
      <c r="AB122" s="958"/>
      <c r="AC122" s="958"/>
      <c r="AD122" s="958"/>
      <c r="AE122" s="959"/>
      <c r="AF122" s="960" t="s">
        <v>432</v>
      </c>
      <c r="AG122" s="958"/>
      <c r="AH122" s="958"/>
      <c r="AI122" s="958"/>
      <c r="AJ122" s="959"/>
      <c r="AK122" s="960" t="s">
        <v>432</v>
      </c>
      <c r="AL122" s="958"/>
      <c r="AM122" s="958"/>
      <c r="AN122" s="958"/>
      <c r="AO122" s="959"/>
      <c r="AP122" s="961" t="s">
        <v>432</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442</v>
      </c>
      <c r="BP122" s="993"/>
      <c r="BQ122" s="1033">
        <v>29801943</v>
      </c>
      <c r="BR122" s="1034"/>
      <c r="BS122" s="1034"/>
      <c r="BT122" s="1034"/>
      <c r="BU122" s="1034"/>
      <c r="BV122" s="1034">
        <v>29591437</v>
      </c>
      <c r="BW122" s="1034"/>
      <c r="BX122" s="1034"/>
      <c r="BY122" s="1034"/>
      <c r="BZ122" s="1034"/>
      <c r="CA122" s="1034">
        <v>29903877</v>
      </c>
      <c r="CB122" s="1034"/>
      <c r="CC122" s="1034"/>
      <c r="CD122" s="1034"/>
      <c r="CE122" s="1034"/>
      <c r="CF122" s="986"/>
      <c r="CG122" s="987"/>
      <c r="CH122" s="987"/>
      <c r="CI122" s="987"/>
      <c r="CJ122" s="988"/>
      <c r="CK122" s="1015"/>
      <c r="CL122" s="1016"/>
      <c r="CM122" s="1016"/>
      <c r="CN122" s="1016"/>
      <c r="CO122" s="1017"/>
      <c r="CP122" s="1006" t="s">
        <v>443</v>
      </c>
      <c r="CQ122" s="1007"/>
      <c r="CR122" s="1007"/>
      <c r="CS122" s="1007"/>
      <c r="CT122" s="1007"/>
      <c r="CU122" s="1007"/>
      <c r="CV122" s="1007"/>
      <c r="CW122" s="1007"/>
      <c r="CX122" s="1007"/>
      <c r="CY122" s="1007"/>
      <c r="CZ122" s="1007"/>
      <c r="DA122" s="1007"/>
      <c r="DB122" s="1007"/>
      <c r="DC122" s="1007"/>
      <c r="DD122" s="1007"/>
      <c r="DE122" s="1007"/>
      <c r="DF122" s="1008"/>
      <c r="DG122" s="918">
        <v>1477402</v>
      </c>
      <c r="DH122" s="919"/>
      <c r="DI122" s="919"/>
      <c r="DJ122" s="919"/>
      <c r="DK122" s="919"/>
      <c r="DL122" s="919">
        <v>1357941</v>
      </c>
      <c r="DM122" s="919"/>
      <c r="DN122" s="919"/>
      <c r="DO122" s="919"/>
      <c r="DP122" s="919"/>
      <c r="DQ122" s="919">
        <v>1251251</v>
      </c>
      <c r="DR122" s="919"/>
      <c r="DS122" s="919"/>
      <c r="DT122" s="919"/>
      <c r="DU122" s="919"/>
      <c r="DV122" s="920">
        <v>11.6</v>
      </c>
      <c r="DW122" s="920"/>
      <c r="DX122" s="920"/>
      <c r="DY122" s="920"/>
      <c r="DZ122" s="921"/>
    </row>
    <row r="123" spans="1:130" s="197" customFormat="1" ht="26.25" customHeight="1" thickBot="1">
      <c r="A123" s="974"/>
      <c r="B123" s="945"/>
      <c r="C123" s="915" t="s">
        <v>426</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v>37272</v>
      </c>
      <c r="AB123" s="958"/>
      <c r="AC123" s="958"/>
      <c r="AD123" s="958"/>
      <c r="AE123" s="959"/>
      <c r="AF123" s="960">
        <v>37426</v>
      </c>
      <c r="AG123" s="958"/>
      <c r="AH123" s="958"/>
      <c r="AI123" s="958"/>
      <c r="AJ123" s="959"/>
      <c r="AK123" s="960">
        <v>36493</v>
      </c>
      <c r="AL123" s="958"/>
      <c r="AM123" s="958"/>
      <c r="AN123" s="958"/>
      <c r="AO123" s="959"/>
      <c r="AP123" s="961">
        <v>0.3</v>
      </c>
      <c r="AQ123" s="962"/>
      <c r="AR123" s="962"/>
      <c r="AS123" s="962"/>
      <c r="AT123" s="963"/>
      <c r="AU123" s="1030" t="s">
        <v>444</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81</v>
      </c>
      <c r="BR123" s="1026"/>
      <c r="BS123" s="1026"/>
      <c r="BT123" s="1026"/>
      <c r="BU123" s="1026"/>
      <c r="BV123" s="1026">
        <v>58.9</v>
      </c>
      <c r="BW123" s="1026"/>
      <c r="BX123" s="1026"/>
      <c r="BY123" s="1026"/>
      <c r="BZ123" s="1026"/>
      <c r="CA123" s="1026">
        <v>48.3</v>
      </c>
      <c r="CB123" s="1026"/>
      <c r="CC123" s="1026"/>
      <c r="CD123" s="1026"/>
      <c r="CE123" s="1026"/>
      <c r="CF123" s="1027"/>
      <c r="CG123" s="1028"/>
      <c r="CH123" s="1028"/>
      <c r="CI123" s="1028"/>
      <c r="CJ123" s="1029"/>
      <c r="CK123" s="1015"/>
      <c r="CL123" s="1016"/>
      <c r="CM123" s="1016"/>
      <c r="CN123" s="1016"/>
      <c r="CO123" s="1017"/>
      <c r="CP123" s="1006" t="s">
        <v>383</v>
      </c>
      <c r="CQ123" s="1007"/>
      <c r="CR123" s="1007"/>
      <c r="CS123" s="1007"/>
      <c r="CT123" s="1007"/>
      <c r="CU123" s="1007"/>
      <c r="CV123" s="1007"/>
      <c r="CW123" s="1007"/>
      <c r="CX123" s="1007"/>
      <c r="CY123" s="1007"/>
      <c r="CZ123" s="1007"/>
      <c r="DA123" s="1007"/>
      <c r="DB123" s="1007"/>
      <c r="DC123" s="1007"/>
      <c r="DD123" s="1007"/>
      <c r="DE123" s="1007"/>
      <c r="DF123" s="1008"/>
      <c r="DG123" s="957">
        <v>437890</v>
      </c>
      <c r="DH123" s="958"/>
      <c r="DI123" s="958"/>
      <c r="DJ123" s="958"/>
      <c r="DK123" s="959"/>
      <c r="DL123" s="960">
        <v>404889</v>
      </c>
      <c r="DM123" s="958"/>
      <c r="DN123" s="958"/>
      <c r="DO123" s="958"/>
      <c r="DP123" s="959"/>
      <c r="DQ123" s="960">
        <v>373071</v>
      </c>
      <c r="DR123" s="958"/>
      <c r="DS123" s="958"/>
      <c r="DT123" s="958"/>
      <c r="DU123" s="959"/>
      <c r="DV123" s="961">
        <v>3.4</v>
      </c>
      <c r="DW123" s="962"/>
      <c r="DX123" s="962"/>
      <c r="DY123" s="962"/>
      <c r="DZ123" s="963"/>
    </row>
    <row r="124" spans="1:130" s="197" customFormat="1" ht="26.25" customHeight="1">
      <c r="A124" s="974"/>
      <c r="B124" s="945"/>
      <c r="C124" s="915" t="s">
        <v>429</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111</v>
      </c>
      <c r="AB124" s="958"/>
      <c r="AC124" s="958"/>
      <c r="AD124" s="958"/>
      <c r="AE124" s="959"/>
      <c r="AF124" s="960" t="s">
        <v>111</v>
      </c>
      <c r="AG124" s="958"/>
      <c r="AH124" s="958"/>
      <c r="AI124" s="958"/>
      <c r="AJ124" s="959"/>
      <c r="AK124" s="960" t="s">
        <v>111</v>
      </c>
      <c r="AL124" s="958"/>
      <c r="AM124" s="958"/>
      <c r="AN124" s="958"/>
      <c r="AO124" s="959"/>
      <c r="AP124" s="961" t="s">
        <v>111</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445</v>
      </c>
      <c r="CQ124" s="1007"/>
      <c r="CR124" s="1007"/>
      <c r="CS124" s="1007"/>
      <c r="CT124" s="1007"/>
      <c r="CU124" s="1007"/>
      <c r="CV124" s="1007"/>
      <c r="CW124" s="1007"/>
      <c r="CX124" s="1007"/>
      <c r="CY124" s="1007"/>
      <c r="CZ124" s="1007"/>
      <c r="DA124" s="1007"/>
      <c r="DB124" s="1007"/>
      <c r="DC124" s="1007"/>
      <c r="DD124" s="1007"/>
      <c r="DE124" s="1007"/>
      <c r="DF124" s="1008"/>
      <c r="DG124" s="996">
        <v>127167</v>
      </c>
      <c r="DH124" s="997"/>
      <c r="DI124" s="997"/>
      <c r="DJ124" s="997"/>
      <c r="DK124" s="998"/>
      <c r="DL124" s="999">
        <v>109844</v>
      </c>
      <c r="DM124" s="997"/>
      <c r="DN124" s="997"/>
      <c r="DO124" s="997"/>
      <c r="DP124" s="998"/>
      <c r="DQ124" s="999">
        <v>85619</v>
      </c>
      <c r="DR124" s="997"/>
      <c r="DS124" s="997"/>
      <c r="DT124" s="997"/>
      <c r="DU124" s="998"/>
      <c r="DV124" s="1000">
        <v>0.8</v>
      </c>
      <c r="DW124" s="1001"/>
      <c r="DX124" s="1001"/>
      <c r="DY124" s="1001"/>
      <c r="DZ124" s="1002"/>
    </row>
    <row r="125" spans="1:130" s="197" customFormat="1" ht="26.25" customHeight="1" thickBot="1">
      <c r="A125" s="974"/>
      <c r="B125" s="945"/>
      <c r="C125" s="915" t="s">
        <v>431</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111</v>
      </c>
      <c r="AB125" s="958"/>
      <c r="AC125" s="958"/>
      <c r="AD125" s="958"/>
      <c r="AE125" s="959"/>
      <c r="AF125" s="960" t="s">
        <v>111</v>
      </c>
      <c r="AG125" s="958"/>
      <c r="AH125" s="958"/>
      <c r="AI125" s="958"/>
      <c r="AJ125" s="959"/>
      <c r="AK125" s="960" t="s">
        <v>111</v>
      </c>
      <c r="AL125" s="958"/>
      <c r="AM125" s="958"/>
      <c r="AN125" s="958"/>
      <c r="AO125" s="959"/>
      <c r="AP125" s="961" t="s">
        <v>111</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446</v>
      </c>
      <c r="CL125" s="1013"/>
      <c r="CM125" s="1013"/>
      <c r="CN125" s="1013"/>
      <c r="CO125" s="1014"/>
      <c r="CP125" s="939" t="s">
        <v>447</v>
      </c>
      <c r="CQ125" s="886"/>
      <c r="CR125" s="886"/>
      <c r="CS125" s="886"/>
      <c r="CT125" s="886"/>
      <c r="CU125" s="886"/>
      <c r="CV125" s="886"/>
      <c r="CW125" s="886"/>
      <c r="CX125" s="886"/>
      <c r="CY125" s="886"/>
      <c r="CZ125" s="886"/>
      <c r="DA125" s="886"/>
      <c r="DB125" s="886"/>
      <c r="DC125" s="886"/>
      <c r="DD125" s="886"/>
      <c r="DE125" s="886"/>
      <c r="DF125" s="887"/>
      <c r="DG125" s="925" t="s">
        <v>111</v>
      </c>
      <c r="DH125" s="926"/>
      <c r="DI125" s="926"/>
      <c r="DJ125" s="926"/>
      <c r="DK125" s="926"/>
      <c r="DL125" s="926" t="s">
        <v>111</v>
      </c>
      <c r="DM125" s="926"/>
      <c r="DN125" s="926"/>
      <c r="DO125" s="926"/>
      <c r="DP125" s="926"/>
      <c r="DQ125" s="926" t="s">
        <v>111</v>
      </c>
      <c r="DR125" s="926"/>
      <c r="DS125" s="926"/>
      <c r="DT125" s="926"/>
      <c r="DU125" s="926"/>
      <c r="DV125" s="927" t="s">
        <v>111</v>
      </c>
      <c r="DW125" s="927"/>
      <c r="DX125" s="927"/>
      <c r="DY125" s="927"/>
      <c r="DZ125" s="928"/>
    </row>
    <row r="126" spans="1:130" s="197" customFormat="1" ht="26.25" customHeight="1">
      <c r="A126" s="974"/>
      <c r="B126" s="945"/>
      <c r="C126" s="915" t="s">
        <v>435</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215969</v>
      </c>
      <c r="AB126" s="958"/>
      <c r="AC126" s="958"/>
      <c r="AD126" s="958"/>
      <c r="AE126" s="959"/>
      <c r="AF126" s="960">
        <v>21367</v>
      </c>
      <c r="AG126" s="958"/>
      <c r="AH126" s="958"/>
      <c r="AI126" s="958"/>
      <c r="AJ126" s="959"/>
      <c r="AK126" s="960">
        <v>1105</v>
      </c>
      <c r="AL126" s="958"/>
      <c r="AM126" s="958"/>
      <c r="AN126" s="958"/>
      <c r="AO126" s="959"/>
      <c r="AP126" s="961">
        <v>0</v>
      </c>
      <c r="AQ126" s="962"/>
      <c r="AR126" s="962"/>
      <c r="AS126" s="962"/>
      <c r="AT126" s="963"/>
      <c r="AU126" s="233"/>
      <c r="AV126" s="233"/>
      <c r="AW126" s="233"/>
      <c r="AX126" s="1035" t="s">
        <v>448</v>
      </c>
      <c r="AY126" s="1036"/>
      <c r="AZ126" s="1036"/>
      <c r="BA126" s="1036"/>
      <c r="BB126" s="1036"/>
      <c r="BC126" s="1036"/>
      <c r="BD126" s="1036"/>
      <c r="BE126" s="1037"/>
      <c r="BF126" s="1051" t="s">
        <v>449</v>
      </c>
      <c r="BG126" s="1036"/>
      <c r="BH126" s="1036"/>
      <c r="BI126" s="1036"/>
      <c r="BJ126" s="1036"/>
      <c r="BK126" s="1036"/>
      <c r="BL126" s="1037"/>
      <c r="BM126" s="1051" t="s">
        <v>450</v>
      </c>
      <c r="BN126" s="1036"/>
      <c r="BO126" s="1036"/>
      <c r="BP126" s="1036"/>
      <c r="BQ126" s="1036"/>
      <c r="BR126" s="1036"/>
      <c r="BS126" s="1037"/>
      <c r="BT126" s="1051" t="s">
        <v>451</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452</v>
      </c>
      <c r="CQ126" s="949"/>
      <c r="CR126" s="949"/>
      <c r="CS126" s="949"/>
      <c r="CT126" s="949"/>
      <c r="CU126" s="949"/>
      <c r="CV126" s="949"/>
      <c r="CW126" s="949"/>
      <c r="CX126" s="949"/>
      <c r="CY126" s="949"/>
      <c r="CZ126" s="949"/>
      <c r="DA126" s="949"/>
      <c r="DB126" s="949"/>
      <c r="DC126" s="949"/>
      <c r="DD126" s="949"/>
      <c r="DE126" s="949"/>
      <c r="DF126" s="950"/>
      <c r="DG126" s="918" t="s">
        <v>111</v>
      </c>
      <c r="DH126" s="919"/>
      <c r="DI126" s="919"/>
      <c r="DJ126" s="919"/>
      <c r="DK126" s="919"/>
      <c r="DL126" s="919" t="s">
        <v>111</v>
      </c>
      <c r="DM126" s="919"/>
      <c r="DN126" s="919"/>
      <c r="DO126" s="919"/>
      <c r="DP126" s="919"/>
      <c r="DQ126" s="919" t="s">
        <v>111</v>
      </c>
      <c r="DR126" s="919"/>
      <c r="DS126" s="919"/>
      <c r="DT126" s="919"/>
      <c r="DU126" s="919"/>
      <c r="DV126" s="920" t="s">
        <v>111</v>
      </c>
      <c r="DW126" s="920"/>
      <c r="DX126" s="920"/>
      <c r="DY126" s="920"/>
      <c r="DZ126" s="921"/>
    </row>
    <row r="127" spans="1:130" s="197" customFormat="1" ht="26.25" customHeight="1" thickBot="1">
      <c r="A127" s="975"/>
      <c r="B127" s="947"/>
      <c r="C127" s="1003" t="s">
        <v>453</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3301</v>
      </c>
      <c r="AB127" s="958"/>
      <c r="AC127" s="958"/>
      <c r="AD127" s="958"/>
      <c r="AE127" s="959"/>
      <c r="AF127" s="960">
        <v>2441</v>
      </c>
      <c r="AG127" s="958"/>
      <c r="AH127" s="958"/>
      <c r="AI127" s="958"/>
      <c r="AJ127" s="959"/>
      <c r="AK127" s="960">
        <v>1703</v>
      </c>
      <c r="AL127" s="958"/>
      <c r="AM127" s="958"/>
      <c r="AN127" s="958"/>
      <c r="AO127" s="959"/>
      <c r="AP127" s="961">
        <v>0</v>
      </c>
      <c r="AQ127" s="962"/>
      <c r="AR127" s="962"/>
      <c r="AS127" s="962"/>
      <c r="AT127" s="963"/>
      <c r="AU127" s="233"/>
      <c r="AV127" s="233"/>
      <c r="AW127" s="233"/>
      <c r="AX127" s="885" t="s">
        <v>454</v>
      </c>
      <c r="AY127" s="886"/>
      <c r="AZ127" s="886"/>
      <c r="BA127" s="886"/>
      <c r="BB127" s="886"/>
      <c r="BC127" s="886"/>
      <c r="BD127" s="886"/>
      <c r="BE127" s="887"/>
      <c r="BF127" s="1040" t="s">
        <v>111</v>
      </c>
      <c r="BG127" s="1041"/>
      <c r="BH127" s="1041"/>
      <c r="BI127" s="1041"/>
      <c r="BJ127" s="1041"/>
      <c r="BK127" s="1041"/>
      <c r="BL127" s="1050"/>
      <c r="BM127" s="1040">
        <v>12.9</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455</v>
      </c>
      <c r="CQ127" s="1044"/>
      <c r="CR127" s="1044"/>
      <c r="CS127" s="1044"/>
      <c r="CT127" s="1044"/>
      <c r="CU127" s="1044"/>
      <c r="CV127" s="1044"/>
      <c r="CW127" s="1044"/>
      <c r="CX127" s="1044"/>
      <c r="CY127" s="1044"/>
      <c r="CZ127" s="1044"/>
      <c r="DA127" s="1044"/>
      <c r="DB127" s="1044"/>
      <c r="DC127" s="1044"/>
      <c r="DD127" s="1044"/>
      <c r="DE127" s="1044"/>
      <c r="DF127" s="1045"/>
      <c r="DG127" s="1046" t="s">
        <v>111</v>
      </c>
      <c r="DH127" s="1047"/>
      <c r="DI127" s="1047"/>
      <c r="DJ127" s="1047"/>
      <c r="DK127" s="1047"/>
      <c r="DL127" s="1047" t="s">
        <v>111</v>
      </c>
      <c r="DM127" s="1047"/>
      <c r="DN127" s="1047"/>
      <c r="DO127" s="1047"/>
      <c r="DP127" s="1047"/>
      <c r="DQ127" s="1047" t="s">
        <v>111</v>
      </c>
      <c r="DR127" s="1047"/>
      <c r="DS127" s="1047"/>
      <c r="DT127" s="1047"/>
      <c r="DU127" s="1047"/>
      <c r="DV127" s="1048" t="s">
        <v>111</v>
      </c>
      <c r="DW127" s="1048"/>
      <c r="DX127" s="1048"/>
      <c r="DY127" s="1048"/>
      <c r="DZ127" s="1049"/>
    </row>
    <row r="128" spans="1:130" s="197" customFormat="1" ht="26.25" customHeight="1">
      <c r="A128" s="1070" t="s">
        <v>456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457</v>
      </c>
      <c r="X128" s="1072"/>
      <c r="Y128" s="1072"/>
      <c r="Z128" s="1073"/>
      <c r="AA128" s="1088">
        <v>272327</v>
      </c>
      <c r="AB128" s="1089"/>
      <c r="AC128" s="1089"/>
      <c r="AD128" s="1089"/>
      <c r="AE128" s="1090"/>
      <c r="AF128" s="1091">
        <v>242068</v>
      </c>
      <c r="AG128" s="1089"/>
      <c r="AH128" s="1089"/>
      <c r="AI128" s="1089"/>
      <c r="AJ128" s="1090"/>
      <c r="AK128" s="1091">
        <v>232482</v>
      </c>
      <c r="AL128" s="1089"/>
      <c r="AM128" s="1089"/>
      <c r="AN128" s="1089"/>
      <c r="AO128" s="1090"/>
      <c r="AP128" s="1092"/>
      <c r="AQ128" s="1093"/>
      <c r="AR128" s="1093"/>
      <c r="AS128" s="1093"/>
      <c r="AT128" s="1094"/>
      <c r="AU128" s="235"/>
      <c r="AV128" s="235"/>
      <c r="AW128" s="235"/>
      <c r="AX128" s="1053" t="s">
        <v>458</v>
      </c>
      <c r="AY128" s="949"/>
      <c r="AZ128" s="949"/>
      <c r="BA128" s="949"/>
      <c r="BB128" s="949"/>
      <c r="BC128" s="949"/>
      <c r="BD128" s="949"/>
      <c r="BE128" s="950"/>
      <c r="BF128" s="1065" t="s">
        <v>459</v>
      </c>
      <c r="BG128" s="1066"/>
      <c r="BH128" s="1066"/>
      <c r="BI128" s="1066"/>
      <c r="BJ128" s="1066"/>
      <c r="BK128" s="1066"/>
      <c r="BL128" s="1067"/>
      <c r="BM128" s="1065">
        <v>17.899999999999999</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90</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460</v>
      </c>
      <c r="X129" s="1060"/>
      <c r="Y129" s="1060"/>
      <c r="Z129" s="1061"/>
      <c r="AA129" s="957">
        <v>13478057</v>
      </c>
      <c r="AB129" s="958"/>
      <c r="AC129" s="958"/>
      <c r="AD129" s="958"/>
      <c r="AE129" s="959"/>
      <c r="AF129" s="960">
        <v>13703723</v>
      </c>
      <c r="AG129" s="958"/>
      <c r="AH129" s="958"/>
      <c r="AI129" s="958"/>
      <c r="AJ129" s="959"/>
      <c r="AK129" s="960">
        <v>13503730</v>
      </c>
      <c r="AL129" s="958"/>
      <c r="AM129" s="958"/>
      <c r="AN129" s="958"/>
      <c r="AO129" s="959"/>
      <c r="AP129" s="1062"/>
      <c r="AQ129" s="1063"/>
      <c r="AR129" s="1063"/>
      <c r="AS129" s="1063"/>
      <c r="AT129" s="1064"/>
      <c r="AU129" s="235"/>
      <c r="AV129" s="235"/>
      <c r="AW129" s="235"/>
      <c r="AX129" s="1053" t="s">
        <v>461</v>
      </c>
      <c r="AY129" s="949"/>
      <c r="AZ129" s="949"/>
      <c r="BA129" s="949"/>
      <c r="BB129" s="949"/>
      <c r="BC129" s="949"/>
      <c r="BD129" s="949"/>
      <c r="BE129" s="950"/>
      <c r="BF129" s="1054">
        <v>12.1</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462</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463</v>
      </c>
      <c r="X130" s="1060"/>
      <c r="Y130" s="1060"/>
      <c r="Z130" s="1061"/>
      <c r="AA130" s="957">
        <v>2472628</v>
      </c>
      <c r="AB130" s="958"/>
      <c r="AC130" s="958"/>
      <c r="AD130" s="958"/>
      <c r="AE130" s="959"/>
      <c r="AF130" s="960">
        <v>2607435</v>
      </c>
      <c r="AG130" s="958"/>
      <c r="AH130" s="958"/>
      <c r="AI130" s="958"/>
      <c r="AJ130" s="959"/>
      <c r="AK130" s="960">
        <v>2686884</v>
      </c>
      <c r="AL130" s="958"/>
      <c r="AM130" s="958"/>
      <c r="AN130" s="958"/>
      <c r="AO130" s="959"/>
      <c r="AP130" s="1062"/>
      <c r="AQ130" s="1063"/>
      <c r="AR130" s="1063"/>
      <c r="AS130" s="1063"/>
      <c r="AT130" s="1064"/>
      <c r="AU130" s="235"/>
      <c r="AV130" s="235"/>
      <c r="AW130" s="235"/>
      <c r="AX130" s="1112" t="s">
        <v>464</v>
      </c>
      <c r="AY130" s="1044"/>
      <c r="AZ130" s="1044"/>
      <c r="BA130" s="1044"/>
      <c r="BB130" s="1044"/>
      <c r="BC130" s="1044"/>
      <c r="BD130" s="1044"/>
      <c r="BE130" s="1045"/>
      <c r="BF130" s="1074">
        <v>48.3</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465</v>
      </c>
      <c r="X131" s="1083"/>
      <c r="Y131" s="1083"/>
      <c r="Z131" s="1084"/>
      <c r="AA131" s="996">
        <v>11005429</v>
      </c>
      <c r="AB131" s="997"/>
      <c r="AC131" s="997"/>
      <c r="AD131" s="997"/>
      <c r="AE131" s="998"/>
      <c r="AF131" s="999">
        <v>11096288</v>
      </c>
      <c r="AG131" s="997"/>
      <c r="AH131" s="997"/>
      <c r="AI131" s="997"/>
      <c r="AJ131" s="998"/>
      <c r="AK131" s="999">
        <v>10816846</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466</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467</v>
      </c>
      <c r="W132" s="1100"/>
      <c r="X132" s="1100"/>
      <c r="Y132" s="1100"/>
      <c r="Z132" s="1101"/>
      <c r="AA132" s="1102">
        <v>14.94403353</v>
      </c>
      <c r="AB132" s="1103"/>
      <c r="AC132" s="1103"/>
      <c r="AD132" s="1103"/>
      <c r="AE132" s="1104"/>
      <c r="AF132" s="1105">
        <v>11.537335730000001</v>
      </c>
      <c r="AG132" s="1103"/>
      <c r="AH132" s="1103"/>
      <c r="AI132" s="1103"/>
      <c r="AJ132" s="1104"/>
      <c r="AK132" s="1105">
        <v>10.009923410000001</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468</v>
      </c>
      <c r="W133" s="1107"/>
      <c r="X133" s="1107"/>
      <c r="Y133" s="1107"/>
      <c r="Z133" s="1108"/>
      <c r="AA133" s="1109">
        <v>15.3</v>
      </c>
      <c r="AB133" s="1110"/>
      <c r="AC133" s="1110"/>
      <c r="AD133" s="1110"/>
      <c r="AE133" s="1111"/>
      <c r="AF133" s="1109">
        <v>14</v>
      </c>
      <c r="AG133" s="1110"/>
      <c r="AH133" s="1110"/>
      <c r="AI133" s="1110"/>
      <c r="AJ133" s="1111"/>
      <c r="AK133" s="1109">
        <v>12.1</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6" t="s">
        <v>471</v>
      </c>
      <c r="L7" s="254"/>
      <c r="M7" s="255" t="s">
        <v>472</v>
      </c>
      <c r="N7" s="256"/>
    </row>
    <row r="8" spans="1:16">
      <c r="A8" s="248"/>
      <c r="B8" s="244"/>
      <c r="C8" s="244"/>
      <c r="D8" s="244"/>
      <c r="E8" s="244"/>
      <c r="F8" s="244"/>
      <c r="G8" s="257"/>
      <c r="H8" s="258"/>
      <c r="I8" s="258"/>
      <c r="J8" s="259"/>
      <c r="K8" s="1117"/>
      <c r="L8" s="260" t="s">
        <v>473</v>
      </c>
      <c r="M8" s="261" t="s">
        <v>474</v>
      </c>
      <c r="N8" s="262" t="s">
        <v>475</v>
      </c>
    </row>
    <row r="9" spans="1:16">
      <c r="A9" s="248"/>
      <c r="B9" s="244"/>
      <c r="C9" s="244"/>
      <c r="D9" s="244"/>
      <c r="E9" s="244"/>
      <c r="F9" s="244"/>
      <c r="G9" s="1118" t="s">
        <v>476</v>
      </c>
      <c r="H9" s="1119"/>
      <c r="I9" s="1119"/>
      <c r="J9" s="1120"/>
      <c r="K9" s="263">
        <v>3804902</v>
      </c>
      <c r="L9" s="264">
        <v>103433</v>
      </c>
      <c r="M9" s="265">
        <v>84248</v>
      </c>
      <c r="N9" s="266">
        <v>22.8</v>
      </c>
    </row>
    <row r="10" spans="1:16">
      <c r="A10" s="248"/>
      <c r="B10" s="244"/>
      <c r="C10" s="244"/>
      <c r="D10" s="244"/>
      <c r="E10" s="244"/>
      <c r="F10" s="244"/>
      <c r="G10" s="1118" t="s">
        <v>477</v>
      </c>
      <c r="H10" s="1119"/>
      <c r="I10" s="1119"/>
      <c r="J10" s="1120"/>
      <c r="K10" s="267">
        <v>236842</v>
      </c>
      <c r="L10" s="268">
        <v>6438</v>
      </c>
      <c r="M10" s="269">
        <v>7169</v>
      </c>
      <c r="N10" s="270">
        <v>-10.199999999999999</v>
      </c>
    </row>
    <row r="11" spans="1:16" ht="13.5" customHeight="1">
      <c r="A11" s="248"/>
      <c r="B11" s="244"/>
      <c r="C11" s="244"/>
      <c r="D11" s="244"/>
      <c r="E11" s="244"/>
      <c r="F11" s="244"/>
      <c r="G11" s="1118" t="s">
        <v>478</v>
      </c>
      <c r="H11" s="1119"/>
      <c r="I11" s="1119"/>
      <c r="J11" s="1120"/>
      <c r="K11" s="267">
        <v>23536</v>
      </c>
      <c r="L11" s="268">
        <v>640</v>
      </c>
      <c r="M11" s="269">
        <v>9152</v>
      </c>
      <c r="N11" s="270">
        <v>-93</v>
      </c>
    </row>
    <row r="12" spans="1:16" ht="13.5" customHeight="1">
      <c r="A12" s="248"/>
      <c r="B12" s="244"/>
      <c r="C12" s="244"/>
      <c r="D12" s="244"/>
      <c r="E12" s="244"/>
      <c r="F12" s="244"/>
      <c r="G12" s="1118" t="s">
        <v>479</v>
      </c>
      <c r="H12" s="1119"/>
      <c r="I12" s="1119"/>
      <c r="J12" s="1120"/>
      <c r="K12" s="267" t="s">
        <v>480</v>
      </c>
      <c r="L12" s="268" t="s">
        <v>480</v>
      </c>
      <c r="M12" s="269">
        <v>893</v>
      </c>
      <c r="N12" s="270" t="s">
        <v>480</v>
      </c>
    </row>
    <row r="13" spans="1:16" ht="13.5" customHeight="1">
      <c r="A13" s="248"/>
      <c r="B13" s="244"/>
      <c r="C13" s="244"/>
      <c r="D13" s="244"/>
      <c r="E13" s="244"/>
      <c r="F13" s="244"/>
      <c r="G13" s="1118" t="s">
        <v>481</v>
      </c>
      <c r="H13" s="1119"/>
      <c r="I13" s="1119"/>
      <c r="J13" s="1120"/>
      <c r="K13" s="267" t="s">
        <v>480</v>
      </c>
      <c r="L13" s="268" t="s">
        <v>480</v>
      </c>
      <c r="M13" s="269">
        <v>3</v>
      </c>
      <c r="N13" s="270" t="s">
        <v>480</v>
      </c>
    </row>
    <row r="14" spans="1:16" ht="13.5" customHeight="1">
      <c r="A14" s="248"/>
      <c r="B14" s="244"/>
      <c r="C14" s="244"/>
      <c r="D14" s="244"/>
      <c r="E14" s="244"/>
      <c r="F14" s="244"/>
      <c r="G14" s="1118" t="s">
        <v>482</v>
      </c>
      <c r="H14" s="1119"/>
      <c r="I14" s="1119"/>
      <c r="J14" s="1120"/>
      <c r="K14" s="267">
        <v>151362</v>
      </c>
      <c r="L14" s="268">
        <v>4115</v>
      </c>
      <c r="M14" s="269">
        <v>3652</v>
      </c>
      <c r="N14" s="270">
        <v>12.7</v>
      </c>
    </row>
    <row r="15" spans="1:16" ht="13.5" customHeight="1">
      <c r="A15" s="248"/>
      <c r="B15" s="244"/>
      <c r="C15" s="244"/>
      <c r="D15" s="244"/>
      <c r="E15" s="244"/>
      <c r="F15" s="244"/>
      <c r="G15" s="1118" t="s">
        <v>483</v>
      </c>
      <c r="H15" s="1119"/>
      <c r="I15" s="1119"/>
      <c r="J15" s="1120"/>
      <c r="K15" s="267">
        <v>95906</v>
      </c>
      <c r="L15" s="268">
        <v>2607</v>
      </c>
      <c r="M15" s="269">
        <v>2134</v>
      </c>
      <c r="N15" s="270">
        <v>22.2</v>
      </c>
    </row>
    <row r="16" spans="1:16">
      <c r="A16" s="248"/>
      <c r="B16" s="244"/>
      <c r="C16" s="244"/>
      <c r="D16" s="244"/>
      <c r="E16" s="244"/>
      <c r="F16" s="244"/>
      <c r="G16" s="1121" t="s">
        <v>484</v>
      </c>
      <c r="H16" s="1122"/>
      <c r="I16" s="1122"/>
      <c r="J16" s="1123"/>
      <c r="K16" s="268">
        <v>-553523</v>
      </c>
      <c r="L16" s="268">
        <v>-15047</v>
      </c>
      <c r="M16" s="269">
        <v>-9248</v>
      </c>
      <c r="N16" s="270">
        <v>62.7</v>
      </c>
    </row>
    <row r="17" spans="1:16">
      <c r="A17" s="248"/>
      <c r="B17" s="244"/>
      <c r="C17" s="244"/>
      <c r="D17" s="244"/>
      <c r="E17" s="244"/>
      <c r="F17" s="244"/>
      <c r="G17" s="1121" t="s">
        <v>169</v>
      </c>
      <c r="H17" s="1122"/>
      <c r="I17" s="1122"/>
      <c r="J17" s="1123"/>
      <c r="K17" s="268">
        <v>3759025</v>
      </c>
      <c r="L17" s="268">
        <v>102186</v>
      </c>
      <c r="M17" s="269">
        <v>98003</v>
      </c>
      <c r="N17" s="270">
        <v>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3" t="s">
        <v>489</v>
      </c>
      <c r="H21" s="1114"/>
      <c r="I21" s="1114"/>
      <c r="J21" s="1115"/>
      <c r="K21" s="280">
        <v>11.53</v>
      </c>
      <c r="L21" s="281">
        <v>9.39</v>
      </c>
      <c r="M21" s="282">
        <v>2.14</v>
      </c>
      <c r="N21" s="249"/>
      <c r="O21" s="283"/>
      <c r="P21" s="279"/>
    </row>
    <row r="22" spans="1:16" s="284" customFormat="1">
      <c r="A22" s="279"/>
      <c r="B22" s="249"/>
      <c r="C22" s="249"/>
      <c r="D22" s="249"/>
      <c r="E22" s="249"/>
      <c r="F22" s="249"/>
      <c r="G22" s="1113" t="s">
        <v>490</v>
      </c>
      <c r="H22" s="1114"/>
      <c r="I22" s="1114"/>
      <c r="J22" s="1115"/>
      <c r="K22" s="285">
        <v>97.5</v>
      </c>
      <c r="L22" s="286">
        <v>97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6" t="s">
        <v>471</v>
      </c>
      <c r="L30" s="254"/>
      <c r="M30" s="255" t="s">
        <v>472</v>
      </c>
      <c r="N30" s="256"/>
    </row>
    <row r="31" spans="1:16">
      <c r="A31" s="248"/>
      <c r="B31" s="244"/>
      <c r="C31" s="244"/>
      <c r="D31" s="244"/>
      <c r="E31" s="244"/>
      <c r="F31" s="244"/>
      <c r="G31" s="257"/>
      <c r="H31" s="258"/>
      <c r="I31" s="258"/>
      <c r="J31" s="259"/>
      <c r="K31" s="1117"/>
      <c r="L31" s="260" t="s">
        <v>473</v>
      </c>
      <c r="M31" s="261" t="s">
        <v>474</v>
      </c>
      <c r="N31" s="262" t="s">
        <v>475</v>
      </c>
    </row>
    <row r="32" spans="1:16" ht="27" customHeight="1">
      <c r="A32" s="248"/>
      <c r="B32" s="244"/>
      <c r="C32" s="244"/>
      <c r="D32" s="244"/>
      <c r="E32" s="244"/>
      <c r="F32" s="244"/>
      <c r="G32" s="1129" t="s">
        <v>493</v>
      </c>
      <c r="H32" s="1130"/>
      <c r="I32" s="1130"/>
      <c r="J32" s="1131"/>
      <c r="K32" s="294">
        <v>3103558</v>
      </c>
      <c r="L32" s="294">
        <v>84368</v>
      </c>
      <c r="M32" s="295">
        <v>64926</v>
      </c>
      <c r="N32" s="296">
        <v>29.9</v>
      </c>
    </row>
    <row r="33" spans="1:16" ht="13.5" customHeight="1">
      <c r="A33" s="248"/>
      <c r="B33" s="244"/>
      <c r="C33" s="244"/>
      <c r="D33" s="244"/>
      <c r="E33" s="244"/>
      <c r="F33" s="244"/>
      <c r="G33" s="1129" t="s">
        <v>494</v>
      </c>
      <c r="H33" s="1130"/>
      <c r="I33" s="1130"/>
      <c r="J33" s="1131"/>
      <c r="K33" s="294" t="s">
        <v>480</v>
      </c>
      <c r="L33" s="294" t="s">
        <v>480</v>
      </c>
      <c r="M33" s="295" t="s">
        <v>480</v>
      </c>
      <c r="N33" s="296" t="s">
        <v>480</v>
      </c>
    </row>
    <row r="34" spans="1:16" ht="27" customHeight="1">
      <c r="A34" s="248"/>
      <c r="B34" s="244"/>
      <c r="C34" s="244"/>
      <c r="D34" s="244"/>
      <c r="E34" s="244"/>
      <c r="F34" s="244"/>
      <c r="G34" s="1129" t="s">
        <v>495</v>
      </c>
      <c r="H34" s="1130"/>
      <c r="I34" s="1130"/>
      <c r="J34" s="1131"/>
      <c r="K34" s="294" t="s">
        <v>480</v>
      </c>
      <c r="L34" s="294" t="s">
        <v>480</v>
      </c>
      <c r="M34" s="295">
        <v>24</v>
      </c>
      <c r="N34" s="296" t="s">
        <v>480</v>
      </c>
    </row>
    <row r="35" spans="1:16" ht="27" customHeight="1">
      <c r="A35" s="248"/>
      <c r="B35" s="244"/>
      <c r="C35" s="244"/>
      <c r="D35" s="244"/>
      <c r="E35" s="244"/>
      <c r="F35" s="244"/>
      <c r="G35" s="1129" t="s">
        <v>496</v>
      </c>
      <c r="H35" s="1130"/>
      <c r="I35" s="1130"/>
      <c r="J35" s="1131"/>
      <c r="K35" s="294">
        <v>833655</v>
      </c>
      <c r="L35" s="294">
        <v>22662</v>
      </c>
      <c r="M35" s="295">
        <v>18007</v>
      </c>
      <c r="N35" s="296">
        <v>25.9</v>
      </c>
    </row>
    <row r="36" spans="1:16" ht="27" customHeight="1">
      <c r="A36" s="248"/>
      <c r="B36" s="244"/>
      <c r="C36" s="244"/>
      <c r="D36" s="244"/>
      <c r="E36" s="244"/>
      <c r="F36" s="244"/>
      <c r="G36" s="1129" t="s">
        <v>497</v>
      </c>
      <c r="H36" s="1130"/>
      <c r="I36" s="1130"/>
      <c r="J36" s="1131"/>
      <c r="K36" s="294">
        <v>25610</v>
      </c>
      <c r="L36" s="294">
        <v>696</v>
      </c>
      <c r="M36" s="295">
        <v>3275</v>
      </c>
      <c r="N36" s="296">
        <v>-78.7</v>
      </c>
    </row>
    <row r="37" spans="1:16" ht="13.5" customHeight="1">
      <c r="A37" s="248"/>
      <c r="B37" s="244"/>
      <c r="C37" s="244"/>
      <c r="D37" s="244"/>
      <c r="E37" s="244"/>
      <c r="F37" s="244"/>
      <c r="G37" s="1129" t="s">
        <v>498</v>
      </c>
      <c r="H37" s="1130"/>
      <c r="I37" s="1130"/>
      <c r="J37" s="1131"/>
      <c r="K37" s="294">
        <v>39301</v>
      </c>
      <c r="L37" s="294">
        <v>1068</v>
      </c>
      <c r="M37" s="295">
        <v>1233</v>
      </c>
      <c r="N37" s="296">
        <v>-13.4</v>
      </c>
    </row>
    <row r="38" spans="1:16" ht="27" customHeight="1">
      <c r="A38" s="248"/>
      <c r="B38" s="244"/>
      <c r="C38" s="244"/>
      <c r="D38" s="244"/>
      <c r="E38" s="244"/>
      <c r="F38" s="244"/>
      <c r="G38" s="1132" t="s">
        <v>499</v>
      </c>
      <c r="H38" s="1133"/>
      <c r="I38" s="1133"/>
      <c r="J38" s="1134"/>
      <c r="K38" s="297" t="s">
        <v>480</v>
      </c>
      <c r="L38" s="297" t="s">
        <v>480</v>
      </c>
      <c r="M38" s="298">
        <v>9</v>
      </c>
      <c r="N38" s="299" t="s">
        <v>480</v>
      </c>
      <c r="O38" s="293"/>
    </row>
    <row r="39" spans="1:16">
      <c r="A39" s="248"/>
      <c r="B39" s="244"/>
      <c r="C39" s="244"/>
      <c r="D39" s="244"/>
      <c r="E39" s="244"/>
      <c r="F39" s="244"/>
      <c r="G39" s="1132" t="s">
        <v>500</v>
      </c>
      <c r="H39" s="1133"/>
      <c r="I39" s="1133"/>
      <c r="J39" s="1134"/>
      <c r="K39" s="300">
        <v>-232482</v>
      </c>
      <c r="L39" s="300">
        <v>-6320</v>
      </c>
      <c r="M39" s="301">
        <v>-4280</v>
      </c>
      <c r="N39" s="302">
        <v>47.7</v>
      </c>
      <c r="O39" s="293"/>
    </row>
    <row r="40" spans="1:16" ht="27" customHeight="1">
      <c r="A40" s="248"/>
      <c r="B40" s="244"/>
      <c r="C40" s="244"/>
      <c r="D40" s="244"/>
      <c r="E40" s="244"/>
      <c r="F40" s="244"/>
      <c r="G40" s="1129" t="s">
        <v>501</v>
      </c>
      <c r="H40" s="1130"/>
      <c r="I40" s="1130"/>
      <c r="J40" s="1131"/>
      <c r="K40" s="300">
        <v>-2686884</v>
      </c>
      <c r="L40" s="300">
        <v>-73041</v>
      </c>
      <c r="M40" s="301">
        <v>-56807</v>
      </c>
      <c r="N40" s="302">
        <v>28.6</v>
      </c>
      <c r="O40" s="293"/>
    </row>
    <row r="41" spans="1:16">
      <c r="A41" s="248"/>
      <c r="B41" s="244"/>
      <c r="C41" s="244"/>
      <c r="D41" s="244"/>
      <c r="E41" s="244"/>
      <c r="F41" s="244"/>
      <c r="G41" s="1135" t="s">
        <v>280</v>
      </c>
      <c r="H41" s="1136"/>
      <c r="I41" s="1136"/>
      <c r="J41" s="1137"/>
      <c r="K41" s="294">
        <v>1082758</v>
      </c>
      <c r="L41" s="300">
        <v>29434</v>
      </c>
      <c r="M41" s="301">
        <v>26387</v>
      </c>
      <c r="N41" s="302">
        <v>11.5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4" t="s">
        <v>471</v>
      </c>
      <c r="J49" s="1126" t="s">
        <v>505</v>
      </c>
      <c r="K49" s="1127"/>
      <c r="L49" s="1127"/>
      <c r="M49" s="1127"/>
      <c r="N49" s="1128"/>
    </row>
    <row r="50" spans="1:14">
      <c r="A50" s="248"/>
      <c r="B50" s="244"/>
      <c r="C50" s="244"/>
      <c r="D50" s="244"/>
      <c r="E50" s="244"/>
      <c r="F50" s="244"/>
      <c r="G50" s="312"/>
      <c r="H50" s="313"/>
      <c r="I50" s="1125"/>
      <c r="J50" s="314" t="s">
        <v>506</v>
      </c>
      <c r="K50" s="315" t="s">
        <v>507</v>
      </c>
      <c r="L50" s="316" t="s">
        <v>508</v>
      </c>
      <c r="M50" s="317" t="s">
        <v>509</v>
      </c>
      <c r="N50" s="318" t="s">
        <v>510</v>
      </c>
    </row>
    <row r="51" spans="1:14">
      <c r="A51" s="248"/>
      <c r="B51" s="244"/>
      <c r="C51" s="244"/>
      <c r="D51" s="244"/>
      <c r="E51" s="244"/>
      <c r="F51" s="244"/>
      <c r="G51" s="310" t="s">
        <v>511</v>
      </c>
      <c r="H51" s="311"/>
      <c r="I51" s="319">
        <v>3542541</v>
      </c>
      <c r="J51" s="320">
        <v>91591</v>
      </c>
      <c r="K51" s="321">
        <v>30.9</v>
      </c>
      <c r="L51" s="322">
        <v>78670</v>
      </c>
      <c r="M51" s="323">
        <v>3.1</v>
      </c>
      <c r="N51" s="324">
        <v>27.8</v>
      </c>
    </row>
    <row r="52" spans="1:14">
      <c r="A52" s="248"/>
      <c r="B52" s="244"/>
      <c r="C52" s="244"/>
      <c r="D52" s="244"/>
      <c r="E52" s="244"/>
      <c r="F52" s="244"/>
      <c r="G52" s="325"/>
      <c r="H52" s="326" t="s">
        <v>512</v>
      </c>
      <c r="I52" s="327">
        <v>1683690</v>
      </c>
      <c r="J52" s="328">
        <v>43531</v>
      </c>
      <c r="K52" s="329">
        <v>-17.5</v>
      </c>
      <c r="L52" s="330">
        <v>38094</v>
      </c>
      <c r="M52" s="331">
        <v>-7.3</v>
      </c>
      <c r="N52" s="332">
        <v>-10.199999999999999</v>
      </c>
    </row>
    <row r="53" spans="1:14">
      <c r="A53" s="248"/>
      <c r="B53" s="244"/>
      <c r="C53" s="244"/>
      <c r="D53" s="244"/>
      <c r="E53" s="244"/>
      <c r="F53" s="244"/>
      <c r="G53" s="310" t="s">
        <v>513</v>
      </c>
      <c r="H53" s="311"/>
      <c r="I53" s="319">
        <v>2791718</v>
      </c>
      <c r="J53" s="320">
        <v>73225</v>
      </c>
      <c r="K53" s="321">
        <v>-20.100000000000001</v>
      </c>
      <c r="L53" s="322">
        <v>67201</v>
      </c>
      <c r="M53" s="323">
        <v>-14.6</v>
      </c>
      <c r="N53" s="324">
        <v>-5.5</v>
      </c>
    </row>
    <row r="54" spans="1:14">
      <c r="A54" s="248"/>
      <c r="B54" s="244"/>
      <c r="C54" s="244"/>
      <c r="D54" s="244"/>
      <c r="E54" s="244"/>
      <c r="F54" s="244"/>
      <c r="G54" s="325"/>
      <c r="H54" s="326" t="s">
        <v>512</v>
      </c>
      <c r="I54" s="327">
        <v>1474206</v>
      </c>
      <c r="J54" s="328">
        <v>38668</v>
      </c>
      <c r="K54" s="329">
        <v>-11.2</v>
      </c>
      <c r="L54" s="330">
        <v>35210</v>
      </c>
      <c r="M54" s="331">
        <v>-7.6</v>
      </c>
      <c r="N54" s="332">
        <v>-3.6</v>
      </c>
    </row>
    <row r="55" spans="1:14">
      <c r="A55" s="248"/>
      <c r="B55" s="244"/>
      <c r="C55" s="244"/>
      <c r="D55" s="244"/>
      <c r="E55" s="244"/>
      <c r="F55" s="244"/>
      <c r="G55" s="310" t="s">
        <v>514</v>
      </c>
      <c r="H55" s="311"/>
      <c r="I55" s="319">
        <v>2658973</v>
      </c>
      <c r="J55" s="320">
        <v>70338</v>
      </c>
      <c r="K55" s="321">
        <v>-3.9</v>
      </c>
      <c r="L55" s="322">
        <v>75709</v>
      </c>
      <c r="M55" s="323">
        <v>12.7</v>
      </c>
      <c r="N55" s="324">
        <v>-16.600000000000001</v>
      </c>
    </row>
    <row r="56" spans="1:14">
      <c r="A56" s="248"/>
      <c r="B56" s="244"/>
      <c r="C56" s="244"/>
      <c r="D56" s="244"/>
      <c r="E56" s="244"/>
      <c r="F56" s="244"/>
      <c r="G56" s="325"/>
      <c r="H56" s="326" t="s">
        <v>512</v>
      </c>
      <c r="I56" s="327">
        <v>1972492</v>
      </c>
      <c r="J56" s="328">
        <v>52178</v>
      </c>
      <c r="K56" s="329">
        <v>34.9</v>
      </c>
      <c r="L56" s="330">
        <v>35212</v>
      </c>
      <c r="M56" s="331">
        <v>0</v>
      </c>
      <c r="N56" s="332">
        <v>34.9</v>
      </c>
    </row>
    <row r="57" spans="1:14">
      <c r="A57" s="248"/>
      <c r="B57" s="244"/>
      <c r="C57" s="244"/>
      <c r="D57" s="244"/>
      <c r="E57" s="244"/>
      <c r="F57" s="244"/>
      <c r="G57" s="310" t="s">
        <v>515</v>
      </c>
      <c r="H57" s="311"/>
      <c r="I57" s="319">
        <v>2730295</v>
      </c>
      <c r="J57" s="320">
        <v>73034</v>
      </c>
      <c r="K57" s="321">
        <v>3.8</v>
      </c>
      <c r="L57" s="322">
        <v>90961</v>
      </c>
      <c r="M57" s="323">
        <v>20.100000000000001</v>
      </c>
      <c r="N57" s="324">
        <v>-16.3</v>
      </c>
    </row>
    <row r="58" spans="1:14">
      <c r="A58" s="248"/>
      <c r="B58" s="244"/>
      <c r="C58" s="244"/>
      <c r="D58" s="244"/>
      <c r="E58" s="244"/>
      <c r="F58" s="244"/>
      <c r="G58" s="325"/>
      <c r="H58" s="326" t="s">
        <v>512</v>
      </c>
      <c r="I58" s="327">
        <v>1387742</v>
      </c>
      <c r="J58" s="328">
        <v>37121</v>
      </c>
      <c r="K58" s="329">
        <v>-28.9</v>
      </c>
      <c r="L58" s="330">
        <v>37720</v>
      </c>
      <c r="M58" s="331">
        <v>7.1</v>
      </c>
      <c r="N58" s="332">
        <v>-36</v>
      </c>
    </row>
    <row r="59" spans="1:14">
      <c r="A59" s="248"/>
      <c r="B59" s="244"/>
      <c r="C59" s="244"/>
      <c r="D59" s="244"/>
      <c r="E59" s="244"/>
      <c r="F59" s="244"/>
      <c r="G59" s="310" t="s">
        <v>516</v>
      </c>
      <c r="H59" s="311"/>
      <c r="I59" s="319">
        <v>3904260</v>
      </c>
      <c r="J59" s="320">
        <v>106134</v>
      </c>
      <c r="K59" s="321">
        <v>45.3</v>
      </c>
      <c r="L59" s="322">
        <v>106614</v>
      </c>
      <c r="M59" s="323">
        <v>17.2</v>
      </c>
      <c r="N59" s="324">
        <v>28.1</v>
      </c>
    </row>
    <row r="60" spans="1:14">
      <c r="A60" s="248"/>
      <c r="B60" s="244"/>
      <c r="C60" s="244"/>
      <c r="D60" s="244"/>
      <c r="E60" s="244"/>
      <c r="F60" s="244"/>
      <c r="G60" s="325"/>
      <c r="H60" s="326" t="s">
        <v>512</v>
      </c>
      <c r="I60" s="333">
        <v>2293114</v>
      </c>
      <c r="J60" s="328">
        <v>62337</v>
      </c>
      <c r="K60" s="329">
        <v>67.900000000000006</v>
      </c>
      <c r="L60" s="330">
        <v>45545</v>
      </c>
      <c r="M60" s="331">
        <v>20.7</v>
      </c>
      <c r="N60" s="332">
        <v>47.2</v>
      </c>
    </row>
    <row r="61" spans="1:14">
      <c r="A61" s="248"/>
      <c r="B61" s="244"/>
      <c r="C61" s="244"/>
      <c r="D61" s="244"/>
      <c r="E61" s="244"/>
      <c r="F61" s="244"/>
      <c r="G61" s="310" t="s">
        <v>517</v>
      </c>
      <c r="H61" s="334"/>
      <c r="I61" s="335">
        <v>3125557</v>
      </c>
      <c r="J61" s="336">
        <v>82864</v>
      </c>
      <c r="K61" s="337">
        <v>11.2</v>
      </c>
      <c r="L61" s="338">
        <v>83831</v>
      </c>
      <c r="M61" s="339">
        <v>7.7</v>
      </c>
      <c r="N61" s="324">
        <v>3.5</v>
      </c>
    </row>
    <row r="62" spans="1:14">
      <c r="A62" s="248"/>
      <c r="B62" s="244"/>
      <c r="C62" s="244"/>
      <c r="D62" s="244"/>
      <c r="E62" s="244"/>
      <c r="F62" s="244"/>
      <c r="G62" s="325"/>
      <c r="H62" s="326" t="s">
        <v>512</v>
      </c>
      <c r="I62" s="327">
        <v>1762249</v>
      </c>
      <c r="J62" s="328">
        <v>46767</v>
      </c>
      <c r="K62" s="329">
        <v>9</v>
      </c>
      <c r="L62" s="330">
        <v>38356</v>
      </c>
      <c r="M62" s="331">
        <v>2.6</v>
      </c>
      <c r="N62" s="332">
        <v>6.4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8" t="s">
        <v>3</v>
      </c>
      <c r="D47" s="1138"/>
      <c r="E47" s="1139"/>
      <c r="F47" s="11">
        <v>8.57</v>
      </c>
      <c r="G47" s="12">
        <v>10.85</v>
      </c>
      <c r="H47" s="12">
        <v>12.39</v>
      </c>
      <c r="I47" s="12">
        <v>15.33</v>
      </c>
      <c r="J47" s="13">
        <v>15.56</v>
      </c>
    </row>
    <row r="48" spans="2:10" ht="57.75" customHeight="1">
      <c r="B48" s="14"/>
      <c r="C48" s="1140" t="s">
        <v>4</v>
      </c>
      <c r="D48" s="1140"/>
      <c r="E48" s="1141"/>
      <c r="F48" s="15">
        <v>3.29</v>
      </c>
      <c r="G48" s="16">
        <v>2.88</v>
      </c>
      <c r="H48" s="16">
        <v>3.38</v>
      </c>
      <c r="I48" s="16">
        <v>4.9000000000000004</v>
      </c>
      <c r="J48" s="17">
        <v>3.08</v>
      </c>
    </row>
    <row r="49" spans="2:10" ht="57.75" customHeight="1" thickBot="1">
      <c r="B49" s="18"/>
      <c r="C49" s="1142" t="s">
        <v>5</v>
      </c>
      <c r="D49" s="1142"/>
      <c r="E49" s="1143"/>
      <c r="F49" s="19">
        <v>6.39</v>
      </c>
      <c r="G49" s="20">
        <v>4.55</v>
      </c>
      <c r="H49" s="20">
        <v>4.58</v>
      </c>
      <c r="I49" s="20">
        <v>4.7699999999999996</v>
      </c>
      <c r="J49" s="21" t="s">
        <v>524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0" t="s">
        <v>525</v>
      </c>
      <c r="D34" s="1150"/>
      <c r="E34" s="1151"/>
      <c r="F34" s="32">
        <v>5.42</v>
      </c>
      <c r="G34" s="33">
        <v>5.47</v>
      </c>
      <c r="H34" s="33">
        <v>5.63</v>
      </c>
      <c r="I34" s="33">
        <v>4.58</v>
      </c>
      <c r="J34" s="34">
        <v>4.17</v>
      </c>
      <c r="K34" s="22"/>
      <c r="L34" s="22"/>
      <c r="M34" s="22"/>
      <c r="N34" s="22"/>
      <c r="O34" s="22"/>
      <c r="P34" s="22"/>
    </row>
    <row r="35" spans="1:16" ht="39" customHeight="1">
      <c r="A35" s="22"/>
      <c r="B35" s="35"/>
      <c r="C35" s="1144" t="s">
        <v>526</v>
      </c>
      <c r="D35" s="1145"/>
      <c r="E35" s="1146"/>
      <c r="F35" s="36">
        <v>3.19</v>
      </c>
      <c r="G35" s="37">
        <v>2.78</v>
      </c>
      <c r="H35" s="37">
        <v>3.32</v>
      </c>
      <c r="I35" s="37">
        <v>4.84</v>
      </c>
      <c r="J35" s="38">
        <v>3.07</v>
      </c>
      <c r="K35" s="22"/>
      <c r="L35" s="22"/>
      <c r="M35" s="22"/>
      <c r="N35" s="22"/>
      <c r="O35" s="22"/>
      <c r="P35" s="22"/>
    </row>
    <row r="36" spans="1:16" ht="39" customHeight="1">
      <c r="A36" s="22"/>
      <c r="B36" s="35"/>
      <c r="C36" s="1144" t="s">
        <v>527</v>
      </c>
      <c r="D36" s="1145"/>
      <c r="E36" s="1146"/>
      <c r="F36" s="36">
        <v>1.07</v>
      </c>
      <c r="G36" s="37">
        <v>1.2</v>
      </c>
      <c r="H36" s="37">
        <v>1.32</v>
      </c>
      <c r="I36" s="37">
        <v>1.87</v>
      </c>
      <c r="J36" s="38">
        <v>2.09</v>
      </c>
      <c r="K36" s="22"/>
      <c r="L36" s="22"/>
      <c r="M36" s="22"/>
      <c r="N36" s="22"/>
      <c r="O36" s="22"/>
      <c r="P36" s="22"/>
    </row>
    <row r="37" spans="1:16" ht="39" customHeight="1">
      <c r="A37" s="22"/>
      <c r="B37" s="35"/>
      <c r="C37" s="1144" t="s">
        <v>528</v>
      </c>
      <c r="D37" s="1145"/>
      <c r="E37" s="1146"/>
      <c r="F37" s="36">
        <v>0.61</v>
      </c>
      <c r="G37" s="37">
        <v>0.28000000000000003</v>
      </c>
      <c r="H37" s="37">
        <v>0.55000000000000004</v>
      </c>
      <c r="I37" s="37">
        <v>0.45</v>
      </c>
      <c r="J37" s="38">
        <v>0.65</v>
      </c>
      <c r="K37" s="22"/>
      <c r="L37" s="22"/>
      <c r="M37" s="22"/>
      <c r="N37" s="22"/>
      <c r="O37" s="22"/>
      <c r="P37" s="22"/>
    </row>
    <row r="38" spans="1:16" ht="39" customHeight="1">
      <c r="A38" s="22"/>
      <c r="B38" s="35"/>
      <c r="C38" s="1144" t="s">
        <v>529</v>
      </c>
      <c r="D38" s="1145"/>
      <c r="E38" s="1146"/>
      <c r="F38" s="36">
        <v>0.05</v>
      </c>
      <c r="G38" s="37">
        <v>0.06</v>
      </c>
      <c r="H38" s="37">
        <v>0.09</v>
      </c>
      <c r="I38" s="37">
        <v>7.0000000000000007E-2</v>
      </c>
      <c r="J38" s="38">
        <v>0.09</v>
      </c>
      <c r="K38" s="22"/>
      <c r="L38" s="22"/>
      <c r="M38" s="22"/>
      <c r="N38" s="22"/>
      <c r="O38" s="22"/>
      <c r="P38" s="22"/>
    </row>
    <row r="39" spans="1:16" ht="39" customHeight="1">
      <c r="A39" s="22"/>
      <c r="B39" s="35"/>
      <c r="C39" s="1144" t="s">
        <v>530</v>
      </c>
      <c r="D39" s="1145"/>
      <c r="E39" s="1146"/>
      <c r="F39" s="36">
        <v>0.09</v>
      </c>
      <c r="G39" s="37">
        <v>0.1</v>
      </c>
      <c r="H39" s="37">
        <v>0.06</v>
      </c>
      <c r="I39" s="37">
        <v>0.05</v>
      </c>
      <c r="J39" s="38">
        <v>0</v>
      </c>
      <c r="K39" s="22"/>
      <c r="L39" s="22"/>
      <c r="M39" s="22"/>
      <c r="N39" s="22"/>
      <c r="O39" s="22"/>
      <c r="P39" s="22"/>
    </row>
    <row r="40" spans="1:16" ht="39" customHeight="1">
      <c r="A40" s="22"/>
      <c r="B40" s="35"/>
      <c r="C40" s="1144" t="s">
        <v>531</v>
      </c>
      <c r="D40" s="1145"/>
      <c r="E40" s="1146"/>
      <c r="F40" s="36">
        <v>0</v>
      </c>
      <c r="G40" s="37">
        <v>0</v>
      </c>
      <c r="H40" s="37">
        <v>0</v>
      </c>
      <c r="I40" s="37">
        <v>0</v>
      </c>
      <c r="J40" s="38">
        <v>0</v>
      </c>
      <c r="K40" s="22"/>
      <c r="L40" s="22"/>
      <c r="M40" s="22"/>
      <c r="N40" s="22"/>
      <c r="O40" s="22"/>
      <c r="P40" s="22"/>
    </row>
    <row r="41" spans="1:16" ht="39" customHeight="1">
      <c r="A41" s="22"/>
      <c r="B41" s="35"/>
      <c r="C41" s="1144" t="s">
        <v>532</v>
      </c>
      <c r="D41" s="1145"/>
      <c r="E41" s="1146"/>
      <c r="F41" s="36">
        <v>0</v>
      </c>
      <c r="G41" s="37">
        <v>0</v>
      </c>
      <c r="H41" s="37">
        <v>0</v>
      </c>
      <c r="I41" s="37">
        <v>0</v>
      </c>
      <c r="J41" s="38">
        <v>0</v>
      </c>
      <c r="K41" s="22"/>
      <c r="L41" s="22"/>
      <c r="M41" s="22"/>
      <c r="N41" s="22"/>
      <c r="O41" s="22"/>
      <c r="P41" s="22"/>
    </row>
    <row r="42" spans="1:16" ht="39" customHeight="1">
      <c r="A42" s="22"/>
      <c r="B42" s="39"/>
      <c r="C42" s="1144" t="s">
        <v>533</v>
      </c>
      <c r="D42" s="1145"/>
      <c r="E42" s="1146"/>
      <c r="F42" s="36" t="s">
        <v>480</v>
      </c>
      <c r="G42" s="37" t="s">
        <v>480</v>
      </c>
      <c r="H42" s="37" t="s">
        <v>480</v>
      </c>
      <c r="I42" s="37" t="s">
        <v>480</v>
      </c>
      <c r="J42" s="38" t="s">
        <v>480</v>
      </c>
      <c r="K42" s="22"/>
      <c r="L42" s="22"/>
      <c r="M42" s="22"/>
      <c r="N42" s="22"/>
      <c r="O42" s="22"/>
      <c r="P42" s="22"/>
    </row>
    <row r="43" spans="1:16" ht="39" customHeight="1" thickBot="1">
      <c r="A43" s="22"/>
      <c r="B43" s="40"/>
      <c r="C43" s="1147" t="s">
        <v>534</v>
      </c>
      <c r="D43" s="1148"/>
      <c r="E43" s="1149"/>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0" t="s">
        <v>11</v>
      </c>
      <c r="C45" s="1161"/>
      <c r="D45" s="58"/>
      <c r="E45" s="1166" t="s">
        <v>12</v>
      </c>
      <c r="F45" s="1166"/>
      <c r="G45" s="1166"/>
      <c r="H45" s="1166"/>
      <c r="I45" s="1166"/>
      <c r="J45" s="1167"/>
      <c r="K45" s="59">
        <v>3487</v>
      </c>
      <c r="L45" s="60">
        <v>3462</v>
      </c>
      <c r="M45" s="60">
        <v>3257</v>
      </c>
      <c r="N45" s="60">
        <v>3225</v>
      </c>
      <c r="O45" s="61">
        <v>3104</v>
      </c>
      <c r="P45" s="48"/>
      <c r="Q45" s="48"/>
      <c r="R45" s="48"/>
      <c r="S45" s="48"/>
      <c r="T45" s="48"/>
      <c r="U45" s="48"/>
    </row>
    <row r="46" spans="1:21" ht="30.75" customHeight="1">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15</v>
      </c>
      <c r="F48" s="1154"/>
      <c r="G48" s="1154"/>
      <c r="H48" s="1154"/>
      <c r="I48" s="1154"/>
      <c r="J48" s="1155"/>
      <c r="K48" s="63">
        <v>789</v>
      </c>
      <c r="L48" s="64">
        <v>812</v>
      </c>
      <c r="M48" s="64">
        <v>816</v>
      </c>
      <c r="N48" s="64">
        <v>818</v>
      </c>
      <c r="O48" s="65">
        <v>834</v>
      </c>
      <c r="P48" s="48"/>
      <c r="Q48" s="48"/>
      <c r="R48" s="48"/>
      <c r="S48" s="48"/>
      <c r="T48" s="48"/>
      <c r="U48" s="48"/>
    </row>
    <row r="49" spans="1:21" ht="30.75" customHeight="1">
      <c r="A49" s="48"/>
      <c r="B49" s="1162"/>
      <c r="C49" s="1163"/>
      <c r="D49" s="62"/>
      <c r="E49" s="1154" t="s">
        <v>16</v>
      </c>
      <c r="F49" s="1154"/>
      <c r="G49" s="1154"/>
      <c r="H49" s="1154"/>
      <c r="I49" s="1154"/>
      <c r="J49" s="1155"/>
      <c r="K49" s="63">
        <v>25</v>
      </c>
      <c r="L49" s="64">
        <v>24</v>
      </c>
      <c r="M49" s="64">
        <v>25</v>
      </c>
      <c r="N49" s="64">
        <v>25</v>
      </c>
      <c r="O49" s="65">
        <v>26</v>
      </c>
      <c r="P49" s="48"/>
      <c r="Q49" s="48"/>
      <c r="R49" s="48"/>
      <c r="S49" s="48"/>
      <c r="T49" s="48"/>
      <c r="U49" s="48"/>
    </row>
    <row r="50" spans="1:21" ht="30.75" customHeight="1">
      <c r="A50" s="48"/>
      <c r="B50" s="1162"/>
      <c r="C50" s="1163"/>
      <c r="D50" s="62"/>
      <c r="E50" s="1154" t="s">
        <v>17</v>
      </c>
      <c r="F50" s="1154"/>
      <c r="G50" s="1154"/>
      <c r="H50" s="1154"/>
      <c r="I50" s="1154"/>
      <c r="J50" s="1155"/>
      <c r="K50" s="63">
        <v>121</v>
      </c>
      <c r="L50" s="64">
        <v>113</v>
      </c>
      <c r="M50" s="64">
        <v>292</v>
      </c>
      <c r="N50" s="64">
        <v>61</v>
      </c>
      <c r="O50" s="65">
        <v>39</v>
      </c>
      <c r="P50" s="48"/>
      <c r="Q50" s="48"/>
      <c r="R50" s="48"/>
      <c r="S50" s="48"/>
      <c r="T50" s="48"/>
      <c r="U50" s="48"/>
    </row>
    <row r="51" spans="1:21" ht="30.75" customHeight="1">
      <c r="A51" s="48"/>
      <c r="B51" s="1164"/>
      <c r="C51" s="1165"/>
      <c r="D51" s="66"/>
      <c r="E51" s="1154" t="s">
        <v>18</v>
      </c>
      <c r="F51" s="1154"/>
      <c r="G51" s="1154"/>
      <c r="H51" s="1154"/>
      <c r="I51" s="1154"/>
      <c r="J51" s="1155"/>
      <c r="K51" s="63" t="s">
        <v>480</v>
      </c>
      <c r="L51" s="64" t="s">
        <v>480</v>
      </c>
      <c r="M51" s="64" t="s">
        <v>480</v>
      </c>
      <c r="N51" s="64" t="s">
        <v>480</v>
      </c>
      <c r="O51" s="65" t="s">
        <v>480</v>
      </c>
      <c r="P51" s="48"/>
      <c r="Q51" s="48"/>
      <c r="R51" s="48"/>
      <c r="S51" s="48"/>
      <c r="T51" s="48"/>
      <c r="U51" s="48"/>
    </row>
    <row r="52" spans="1:21" ht="30.75" customHeight="1">
      <c r="A52" s="48"/>
      <c r="B52" s="1152" t="s">
        <v>19</v>
      </c>
      <c r="C52" s="1153"/>
      <c r="D52" s="66"/>
      <c r="E52" s="1154" t="s">
        <v>20</v>
      </c>
      <c r="F52" s="1154"/>
      <c r="G52" s="1154"/>
      <c r="H52" s="1154"/>
      <c r="I52" s="1154"/>
      <c r="J52" s="1155"/>
      <c r="K52" s="63">
        <v>2648</v>
      </c>
      <c r="L52" s="64">
        <v>2683</v>
      </c>
      <c r="M52" s="64">
        <v>2744</v>
      </c>
      <c r="N52" s="64">
        <v>2849</v>
      </c>
      <c r="O52" s="65">
        <v>2918</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1774</v>
      </c>
      <c r="L53" s="69">
        <v>1728</v>
      </c>
      <c r="M53" s="69">
        <v>1646</v>
      </c>
      <c r="N53" s="69">
        <v>1280</v>
      </c>
      <c r="O53" s="70">
        <v>1085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2016-04-19T02:42:17Z</cp:lastPrinted>
  <dcterms:created xsi:type="dcterms:W3CDTF">2016-02-15T02:03:09Z</dcterms:created>
  <dcterms:modified xsi:type="dcterms:W3CDTF">2016-04-28T00:01:30Z</dcterms:modified>
</cp:coreProperties>
</file>