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AM37" i="9"/>
  <c r="C37" i="9"/>
  <c r="AM36" i="9"/>
  <c r="C36" i="9"/>
  <c r="AM35" i="9"/>
  <c r="C35" i="9"/>
  <c r="BW34" i="9"/>
  <c r="BW35" i="9" s="1"/>
  <c r="BW36" i="9" s="1"/>
  <c r="BW37" i="9" s="1"/>
  <c r="BW38" i="9" s="1"/>
  <c r="BW39" i="9" s="1"/>
  <c r="BW40" i="9" s="1"/>
  <c r="BW41" i="9" s="1"/>
  <c r="BW42" i="9" s="1"/>
  <c r="BW43" i="9" s="1"/>
  <c r="C34" i="9"/>
  <c r="CO34" i="9" l="1"/>
  <c r="CO35" i="9" s="1"/>
  <c r="CO36" i="9" s="1"/>
  <c r="CO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E38" i="9" s="1"/>
</calcChain>
</file>

<file path=xl/sharedStrings.xml><?xml version="1.0" encoding="utf-8"?>
<sst xmlns="http://schemas.openxmlformats.org/spreadsheetml/2006/main" count="1054" uniqueCount="548">
  <si>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</si>
  <si>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</si>
  <si>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</si>
  <si>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</si>
  <si>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</si>
  <si>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</si>
  <si>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</si>
  <si>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</si>
  <si>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</si>
  <si>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</si>
  <si>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</si>
  <si>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</si>
  <si>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</si>
  <si>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</si>
  <si>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</si>
  <si>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</si>
  <si>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</si>
  <si>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</si>
  <si>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</si>
  <si>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</si>
  <si>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</si>
  <si>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</si>
  <si>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</si>
  <si>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</si>
  <si>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</si>
  <si>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</si>
  <si>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</si>
  <si>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</si>
  <si>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</si>
  <si>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</si>
  <si>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</si>
  <si>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</si>
  <si>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</si>
  <si>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</si>
  <si>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</si>
  <si>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</si>
  <si>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</si>
  <si>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</si>
  <si>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</si>
  <si>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</si>
  <si>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</si>
  <si>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</si>
  <si>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</si>
  <si>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</si>
  <si>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</si>
  <si>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</si>
  <si>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</si>
  <si>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</si>
  <si>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</si>
  <si>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</si>
  <si>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</si>
  <si>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</si>
  <si>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</si>
  <si>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</si>
  <si>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</si>
  <si>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</si>
  <si>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</si>
  <si>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</si>
  <si>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</si>
  <si>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</si>
  <si>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</si>
  <si>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</si>
  <si>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</si>
  <si>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</si>
  <si>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</si>
  <si>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</si>
  <si>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</si>
  <si>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</si>
  <si>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</si>
  <si>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</si>
  <si>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</si>
  <si>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</si>
  <si>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</si>
  <si>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</si>
  <si>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</si>
  <si>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</si>
  <si>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</si>
  <si>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</si>
  <si>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</si>
  <si>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</si>
  <si>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</si>
  <si>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</si>
  <si>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</si>
  <si>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</si>
  <si>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</si>
  <si>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</si>
  <si>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</si>
  <si>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</si>
  <si>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</si>
  <si>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</si>
  <si>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</si>
  <si>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</si>
  <si>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</si>
  <si>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</si>
  <si>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</si>
  <si>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</si>
  <si>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</si>
  <si>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</si>
  <si>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</si>
  <si>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</si>
  <si>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</si>
  <si>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</si>
  <si>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</si>
  <si>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</si>
  <si>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</si>
  <si>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</si>
  <si>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</si>
  <si>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</si>
  <si>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</si>
  <si>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</si>
  <si>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</si>
  <si>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</si>
  <si>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</si>
  <si>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</si>
  <si>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</si>
  <si>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</si>
  <si>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</si>
  <si>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</si>
  <si>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</si>
  <si>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</si>
  <si>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</si>
  <si>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</si>
  <si>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</si>
  <si>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</si>
  <si>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</si>
  <si>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</si>
  <si>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</si>
  <si>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</si>
  <si>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</si>
  <si>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</si>
  <si>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</si>
  <si>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</si>
  <si>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</si>
  <si>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</si>
  <si>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</si>
  <si>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</si>
  <si>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</si>
  <si>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</si>
  <si>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</si>
  <si>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</si>
  <si>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</si>
  <si>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</si>
  <si>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</si>
  <si>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</si>
  <si>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</si>
  <si>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</si>
  <si>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</si>
  <si>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</si>
  <si>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</si>
  <si>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</si>
  <si>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</si>
  <si>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</si>
  <si>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</si>
  <si>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</si>
  <si>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</si>
  <si>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</si>
  <si>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</si>
  <si>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</si>
  <si>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</si>
  <si>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</si>
  <si>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</si>
  <si>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</si>
  <si>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</si>
  <si>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</si>
  <si>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</si>
  <si>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</si>
  <si>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</si>
  <si>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</si>
  <si>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</si>
  <si>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</si>
  <si>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</si>
  <si>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</si>
  <si>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</si>
  <si>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</si>
  <si>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</si>
  <si>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</si>
  <si>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</si>
  <si>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</si>
  <si>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</si>
  <si>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</si>
  <si>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</si>
  <si>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</si>
  <si>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</si>
  <si>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</si>
  <si>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</si>
  <si>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</si>
  <si>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</si>
  <si>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</si>
  <si>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</si>
  <si>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</si>
  <si>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</si>
  <si>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</si>
  <si>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</si>
  <si>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</si>
  <si>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</si>
  <si>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山口県周防大島町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</si>
  <si>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</si>
  <si>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</si>
  <si>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</si>
  <si>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</si>
  <si>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</si>
  <si>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</si>
  <si>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</si>
  <si>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</si>
  <si>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</si>
  <si>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</si>
  <si>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</si>
  <si>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</si>
  <si>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</si>
  <si>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</si>
  <si>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</si>
  <si>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</si>
  <si>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</si>
  <si>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</si>
  <si>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</si>
  <si>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</si>
  <si>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</si>
  <si>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</si>
  <si>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</si>
  <si>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</si>
  <si>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</si>
  <si>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</si>
  <si>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</si>
  <si>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</si>
  <si>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</si>
  <si>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</si>
  <si>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</si>
  <si>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</si>
  <si>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</si>
  <si>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</si>
  <si>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</si>
  <si>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</si>
  <si>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</si>
  <si>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</si>
  <si>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</si>
  <si>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</si>
  <si>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</si>
  <si>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</si>
  <si>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</si>
  <si>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</si>
  <si>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</si>
  <si>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</si>
  <si>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</si>
  <si>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</si>
  <si>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</si>
  <si>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</si>
  <si>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</si>
  <si>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</si>
  <si>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</si>
  <si>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</si>
  <si>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</si>
  <si>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</si>
  <si>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</si>
  <si>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</si>
  <si>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</si>
  <si>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</si>
  <si>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</si>
  <si>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</si>
  <si>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</si>
  <si>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</si>
  <si>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</si>
  <si>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</si>
  <si>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</si>
  <si>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</si>
  <si>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</si>
  <si>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</si>
  <si>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</si>
  <si>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</si>
  <si>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</si>
  <si>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</si>
  <si>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</si>
  <si>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</si>
  <si>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</si>
  <si>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</si>
  <si>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</si>
  <si>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</si>
  <si>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</si>
  <si>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</si>
  <si>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</si>
  <si>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</si>
  <si>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</si>
  <si>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</si>
  <si>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</si>
  <si>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</si>
  <si>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</si>
  <si>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</si>
  <si>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</si>
  <si>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</si>
  <si>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</si>
  <si>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</si>
  <si>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</si>
  <si>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</si>
  <si>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</si>
  <si>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</si>
  <si>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</si>
  <si>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</si>
  <si>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</si>
  <si>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</si>
  <si>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</si>
  <si>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</si>
  <si>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</si>
  <si>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</si>
  <si>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</si>
  <si>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</si>
  <si>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</si>
  <si>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</si>
  <si>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</si>
  <si>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</si>
  <si>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</si>
  <si>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</si>
  <si>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</si>
  <si>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</si>
  <si>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</si>
  <si>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</si>
  <si>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</si>
  <si>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</si>
  <si>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</si>
  <si>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</si>
  <si>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</si>
  <si>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</si>
  <si>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</si>
  <si>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</si>
  <si>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</si>
  <si>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</si>
  <si>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</si>
  <si>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</si>
  <si>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</si>
  <si>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</si>
  <si>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</si>
  <si>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</si>
  <si>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</si>
  <si>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</si>
  <si>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</si>
  <si>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</si>
  <si>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</si>
  <si>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</si>
  <si>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</si>
  <si>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</si>
  <si>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</si>
  <si>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</si>
  <si>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</si>
  <si>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</si>
  <si>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</si>
  <si>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山口県周防大島町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</si>
  <si>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</si>
  <si>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</si>
  <si>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</si>
  <si>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</si>
  <si>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</si>
  <si>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</si>
  <si>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</si>
  <si>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</si>
  <si>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</si>
  <si>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</si>
  <si>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</si>
  <si>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</si>
  <si>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</si>
  <si>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</si>
  <si>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</si>
  <si>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</si>
  <si>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</si>
  <si>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</si>
  <si>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</si>
  <si>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</si>
  <si>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</si>
  <si>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</si>
  <si>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</si>
  <si>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</si>
  <si>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</si>
  <si>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</si>
  <si>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</si>
  <si>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</si>
  <si>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</si>
  <si>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</si>
  <si>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</si>
  <si>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</si>
  <si>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</si>
  <si>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</si>
  <si>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</si>
  <si>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</si>
  <si>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後期高齢者医療事業特別会計</t>
    <phoneticPr fontId="5"/>
  </si>
  <si>
    <t>介護保険事業特別会計（介護サービス勘定）</t>
    <phoneticPr fontId="5"/>
  </si>
  <si>
    <t>公営企業特別会計</t>
    <phoneticPr fontId="5"/>
  </si>
  <si>
    <t>簡易水道事業特別会計</t>
    <phoneticPr fontId="5"/>
  </si>
  <si>
    <t>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</si>
  <si>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</si>
  <si>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</si>
  <si>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</si>
  <si>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</si>
  <si>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</si>
  <si>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</si>
  <si>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</si>
  <si>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</si>
  <si>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</si>
  <si>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</si>
  <si>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</si>
  <si>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</si>
  <si>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</si>
  <si>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</si>
  <si>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</si>
  <si>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</si>
  <si>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</si>
  <si>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</si>
  <si>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</si>
  <si>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</si>
  <si>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</si>
  <si>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</si>
  <si>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</si>
  <si>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</si>
  <si>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</si>
  <si>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</si>
  <si>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</si>
  <si>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</si>
  <si>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</si>
  <si>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</si>
  <si>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</si>
  <si>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</si>
  <si>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</si>
  <si>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</si>
  <si>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</si>
  <si>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</si>
  <si>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</si>
  <si>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</si>
  <si>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</si>
  <si>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</si>
  <si>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</si>
  <si>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</si>
  <si>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</si>
  <si>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</si>
  <si>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</si>
  <si>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</si>
  <si>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</si>
  <si>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</si>
  <si>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</si>
  <si>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</si>
  <si>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</si>
  <si>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</si>
  <si>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</si>
  <si>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</si>
  <si>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</si>
  <si>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</si>
  <si>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</si>
  <si>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</si>
  <si>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</si>
  <si>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</si>
  <si>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</si>
  <si>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</si>
  <si>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</si>
  <si>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</si>
  <si>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</si>
  <si>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</si>
  <si>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</si>
  <si>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</si>
  <si>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</si>
  <si>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</si>
  <si>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</si>
  <si>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</si>
  <si>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</si>
  <si>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</si>
  <si>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</si>
  <si>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</si>
  <si>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</si>
  <si>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</si>
  <si>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</si>
  <si>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</si>
  <si>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</si>
  <si>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</si>
  <si>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</si>
  <si>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</si>
  <si>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</si>
  <si>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</si>
  <si>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</si>
  <si>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</si>
  <si>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</si>
  <si>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</si>
  <si>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</si>
  <si>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</si>
  <si>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</si>
  <si>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</si>
  <si>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</si>
  <si>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</si>
  <si>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</si>
  <si>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</si>
  <si>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</si>
  <si>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</si>
  <si>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</si>
  <si>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</si>
  <si>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</si>
  <si>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</si>
  <si>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</si>
  <si>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</si>
  <si>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</si>
  <si>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</si>
  <si>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</si>
  <si>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</si>
  <si>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</si>
  <si>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</si>
  <si>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</si>
  <si>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</si>
  <si>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</si>
  <si>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</si>
  <si>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</si>
  <si>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</si>
  <si>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</si>
  <si>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</si>
  <si>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</si>
  <si>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</si>
  <si>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</si>
  <si>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</si>
  <si>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</si>
  <si>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</si>
  <si>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</si>
  <si>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</si>
  <si>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</si>
  <si>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</si>
  <si>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</si>
  <si>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</si>
  <si>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</si>
  <si>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</si>
  <si>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</si>
  <si>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</si>
  <si>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公営企業特別会計</t>
  </si>
  <si>
    <t>介護保険事業特別会計（保険事業勘定）</t>
  </si>
  <si>
    <t>後期高齢者医療事業特別会計</t>
  </si>
  <si>
    <t>国民健康保険事業特別会計</t>
  </si>
  <si>
    <t>介護保険事業特別会計（介護サービス勘定）</t>
  </si>
  <si>
    <t>簡易水道事業特別会計</t>
  </si>
  <si>
    <t>下水道事業特別会計</t>
  </si>
  <si>
    <t>その他会計（赤字）</t>
  </si>
  <si>
    <t>その他会計（黒字）</t>
  </si>
  <si>
    <t>柳井地区広域消防組合一般会計</t>
    <rPh sb="0" eb="2">
      <t>ヤナイ</t>
    </rPh>
    <rPh sb="2" eb="4">
      <t>チク</t>
    </rPh>
    <rPh sb="4" eb="6">
      <t>コウイキ</t>
    </rPh>
    <rPh sb="6" eb="8">
      <t>ショウボウ</t>
    </rPh>
    <rPh sb="8" eb="10">
      <t>クミアイ</t>
    </rPh>
    <rPh sb="10" eb="12">
      <t>イッパン</t>
    </rPh>
    <rPh sb="12" eb="14">
      <t>カイケイ</t>
    </rPh>
    <phoneticPr fontId="2"/>
  </si>
  <si>
    <t>山口県市町総合事務組合一般会計</t>
    <rPh sb="0" eb="3">
      <t>ヤマグチケン</t>
    </rPh>
    <rPh sb="3" eb="5">
      <t>シチョウ</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</si>
  <si>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5">
      <t>シチョウ</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</si>
  <si>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</si>
  <si>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0" eb="11">
      <t>ヤマグチケンシチョウソウゴウジムクミアイ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</si>
  <si>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11">
      <t>ヤマグチケンシチョウソウゴウジムクミアイ</t>
    </rPh>
    <rPh sb="11" eb="14">
      <t>ヤマグチケン</t>
    </rPh>
    <rPh sb="14" eb="16">
      <t>シチョウ</t>
    </rPh>
    <rPh sb="16" eb="18">
      <t>コウヘイ</t>
    </rPh>
    <rPh sb="18" eb="21">
      <t>イインカイ</t>
    </rPh>
    <rPh sb="21" eb="25">
      <t>トクベツカイケイ</t>
    </rPh>
    <phoneticPr fontId="2"/>
  </si>
  <si>
    <t>山口県市町総合事務組合交通災害共済特別会計</t>
    <rPh sb="0" eb="3">
      <t>ヤマグチケン</t>
    </rPh>
    <rPh sb="3" eb="5">
      <t>シチョウ</t>
    </rPh>
    <rPh sb="5" eb="11">
      <t>ソウゴウジムクミアイ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</si>
  <si>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11">
      <t>ヤマグチケンシチョウソウゴウジムクミアイ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</si>
  <si>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</si>
  <si>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0">
      <t>イ</t>
    </rPh>
    <rPh sb="20" eb="22">
      <t>イリョウ</t>
    </rPh>
    <rPh sb="22" eb="24">
      <t>トクベツ</t>
    </rPh>
    <rPh sb="24" eb="26">
      <t>カイケイ</t>
    </rPh>
    <phoneticPr fontId="2"/>
  </si>
  <si>
    <t>大島自動車センター</t>
    <rPh sb="0" eb="2">
      <t>オオシマ</t>
    </rPh>
    <rPh sb="2" eb="5">
      <t>ジドウシャ</t>
    </rPh>
    <phoneticPr fontId="2"/>
  </si>
  <si>
    <t>東和ふるさとセンター</t>
    <rPh sb="0" eb="2">
      <t>トウワ</t>
    </rPh>
    <phoneticPr fontId="2"/>
  </si>
  <si>
    <t>サザンセトとうわ</t>
    <phoneticPr fontId="2"/>
  </si>
  <si>
    <t>山口県大島郡国際文化協会</t>
    <rPh sb="0" eb="3">
      <t>ヤマグチケン</t>
    </rPh>
    <rPh sb="3" eb="6">
      <t>オオシマグン</t>
    </rPh>
    <rPh sb="6" eb="8">
      <t>コクサイ</t>
    </rPh>
    <rPh sb="8" eb="10">
      <t>ブンカ</t>
    </rPh>
    <rPh sb="10" eb="12">
      <t>キョウカイ</t>
    </rPh>
    <phoneticPr fontId="2"/>
  </si>
  <si>
    <t>法適用企業</t>
  </si>
  <si>
    <t>法非適用企業</t>
  </si>
  <si>
    <t>法適用企業</t>
    <rPh sb="0" eb="1">
      <t>ホウ</t>
    </rPh>
    <rPh sb="1" eb="3">
      <t>テキヨウ</t>
    </rPh>
    <rPh sb="3" eb="5">
      <t>キギョウ</t>
    </rPh>
    <phoneticPr fontId="10"/>
  </si>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</sst>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128529</c:v>
                </c:pt>
                <c:pt idx="1">
                  <c:v>103599</c:v>
                </c:pt>
                <c:pt idx="2">
                  <c:v>97222</c:v>
                </c:pt>
                <c:pt idx="3">
                  <c:v>115544</c:v>
                </c:pt>
                <c:pt idx="4">
                  <c:v>90847</c:v>
                </c:pt>
              </c:numCache>
            </c:numRef>
          </c:val>
          <c:smooth val="0"/>
        </c:ser>
        <c:dLbls>
          <c:showLegendKey val="0"/>
          <c:showVal val="0"/>
          <c:showCatName val="0"/>
          <c:showSerName val="0"/>
          <c:showPercent val="0"/>
          <c:showBubbleSize val="0"/>
        </c:dLbls>
        <c:marker val="1"/>
        <c:smooth val="0"/>
        <c:axId val="96063872"/>
        <c:axId val="96065408"/>
      </c:lineChart>
      <c:catAx>
        <c:axId val="96063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65408"/>
        <c:crosses val="autoZero"/>
        <c:auto val="1"/>
        <c:lblAlgn val="ctr"/>
        <c:lblOffset val="100"/>
        <c:tickLblSkip val="1"/>
        <c:tickMarkSkip val="1"/>
        <c:noMultiLvlLbl val="0"/>
      </c:catAx>
      <c:valAx>
        <c:axId val="960654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6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8.7100000000000009</c:v>
                </c:pt>
                <c:pt idx="1">
                  <c:v>9.49</c:v>
                </c:pt>
                <c:pt idx="2">
                  <c:v>7.36</c:v>
                </c:pt>
                <c:pt idx="3">
                  <c:v>7.05</c:v>
                </c:pt>
                <c:pt idx="4">
                  <c:v>6.35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19.05</c:v>
                </c:pt>
                <c:pt idx="1">
                  <c:v>27.44</c:v>
                </c:pt>
                <c:pt idx="2">
                  <c:v>37.020000000000003</c:v>
                </c:pt>
                <c:pt idx="3">
                  <c:v>43.97</c:v>
                </c:pt>
                <c:pt idx="4">
                  <c:v>50.02</c:v>
                </c:pt>
              </c:numCache>
            </c:numRef>
          </c:val>
        </c:ser>
        <c:dLbls>
          <c:showLegendKey val="0"/>
          <c:showVal val="0"/>
          <c:showCatName val="0"/>
          <c:showSerName val="0"/>
          <c:showPercent val="0"/>
          <c:showBubbleSize val="0"/>
        </c:dLbls>
        <c:gapWidth val="250"/>
        <c:overlap val="100"/>
        <c:axId val="100967552"/>
        <c:axId val="10096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9.4</c:v>
                </c:pt>
                <c:pt idx="1">
                  <c:v>8.64</c:v>
                </c:pt>
                <c:pt idx="2">
                  <c:v>5.92</c:v>
                </c:pt>
                <c:pt idx="3">
                  <c:v>6.34</c:v>
                </c:pt>
                <c:pt idx="4">
                  <c:v>6.07</c:v>
                </c:pt>
              </c:numCache>
            </c:numRef>
          </c:val>
          <c:smooth val="0"/>
        </c:ser>
        <c:dLbls>
          <c:showLegendKey val="0"/>
          <c:showVal val="0"/>
          <c:showCatName val="0"/>
          <c:showSerName val="0"/>
          <c:showPercent val="0"/>
          <c:showBubbleSize val="0"/>
        </c:dLbls>
        <c:marker val="1"/>
        <c:smooth val="0"/>
        <c:axId val="100967552"/>
        <c:axId val="100969472"/>
      </c:lineChart>
      <c:catAx>
        <c:axId val="1009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69472"/>
        <c:crosses val="autoZero"/>
        <c:auto val="1"/>
        <c:lblAlgn val="ctr"/>
        <c:lblOffset val="100"/>
        <c:tickLblSkip val="1"/>
        <c:tickMarkSkip val="1"/>
        <c:noMultiLvlLbl val="0"/>
      </c:catAx>
      <c:valAx>
        <c:axId val="10096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6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0.98</c:v>
                </c:pt>
                <c:pt idx="2">
                  <c:v>#N/A</c:v>
                </c:pt>
                <c:pt idx="3">
                  <c:v>0.56000000000000005</c:v>
                </c:pt>
                <c:pt idx="4">
                  <c:v>#N/A</c:v>
                </c:pt>
                <c:pt idx="5">
                  <c:v>0.78</c:v>
                </c:pt>
                <c:pt idx="6">
                  <c:v>#N/A</c:v>
                </c:pt>
                <c:pt idx="7">
                  <c:v>0.95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介護保険事業特別会計（介護サービス勘定）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0.96</c:v>
                </c:pt>
              </c:numCache>
            </c:numRef>
          </c:val>
        </c:ser>
        <c:ser>
          <c:idx val="8"/>
          <c:order val="8"/>
          <c:tx>
            <c:strRef>
              <c:f>データシート!$A$35</c:f>
              <c:strCache>
                <c:ptCount val="1"/>
                <c:pt idx="0">
                  <c:v>公営企業特別会計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7.76</c:v>
                </c:pt>
                <c:pt idx="2">
                  <c:v>#N/A</c:v>
                </c:pt>
                <c:pt idx="3">
                  <c:v>8.43</c:v>
                </c:pt>
                <c:pt idx="4">
                  <c:v>#N/A</c:v>
                </c:pt>
                <c:pt idx="5">
                  <c:v>9.5500000000000007</c:v>
                </c:pt>
                <c:pt idx="6">
                  <c:v>#N/A</c:v>
                </c:pt>
                <c:pt idx="7">
                  <c:v>2.5499999999999998</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8.6999999999999993</c:v>
                </c:pt>
                <c:pt idx="2">
                  <c:v>#N/A</c:v>
                </c:pt>
                <c:pt idx="3">
                  <c:v>9.49</c:v>
                </c:pt>
                <c:pt idx="4">
                  <c:v>#N/A</c:v>
                </c:pt>
                <c:pt idx="5">
                  <c:v>7.36</c:v>
                </c:pt>
                <c:pt idx="6">
                  <c:v>#N/A</c:v>
                </c:pt>
                <c:pt idx="7">
                  <c:v>7.04</c:v>
                </c:pt>
                <c:pt idx="8">
                  <c:v>#N/A</c:v>
                </c:pt>
                <c:pt idx="9">
                  <c:v>6.35</c:v>
                </c:pt>
              </c:numCache>
            </c:numRef>
          </c:val>
        </c:ser>
        <c:dLbls>
          <c:showLegendKey val="0"/>
          <c:showVal val="0"/>
          <c:showCatName val="0"/>
          <c:showSerName val="0"/>
          <c:showPercent val="0"/>
          <c:showBubbleSize val="0"/>
        </c:dLbls>
        <c:gapWidth val="150"/>
        <c:overlap val="100"/>
        <c:axId val="107588608"/>
        <c:axId val="107590400"/>
      </c:barChart>
      <c:catAx>
        <c:axId val="1075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90400"/>
        <c:crosses val="autoZero"/>
        <c:auto val="1"/>
        <c:lblAlgn val="ctr"/>
        <c:lblOffset val="100"/>
        <c:tickLblSkip val="1"/>
        <c:tickMarkSkip val="1"/>
        <c:noMultiLvlLbl val="0"/>
      </c:catAx>
      <c:valAx>
        <c:axId val="10759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8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2234</c:v>
                </c:pt>
                <c:pt idx="5">
                  <c:v>2208</c:v>
                </c:pt>
                <c:pt idx="8">
                  <c:v>2158</c:v>
                </c:pt>
                <c:pt idx="11">
                  <c:v>2166</c:v>
                </c:pt>
                <c:pt idx="14">
                  <c:v>2198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18</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c:v>
                </c:pt>
                <c:pt idx="3">
                  <c:v>59</c:v>
                </c:pt>
                <c:pt idx="6">
                  <c:v>48</c:v>
                </c:pt>
                <c:pt idx="9">
                  <c:v>42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905</c:v>
                </c:pt>
                <c:pt idx="3">
                  <c:v>850</c:v>
                </c:pt>
                <c:pt idx="6">
                  <c:v>871</c:v>
                </c:pt>
                <c:pt idx="9">
                  <c:v>834</c:v>
                </c:pt>
                <c:pt idx="12">
                  <c:v>847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2505</c:v>
                </c:pt>
                <c:pt idx="3">
                  <c:v>2443</c:v>
                </c:pt>
                <c:pt idx="6">
                  <c:v>2356</c:v>
                </c:pt>
                <c:pt idx="9">
                  <c:v>2298</c:v>
                </c:pt>
                <c:pt idx="12">
                  <c:v>2236</c:v>
                </c:pt>
              </c:numCache>
            </c:numRef>
          </c:val>
        </c:ser>
        <c:dLbls>
          <c:showLegendKey val="0"/>
          <c:showVal val="0"/>
          <c:showCatName val="0"/>
          <c:showSerName val="0"/>
          <c:showPercent val="0"/>
          <c:showBubbleSize val="0"/>
        </c:dLbls>
        <c:gapWidth val="100"/>
        <c:overlap val="100"/>
        <c:axId val="107032576"/>
        <c:axId val="10703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1256</c:v>
                </c:pt>
                <c:pt idx="2">
                  <c:v>#N/A</c:v>
                </c:pt>
                <c:pt idx="3">
                  <c:v>#N/A</c:v>
                </c:pt>
                <c:pt idx="4">
                  <c:v>1163</c:v>
                </c:pt>
                <c:pt idx="5">
                  <c:v>#N/A</c:v>
                </c:pt>
                <c:pt idx="6">
                  <c:v>#N/A</c:v>
                </c:pt>
                <c:pt idx="7">
                  <c:v>1123</c:v>
                </c:pt>
                <c:pt idx="8">
                  <c:v>#N/A</c:v>
                </c:pt>
                <c:pt idx="9">
                  <c:v>#N/A</c:v>
                </c:pt>
                <c:pt idx="10">
                  <c:v>1013</c:v>
                </c:pt>
                <c:pt idx="11">
                  <c:v>#N/A</c:v>
                </c:pt>
                <c:pt idx="12">
                  <c:v>#N/A</c:v>
                </c:pt>
                <c:pt idx="13">
                  <c:v>919</c:v>
                </c:pt>
                <c:pt idx="14">
                  <c:v>#N/A</c:v>
                </c:pt>
              </c:numCache>
            </c:numRef>
          </c:val>
          <c:smooth val="0"/>
        </c:ser>
        <c:dLbls>
          <c:showLegendKey val="0"/>
          <c:showVal val="0"/>
          <c:showCatName val="0"/>
          <c:showSerName val="0"/>
          <c:showPercent val="0"/>
          <c:showBubbleSize val="0"/>
        </c:dLbls>
        <c:marker val="1"/>
        <c:smooth val="0"/>
        <c:axId val="107032576"/>
        <c:axId val="107034496"/>
      </c:lineChart>
      <c:catAx>
        <c:axId val="1070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34496"/>
        <c:crosses val="autoZero"/>
        <c:auto val="1"/>
        <c:lblAlgn val="ctr"/>
        <c:lblOffset val="100"/>
        <c:tickLblSkip val="1"/>
        <c:tickMarkSkip val="1"/>
        <c:noMultiLvlLbl val="0"/>
      </c:catAx>
      <c:valAx>
        <c:axId val="10703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22105</c:v>
                </c:pt>
                <c:pt idx="5">
                  <c:v>21620</c:v>
                </c:pt>
                <c:pt idx="8">
                  <c:v>21054</c:v>
                </c:pt>
                <c:pt idx="11">
                  <c:v>20937</c:v>
                </c:pt>
                <c:pt idx="14">
                  <c:v>20388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892</c:v>
                </c:pt>
                <c:pt idx="5">
                  <c:v>803</c:v>
                </c:pt>
                <c:pt idx="8">
                  <c:v>858</c:v>
                </c:pt>
                <c:pt idx="11">
                  <c:v>774</c:v>
                </c:pt>
                <c:pt idx="14">
                  <c:v>702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3207</c:v>
                </c:pt>
                <c:pt idx="5">
                  <c:v>4141</c:v>
                </c:pt>
                <c:pt idx="8">
                  <c:v>5073</c:v>
                </c:pt>
                <c:pt idx="11">
                  <c:v>5932</c:v>
                </c:pt>
                <c:pt idx="14">
                  <c:v>6437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2383</c:v>
                </c:pt>
                <c:pt idx="3">
                  <c:v>2332</c:v>
                </c:pt>
                <c:pt idx="6">
                  <c:v>2202</c:v>
                </c:pt>
                <c:pt idx="9">
                  <c:v>2207</c:v>
                </c:pt>
                <c:pt idx="12">
                  <c:v>2012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208</c:v>
                </c:pt>
                <c:pt idx="3">
                  <c:v>179</c:v>
                </c:pt>
                <c:pt idx="6">
                  <c:v>233</c:v>
                </c:pt>
                <c:pt idx="9">
                  <c:v>232</c:v>
                </c:pt>
                <c:pt idx="12">
                  <c:v>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12749</c:v>
                </c:pt>
                <c:pt idx="3">
                  <c:v>12100</c:v>
                </c:pt>
                <c:pt idx="6">
                  <c:v>11898</c:v>
                </c:pt>
                <c:pt idx="9">
                  <c:v>11596</c:v>
                </c:pt>
                <c:pt idx="12">
                  <c:v>11403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c:v>
                </c:pt>
                <c:pt idx="3">
                  <c:v>25</c:v>
                </c:pt>
                <c:pt idx="6">
                  <c:v>9</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22284</c:v>
                </c:pt>
                <c:pt idx="3">
                  <c:v>21545</c:v>
                </c:pt>
                <c:pt idx="6">
                  <c:v>20801</c:v>
                </c:pt>
                <c:pt idx="9">
                  <c:v>19922</c:v>
                </c:pt>
                <c:pt idx="12">
                  <c:v>19060</c:v>
                </c:pt>
              </c:numCache>
            </c:numRef>
          </c:val>
        </c:ser>
        <c:dLbls>
          <c:showLegendKey val="0"/>
          <c:showVal val="0"/>
          <c:showCatName val="0"/>
          <c:showSerName val="0"/>
          <c:showPercent val="0"/>
          <c:showBubbleSize val="0"/>
        </c:dLbls>
        <c:gapWidth val="100"/>
        <c:overlap val="100"/>
        <c:axId val="87251200"/>
        <c:axId val="8725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11461</c:v>
                </c:pt>
                <c:pt idx="2">
                  <c:v>#N/A</c:v>
                </c:pt>
                <c:pt idx="3">
                  <c:v>#N/A</c:v>
                </c:pt>
                <c:pt idx="4">
                  <c:v>9617</c:v>
                </c:pt>
                <c:pt idx="5">
                  <c:v>#N/A</c:v>
                </c:pt>
                <c:pt idx="6">
                  <c:v>#N/A</c:v>
                </c:pt>
                <c:pt idx="7">
                  <c:v>8158</c:v>
                </c:pt>
                <c:pt idx="8">
                  <c:v>#N/A</c:v>
                </c:pt>
                <c:pt idx="9">
                  <c:v>#N/A</c:v>
                </c:pt>
                <c:pt idx="10">
                  <c:v>6319</c:v>
                </c:pt>
                <c:pt idx="11">
                  <c:v>#N/A</c:v>
                </c:pt>
                <c:pt idx="12">
                  <c:v>#N/A</c:v>
                </c:pt>
                <c:pt idx="13">
                  <c:v>5271</c:v>
                </c:pt>
                <c:pt idx="14">
                  <c:v>#N/A</c:v>
                </c:pt>
              </c:numCache>
            </c:numRef>
          </c:val>
          <c:smooth val="0"/>
        </c:ser>
        <c:dLbls>
          <c:showLegendKey val="0"/>
          <c:showVal val="0"/>
          <c:showCatName val="0"/>
          <c:showSerName val="0"/>
          <c:showPercent val="0"/>
          <c:showBubbleSize val="0"/>
        </c:dLbls>
        <c:marker val="1"/>
        <c:smooth val="0"/>
        <c:axId val="87251200"/>
        <c:axId val="87257472"/>
      </c:lineChart>
      <c:catAx>
        <c:axId val="872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257472"/>
        <c:crosses val="autoZero"/>
        <c:auto val="1"/>
        <c:lblAlgn val="ctr"/>
        <c:lblOffset val="100"/>
        <c:tickLblSkip val="1"/>
        <c:tickMarkSkip val="1"/>
        <c:noMultiLvlLbl val="0"/>
      </c:catAx>
      <c:valAx>
        <c:axId val="8725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25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18,078
17,992
138.09
14,919,583
14,260,038
613,697
9,658,484
19,060,038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月末現在</a:t>
          </a:r>
          <a:r>
            <a:rPr kumimoji="1" lang="en-US" altLang="ja-JP" sz="1300">
              <a:latin typeface="ＭＳ Ｐゴシック"/>
            </a:rPr>
            <a:t>50.65%</a:t>
          </a:r>
          <a:r>
            <a:rPr kumimoji="1" lang="ja-JP" altLang="en-US" sz="1300">
              <a:latin typeface="ＭＳ Ｐゴシック"/>
            </a:rPr>
            <a:t>）の進展は、基幹産業である農林漁業の振興に深刻な影響を及ぼすなど、依然として財政基盤が弱く、類似団体平均を大幅に下回っている。人口減少社会に対応した将来にわたり持続可能な財政運営を維持するため、町税等の収納率向上や売却可能資産の売却、他に観光交流人口並びに移住者の拡大を図るなどの地方創生を推進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154517</xdr:rowOff>
    </xdr:from>
    <xdr:to>
      <xdr:col>7</xdr:col>
      <xdr:colOff>152400</xdr:colOff>
      <xdr:row>45</xdr:row>
      <xdr:rowOff>154517</xdr:rowOff>
    </xdr:to>
    <xdr:cxnSp macro="">
      <xdr:nvCxnSpPr>
        <xdr:cNvPr id="67" name="直線コネクタ 66"/>
        <xdr:cNvCxnSpPr/>
      </xdr:nvCxnSpPr>
      <xdr:spPr>
        <a:xfrm>
          <a:off x="4114800" y="7869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154517</xdr:rowOff>
    </xdr:from>
    <xdr:to>
      <xdr:col>6</xdr:col>
      <xdr:colOff>0</xdr:colOff>
      <xdr:row>45</xdr:row>
      <xdr:rowOff>154517</xdr:rowOff>
    </xdr:to>
    <xdr:cxnSp macro="">
      <xdr:nvCxnSpPr>
        <xdr:cNvPr id="70" name="直線コネクタ 69"/>
        <xdr:cNvCxnSpPr/>
      </xdr:nvCxnSpPr>
      <xdr:spPr>
        <a:xfrm>
          <a:off x="3225800" y="7869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154517</xdr:rowOff>
    </xdr:to>
    <xdr:cxnSp macro="">
      <xdr:nvCxnSpPr>
        <xdr:cNvPr id="73" name="直線コネクタ 72"/>
        <xdr:cNvCxnSpPr/>
      </xdr:nvCxnSpPr>
      <xdr:spPr>
        <a:xfrm>
          <a:off x="2336800" y="78295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114300</xdr:rowOff>
    </xdr:to>
    <xdr:cxnSp macro="">
      <xdr:nvCxnSpPr>
        <xdr:cNvPr id="76" name="直線コネクタ 75"/>
        <xdr:cNvCxnSpPr/>
      </xdr:nvCxnSpPr>
      <xdr:spPr>
        <a:xfrm>
          <a:off x="1447800" y="77893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103717</xdr:rowOff>
    </xdr:from>
    <xdr:to>
      <xdr:col>7</xdr:col>
      <xdr:colOff>203200</xdr:colOff>
      <xdr:row>46</xdr:row>
      <xdr:rowOff>33867</xdr:rowOff>
    </xdr:to>
    <xdr:sp macro="" textlink="">
      <xdr:nvSpPr>
        <xdr:cNvPr id="86" name="円/楕円 85"/>
        <xdr:cNvSpPr/>
      </xdr:nvSpPr>
      <xdr:spPr>
        <a:xfrm>
          <a:off x="49022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171044</xdr:rowOff>
    </xdr:from>
    <xdr:ext cx="762000" cy="259045"/>
    <xdr:sp macro="" textlink="">
      <xdr:nvSpPr>
        <xdr:cNvPr id="87" name="財政力該当値テキスト"/>
        <xdr:cNvSpPr txBox="1"/>
      </xdr:nvSpPr>
      <xdr:spPr>
        <a:xfrm>
          <a:off x="5041900" y="7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103717</xdr:rowOff>
    </xdr:from>
    <xdr:to>
      <xdr:col>6</xdr:col>
      <xdr:colOff>50800</xdr:colOff>
      <xdr:row>46</xdr:row>
      <xdr:rowOff>33867</xdr:rowOff>
    </xdr:to>
    <xdr:sp macro="" textlink="">
      <xdr:nvSpPr>
        <xdr:cNvPr id="88" name="円/楕円 87"/>
        <xdr:cNvSpPr/>
      </xdr:nvSpPr>
      <xdr:spPr>
        <a:xfrm>
          <a:off x="4064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18644</xdr:rowOff>
    </xdr:from>
    <xdr:ext cx="736600" cy="259045"/>
    <xdr:sp macro="" textlink="">
      <xdr:nvSpPr>
        <xdr:cNvPr id="89" name="テキスト ボックス 88"/>
        <xdr:cNvSpPr txBox="1"/>
      </xdr:nvSpPr>
      <xdr:spPr>
        <a:xfrm>
          <a:off x="3733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103717</xdr:rowOff>
    </xdr:from>
    <xdr:to>
      <xdr:col>4</xdr:col>
      <xdr:colOff>533400</xdr:colOff>
      <xdr:row>46</xdr:row>
      <xdr:rowOff>33867</xdr:rowOff>
    </xdr:to>
    <xdr:sp macro="" textlink="">
      <xdr:nvSpPr>
        <xdr:cNvPr id="90" name="円/楕円 89"/>
        <xdr:cNvSpPr/>
      </xdr:nvSpPr>
      <xdr:spPr>
        <a:xfrm>
          <a:off x="3175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18644</xdr:rowOff>
    </xdr:from>
    <xdr:ext cx="762000" cy="259045"/>
    <xdr:sp macro="" textlink="">
      <xdr:nvSpPr>
        <xdr:cNvPr id="91" name="テキスト ボックス 90"/>
        <xdr:cNvSpPr txBox="1"/>
      </xdr:nvSpPr>
      <xdr:spPr>
        <a:xfrm>
          <a:off x="2844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2" name="円/楕円 91"/>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3" name="テキスト ボックス 92"/>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4" name="円/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経常経費充当一般財源が補助費等の増加により</a:t>
          </a:r>
          <a:r>
            <a:rPr kumimoji="1" lang="en-US" altLang="ja-JP" sz="1300">
              <a:latin typeface="ＭＳ Ｐゴシック"/>
            </a:rPr>
            <a:t>0.6%</a:t>
          </a:r>
          <a:r>
            <a:rPr kumimoji="1" lang="ja-JP" altLang="en-US" sz="1300">
              <a:latin typeface="ＭＳ Ｐゴシック"/>
            </a:rPr>
            <a:t>増となり、また普通交付税や地方特例交付金等の減少により、経常収支比率が</a:t>
          </a:r>
          <a:r>
            <a:rPr kumimoji="1" lang="en-US" altLang="ja-JP" sz="1300">
              <a:latin typeface="ＭＳ Ｐゴシック"/>
            </a:rPr>
            <a:t>1.9</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本町は、平成</a:t>
          </a:r>
          <a:r>
            <a:rPr kumimoji="1" lang="en-US" altLang="ja-JP" sz="1300">
              <a:latin typeface="ＭＳ Ｐゴシック"/>
            </a:rPr>
            <a:t>24</a:t>
          </a:r>
          <a:r>
            <a:rPr kumimoji="1" lang="ja-JP" altLang="en-US" sz="1300">
              <a:latin typeface="ＭＳ Ｐゴシック"/>
            </a:rPr>
            <a:t>年度から福祉事務所設置町村であり、その関係経費が臨時一般財源である特別交付税で措置されるため、類似団体平均を大幅に上回っている。</a:t>
          </a:r>
          <a:endParaRPr kumimoji="1" lang="en-US" altLang="ja-JP" sz="1300">
            <a:latin typeface="ＭＳ Ｐゴシック"/>
          </a:endParaRPr>
        </a:p>
        <a:p>
          <a:r>
            <a:rPr kumimoji="1" lang="ja-JP" altLang="en-US" sz="1300">
              <a:latin typeface="ＭＳ Ｐゴシック"/>
            </a:rPr>
            <a:t>　今後は、より一層行財政運営の効率化を図り、経常経費の削減に努める。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141394</xdr:rowOff>
    </xdr:from>
    <xdr:to>
      <xdr:col>7</xdr:col>
      <xdr:colOff>152400</xdr:colOff>
      <xdr:row>66</xdr:row>
      <xdr:rowOff>122767</xdr:rowOff>
    </xdr:to>
    <xdr:cxnSp macro="">
      <xdr:nvCxnSpPr>
        <xdr:cNvPr id="130" name="直線コネクタ 129"/>
        <xdr:cNvCxnSpPr/>
      </xdr:nvCxnSpPr>
      <xdr:spPr>
        <a:xfrm>
          <a:off x="4114800" y="1128564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141394</xdr:rowOff>
    </xdr:from>
    <xdr:to>
      <xdr:col>6</xdr:col>
      <xdr:colOff>0</xdr:colOff>
      <xdr:row>66</xdr:row>
      <xdr:rowOff>42333</xdr:rowOff>
    </xdr:to>
    <xdr:cxnSp macro="">
      <xdr:nvCxnSpPr>
        <xdr:cNvPr id="133" name="直線コネクタ 132"/>
        <xdr:cNvCxnSpPr/>
      </xdr:nvCxnSpPr>
      <xdr:spPr>
        <a:xfrm flipV="1">
          <a:off x="3225800" y="112856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66</xdr:row>
      <xdr:rowOff>42333</xdr:rowOff>
    </xdr:to>
    <xdr:cxnSp macro="">
      <xdr:nvCxnSpPr>
        <xdr:cNvPr id="136" name="直線コネクタ 135"/>
        <xdr:cNvCxnSpPr/>
      </xdr:nvCxnSpPr>
      <xdr:spPr>
        <a:xfrm>
          <a:off x="2336800" y="1102021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64</xdr:row>
      <xdr:rowOff>47413</xdr:rowOff>
    </xdr:to>
    <xdr:cxnSp macro="">
      <xdr:nvCxnSpPr>
        <xdr:cNvPr id="139" name="直線コネクタ 138"/>
        <xdr:cNvCxnSpPr/>
      </xdr:nvCxnSpPr>
      <xdr:spPr>
        <a:xfrm>
          <a:off x="1447800" y="1085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43" name="テキスト ボックス 142"/>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71967</xdr:rowOff>
    </xdr:from>
    <xdr:to>
      <xdr:col>7</xdr:col>
      <xdr:colOff>203200</xdr:colOff>
      <xdr:row>67</xdr:row>
      <xdr:rowOff>2117</xdr:rowOff>
    </xdr:to>
    <xdr:sp macro="" textlink="">
      <xdr:nvSpPr>
        <xdr:cNvPr id="149" name="円/楕円 148"/>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44044</xdr:rowOff>
    </xdr:from>
    <xdr:ext cx="762000" cy="259045"/>
    <xdr:sp macro="" textlink="">
      <xdr:nvSpPr>
        <xdr:cNvPr id="150" name="財政構造の弾力性該当値テキスト"/>
        <xdr:cNvSpPr txBox="1"/>
      </xdr:nvSpPr>
      <xdr:spPr>
        <a:xfrm>
          <a:off x="5041900" y="1135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90594</xdr:rowOff>
    </xdr:from>
    <xdr:to>
      <xdr:col>6</xdr:col>
      <xdr:colOff>50800</xdr:colOff>
      <xdr:row>66</xdr:row>
      <xdr:rowOff>20744</xdr:rowOff>
    </xdr:to>
    <xdr:sp macro="" textlink="">
      <xdr:nvSpPr>
        <xdr:cNvPr id="151" name="円/楕円 150"/>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52" name="テキスト ボックス 151"/>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162983</xdr:rowOff>
    </xdr:from>
    <xdr:to>
      <xdr:col>4</xdr:col>
      <xdr:colOff>533400</xdr:colOff>
      <xdr:row>66</xdr:row>
      <xdr:rowOff>93133</xdr:rowOff>
    </xdr:to>
    <xdr:sp macro="" textlink="">
      <xdr:nvSpPr>
        <xdr:cNvPr id="153" name="円/楕円 152"/>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77910</xdr:rowOff>
    </xdr:from>
    <xdr:ext cx="762000" cy="259045"/>
    <xdr:sp macro="" textlink="">
      <xdr:nvSpPr>
        <xdr:cNvPr id="154" name="テキスト ボックス 153"/>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5" name="円/楕円 154"/>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6" name="テキスト ボックス 155"/>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7" name="円/楕円 156"/>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58" name="テキスト ボックス 157"/>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[195,489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物件費については、事業費減に伴い</a:t>
          </a:r>
          <a:r>
            <a:rPr kumimoji="1" lang="en-US" altLang="ja-JP" sz="1300">
              <a:latin typeface="ＭＳ Ｐゴシック"/>
            </a:rPr>
            <a:t>3.8%</a:t>
          </a:r>
          <a:r>
            <a:rPr kumimoji="1" lang="ja-JP" altLang="en-US" sz="1300">
              <a:latin typeface="ＭＳ Ｐゴシック"/>
            </a:rPr>
            <a:t>の減となったが、人件費については、平成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月から国家公務員給与の臨時特例措置に伴い減額されていた町職員給与の復元により</a:t>
          </a:r>
          <a:r>
            <a:rPr kumimoji="1" lang="en-US" altLang="ja-JP" sz="1300">
              <a:latin typeface="ＭＳ Ｐゴシック"/>
            </a:rPr>
            <a:t>0.3%</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定員適正化計画に基づき引き続き職員数を削減するとともに、指定管理者制度による民間への委託化を進めてコスト低減に努める。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105745</xdr:rowOff>
    </xdr:from>
    <xdr:to>
      <xdr:col>7</xdr:col>
      <xdr:colOff>152400</xdr:colOff>
      <xdr:row>83</xdr:row>
      <xdr:rowOff>111579</xdr:rowOff>
    </xdr:to>
    <xdr:cxnSp macro="">
      <xdr:nvCxnSpPr>
        <xdr:cNvPr id="191" name="直線コネクタ 190"/>
        <xdr:cNvCxnSpPr/>
      </xdr:nvCxnSpPr>
      <xdr:spPr>
        <a:xfrm>
          <a:off x="4114800" y="14336095"/>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99143</xdr:rowOff>
    </xdr:from>
    <xdr:to>
      <xdr:col>6</xdr:col>
      <xdr:colOff>0</xdr:colOff>
      <xdr:row>83</xdr:row>
      <xdr:rowOff>105745</xdr:rowOff>
    </xdr:to>
    <xdr:cxnSp macro="">
      <xdr:nvCxnSpPr>
        <xdr:cNvPr id="194" name="直線コネクタ 193"/>
        <xdr:cNvCxnSpPr/>
      </xdr:nvCxnSpPr>
      <xdr:spPr>
        <a:xfrm>
          <a:off x="3225800" y="14329493"/>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99143</xdr:rowOff>
    </xdr:from>
    <xdr:to>
      <xdr:col>4</xdr:col>
      <xdr:colOff>482600</xdr:colOff>
      <xdr:row>83</xdr:row>
      <xdr:rowOff>103805</xdr:rowOff>
    </xdr:to>
    <xdr:cxnSp macro="">
      <xdr:nvCxnSpPr>
        <xdr:cNvPr id="197" name="直線コネクタ 196"/>
        <xdr:cNvCxnSpPr/>
      </xdr:nvCxnSpPr>
      <xdr:spPr>
        <a:xfrm flipV="1">
          <a:off x="2336800" y="14329493"/>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55502</xdr:rowOff>
    </xdr:from>
    <xdr:to>
      <xdr:col>3</xdr:col>
      <xdr:colOff>279400</xdr:colOff>
      <xdr:row>83</xdr:row>
      <xdr:rowOff>103805</xdr:rowOff>
    </xdr:to>
    <xdr:cxnSp macro="">
      <xdr:nvCxnSpPr>
        <xdr:cNvPr id="200" name="直線コネクタ 199"/>
        <xdr:cNvCxnSpPr/>
      </xdr:nvCxnSpPr>
      <xdr:spPr>
        <a:xfrm>
          <a:off x="1447800" y="14285852"/>
          <a:ext cx="8890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138873</xdr:rowOff>
    </xdr:from>
    <xdr:ext cx="762000" cy="259045"/>
    <xdr:sp macro="" textlink="">
      <xdr:nvSpPr>
        <xdr:cNvPr id="204" name="テキスト ボックス 203"/>
        <xdr:cNvSpPr txBox="1"/>
      </xdr:nvSpPr>
      <xdr:spPr>
        <a:xfrm>
          <a:off x="1066800" y="1385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60779</xdr:rowOff>
    </xdr:from>
    <xdr:to>
      <xdr:col>7</xdr:col>
      <xdr:colOff>203200</xdr:colOff>
      <xdr:row>83</xdr:row>
      <xdr:rowOff>162379</xdr:rowOff>
    </xdr:to>
    <xdr:sp macro="" textlink="">
      <xdr:nvSpPr>
        <xdr:cNvPr id="210" name="円/楕円 209"/>
        <xdr:cNvSpPr/>
      </xdr:nvSpPr>
      <xdr:spPr>
        <a:xfrm>
          <a:off x="49022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32856</xdr:rowOff>
    </xdr:from>
    <xdr:ext cx="762000" cy="259045"/>
    <xdr:sp macro="" textlink="">
      <xdr:nvSpPr>
        <xdr:cNvPr id="211" name="人件費・物件費等の状況該当値テキスト"/>
        <xdr:cNvSpPr txBox="1"/>
      </xdr:nvSpPr>
      <xdr:spPr>
        <a:xfrm>
          <a:off x="5041900" y="1426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195,489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54945</xdr:rowOff>
    </xdr:from>
    <xdr:to>
      <xdr:col>6</xdr:col>
      <xdr:colOff>50800</xdr:colOff>
      <xdr:row>83</xdr:row>
      <xdr:rowOff>156545</xdr:rowOff>
    </xdr:to>
    <xdr:sp macro="" textlink="">
      <xdr:nvSpPr>
        <xdr:cNvPr id="212" name="円/楕円 211"/>
        <xdr:cNvSpPr/>
      </xdr:nvSpPr>
      <xdr:spPr>
        <a:xfrm>
          <a:off x="4064000" y="142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141322</xdr:rowOff>
    </xdr:from>
    <xdr:ext cx="736600" cy="259045"/>
    <xdr:sp macro="" textlink="">
      <xdr:nvSpPr>
        <xdr:cNvPr id="213" name="テキスト ボックス 212"/>
        <xdr:cNvSpPr txBox="1"/>
      </xdr:nvSpPr>
      <xdr:spPr>
        <a:xfrm>
          <a:off x="3733800" y="1437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194,280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48343</xdr:rowOff>
    </xdr:from>
    <xdr:to>
      <xdr:col>4</xdr:col>
      <xdr:colOff>533400</xdr:colOff>
      <xdr:row>83</xdr:row>
      <xdr:rowOff>149943</xdr:rowOff>
    </xdr:to>
    <xdr:sp macro="" textlink="">
      <xdr:nvSpPr>
        <xdr:cNvPr id="214" name="円/楕円 213"/>
        <xdr:cNvSpPr/>
      </xdr:nvSpPr>
      <xdr:spPr>
        <a:xfrm>
          <a:off x="3175000" y="142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134720</xdr:rowOff>
    </xdr:from>
    <xdr:ext cx="762000" cy="259045"/>
    <xdr:sp macro="" textlink="">
      <xdr:nvSpPr>
        <xdr:cNvPr id="215" name="テキスト ボックス 214"/>
        <xdr:cNvSpPr txBox="1"/>
      </xdr:nvSpPr>
      <xdr:spPr>
        <a:xfrm>
          <a:off x="2844800" y="143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192,912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53005</xdr:rowOff>
    </xdr:from>
    <xdr:to>
      <xdr:col>3</xdr:col>
      <xdr:colOff>330200</xdr:colOff>
      <xdr:row>83</xdr:row>
      <xdr:rowOff>154605</xdr:rowOff>
    </xdr:to>
    <xdr:sp macro="" textlink="">
      <xdr:nvSpPr>
        <xdr:cNvPr id="216" name="円/楕円 215"/>
        <xdr:cNvSpPr/>
      </xdr:nvSpPr>
      <xdr:spPr>
        <a:xfrm>
          <a:off x="2286000" y="142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139382</xdr:rowOff>
    </xdr:from>
    <xdr:ext cx="762000" cy="259045"/>
    <xdr:sp macro="" textlink="">
      <xdr:nvSpPr>
        <xdr:cNvPr id="217" name="テキスト ボックス 216"/>
        <xdr:cNvSpPr txBox="1"/>
      </xdr:nvSpPr>
      <xdr:spPr>
        <a:xfrm>
          <a:off x="1955800" y="1436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4702</xdr:rowOff>
    </xdr:from>
    <xdr:to>
      <xdr:col>2</xdr:col>
      <xdr:colOff>127000</xdr:colOff>
      <xdr:row>83</xdr:row>
      <xdr:rowOff>106302</xdr:rowOff>
    </xdr:to>
    <xdr:sp macro="" textlink="">
      <xdr:nvSpPr>
        <xdr:cNvPr id="218" name="円/楕円 217"/>
        <xdr:cNvSpPr/>
      </xdr:nvSpPr>
      <xdr:spPr>
        <a:xfrm>
          <a:off x="1397000" y="142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91079</xdr:rowOff>
    </xdr:from>
    <xdr:ext cx="762000" cy="259045"/>
    <xdr:sp macro="" textlink="">
      <xdr:nvSpPr>
        <xdr:cNvPr id="219" name="テキスト ボックス 218"/>
        <xdr:cNvSpPr txBox="1"/>
      </xdr:nvSpPr>
      <xdr:spPr>
        <a:xfrm>
          <a:off x="1066800" y="1432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前年度からほぼ横ばいで状態であり、類似団体平均を上回っている。</a:t>
          </a:r>
          <a:endParaRPr kumimoji="1" lang="en-US" altLang="ja-JP" sz="1300">
            <a:latin typeface="ＭＳ Ｐゴシック"/>
          </a:endParaRPr>
        </a:p>
        <a:p>
          <a:r>
            <a:rPr kumimoji="1" lang="ja-JP" altLang="en-US" sz="1300">
              <a:latin typeface="ＭＳ Ｐゴシック"/>
            </a:rPr>
            <a:t>　今後も、人件費の総枠抑制に努めるとともに、地域の給与水準の状況を踏まえて適正化を図る。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124582</xdr:rowOff>
    </xdr:to>
    <xdr:cxnSp macro="">
      <xdr:nvCxnSpPr>
        <xdr:cNvPr id="250" name="直線コネクタ 249"/>
        <xdr:cNvCxnSpPr/>
      </xdr:nvCxnSpPr>
      <xdr:spPr>
        <a:xfrm flipV="1">
          <a:off x="17018000" y="13800666"/>
          <a:ext cx="0" cy="1068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1"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2" name="直線コネクタ 251"/>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76805</xdr:rowOff>
    </xdr:to>
    <xdr:cxnSp macro="">
      <xdr:nvCxnSpPr>
        <xdr:cNvPr id="255" name="直線コネクタ 254"/>
        <xdr:cNvCxnSpPr/>
      </xdr:nvCxnSpPr>
      <xdr:spPr>
        <a:xfrm flipV="1">
          <a:off x="16179800" y="144671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6"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7" name="フローチャート : 判断 256"/>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89</xdr:row>
      <xdr:rowOff>127302</xdr:rowOff>
    </xdr:to>
    <xdr:cxnSp macro="">
      <xdr:nvCxnSpPr>
        <xdr:cNvPr id="258" name="直線コネクタ 257"/>
        <xdr:cNvCxnSpPr/>
      </xdr:nvCxnSpPr>
      <xdr:spPr>
        <a:xfrm flipV="1">
          <a:off x="15290800" y="14478605"/>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9" name="フローチャート : 判断 258"/>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0" name="テキスト ボックス 25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104321</xdr:rowOff>
    </xdr:from>
    <xdr:to>
      <xdr:col>22</xdr:col>
      <xdr:colOff>203200</xdr:colOff>
      <xdr:row>89</xdr:row>
      <xdr:rowOff>127302</xdr:rowOff>
    </xdr:to>
    <xdr:cxnSp macro="">
      <xdr:nvCxnSpPr>
        <xdr:cNvPr id="261" name="直線コネクタ 260"/>
        <xdr:cNvCxnSpPr/>
      </xdr:nvCxnSpPr>
      <xdr:spPr>
        <a:xfrm>
          <a:off x="14401800" y="153633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104321</xdr:rowOff>
    </xdr:to>
    <xdr:cxnSp macro="">
      <xdr:nvCxnSpPr>
        <xdr:cNvPr id="264" name="直線コネクタ 263"/>
        <xdr:cNvCxnSpPr/>
      </xdr:nvCxnSpPr>
      <xdr:spPr>
        <a:xfrm>
          <a:off x="13512800" y="144441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5" name="フローチャート : 判断 264"/>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6" name="テキスト ボックス 265"/>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67" name="フローチャート : 判断 266"/>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68" name="テキスト ボックス 267"/>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4" name="円/楕円 273"/>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5"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6" name="円/楕円 275"/>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7" name="テキスト ボックス 276"/>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78" name="円/楕円 277"/>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162879</xdr:rowOff>
    </xdr:from>
    <xdr:ext cx="762000" cy="259045"/>
    <xdr:sp macro="" textlink="">
      <xdr:nvSpPr>
        <xdr:cNvPr id="279" name="テキスト ボックス 278"/>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0" name="円/楕円 279"/>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1" name="テキスト ボックス 28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2" name="円/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3" name="テキスト ボックス 282"/>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定員適正化計画により職員数の削減を図り、計画以上の削減が進んでいるが、類似団体平均を</a:t>
          </a:r>
          <a:r>
            <a:rPr kumimoji="1" lang="en-US" altLang="ja-JP" sz="1300">
              <a:latin typeface="ＭＳ Ｐゴシック"/>
            </a:rPr>
            <a:t>0.96</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今後も、引き続き定員適正化を推進していく。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7" name="直線コネクタ 316"/>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8"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9" name="直線コネクタ 318"/>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20"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21" name="直線コネクタ 320"/>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104775</xdr:rowOff>
    </xdr:from>
    <xdr:to>
      <xdr:col>24</xdr:col>
      <xdr:colOff>558800</xdr:colOff>
      <xdr:row>62</xdr:row>
      <xdr:rowOff>107791</xdr:rowOff>
    </xdr:to>
    <xdr:cxnSp macro="">
      <xdr:nvCxnSpPr>
        <xdr:cNvPr id="322" name="直線コネクタ 321"/>
        <xdr:cNvCxnSpPr/>
      </xdr:nvCxnSpPr>
      <xdr:spPr>
        <a:xfrm>
          <a:off x="16179800" y="10734675"/>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3"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4" name="フローチャート : 判断 323"/>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85169</xdr:rowOff>
    </xdr:from>
    <xdr:to>
      <xdr:col>23</xdr:col>
      <xdr:colOff>406400</xdr:colOff>
      <xdr:row>62</xdr:row>
      <xdr:rowOff>104775</xdr:rowOff>
    </xdr:to>
    <xdr:cxnSp macro="">
      <xdr:nvCxnSpPr>
        <xdr:cNvPr id="325" name="直線コネクタ 324"/>
        <xdr:cNvCxnSpPr/>
      </xdr:nvCxnSpPr>
      <xdr:spPr>
        <a:xfrm>
          <a:off x="15290800" y="10715069"/>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6" name="フローチャート : 判断 325"/>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7" name="テキスト ボックス 326"/>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85169</xdr:rowOff>
    </xdr:from>
    <xdr:to>
      <xdr:col>22</xdr:col>
      <xdr:colOff>203200</xdr:colOff>
      <xdr:row>62</xdr:row>
      <xdr:rowOff>139462</xdr:rowOff>
    </xdr:to>
    <xdr:cxnSp macro="">
      <xdr:nvCxnSpPr>
        <xdr:cNvPr id="328" name="直線コネクタ 327"/>
        <xdr:cNvCxnSpPr/>
      </xdr:nvCxnSpPr>
      <xdr:spPr>
        <a:xfrm flipV="1">
          <a:off x="14401800" y="1071506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9" name="フローチャート : 判断 328"/>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30" name="テキスト ボックス 329"/>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139462</xdr:rowOff>
    </xdr:from>
    <xdr:to>
      <xdr:col>21</xdr:col>
      <xdr:colOff>0</xdr:colOff>
      <xdr:row>63</xdr:row>
      <xdr:rowOff>4207</xdr:rowOff>
    </xdr:to>
    <xdr:cxnSp macro="">
      <xdr:nvCxnSpPr>
        <xdr:cNvPr id="331" name="直線コネクタ 330"/>
        <xdr:cNvCxnSpPr/>
      </xdr:nvCxnSpPr>
      <xdr:spPr>
        <a:xfrm flipV="1">
          <a:off x="13512800" y="107693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2" name="フローチャート : 判断 331"/>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3" name="テキスト ボックス 332"/>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4" name="フローチャート : 判断 333"/>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4383</xdr:rowOff>
    </xdr:from>
    <xdr:ext cx="762000" cy="259045"/>
    <xdr:sp macro="" textlink="">
      <xdr:nvSpPr>
        <xdr:cNvPr id="335" name="テキスト ボックス 334"/>
        <xdr:cNvSpPr txBox="1"/>
      </xdr:nvSpPr>
      <xdr:spPr>
        <a:xfrm>
          <a:off x="13131800" y="1029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56991</xdr:rowOff>
    </xdr:from>
    <xdr:to>
      <xdr:col>24</xdr:col>
      <xdr:colOff>609600</xdr:colOff>
      <xdr:row>62</xdr:row>
      <xdr:rowOff>158591</xdr:rowOff>
    </xdr:to>
    <xdr:sp macro="" textlink="">
      <xdr:nvSpPr>
        <xdr:cNvPr id="341" name="円/楕円 340"/>
        <xdr:cNvSpPr/>
      </xdr:nvSpPr>
      <xdr:spPr>
        <a:xfrm>
          <a:off x="169672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29068</xdr:rowOff>
    </xdr:from>
    <xdr:ext cx="762000" cy="259045"/>
    <xdr:sp macro="" textlink="">
      <xdr:nvSpPr>
        <xdr:cNvPr id="342" name="定員管理の状況該当値テキスト"/>
        <xdr:cNvSpPr txBox="1"/>
      </xdr:nvSpPr>
      <xdr:spPr>
        <a:xfrm>
          <a:off x="17106900" y="106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53975</xdr:rowOff>
    </xdr:from>
    <xdr:to>
      <xdr:col>23</xdr:col>
      <xdr:colOff>457200</xdr:colOff>
      <xdr:row>62</xdr:row>
      <xdr:rowOff>155575</xdr:rowOff>
    </xdr:to>
    <xdr:sp macro="" textlink="">
      <xdr:nvSpPr>
        <xdr:cNvPr id="343" name="円/楕円 342"/>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140352</xdr:rowOff>
    </xdr:from>
    <xdr:ext cx="736600" cy="259045"/>
    <xdr:sp macro="" textlink="">
      <xdr:nvSpPr>
        <xdr:cNvPr id="344" name="テキスト ボックス 343"/>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34369</xdr:rowOff>
    </xdr:from>
    <xdr:to>
      <xdr:col>22</xdr:col>
      <xdr:colOff>254000</xdr:colOff>
      <xdr:row>62</xdr:row>
      <xdr:rowOff>135969</xdr:rowOff>
    </xdr:to>
    <xdr:sp macro="" textlink="">
      <xdr:nvSpPr>
        <xdr:cNvPr id="345" name="円/楕円 344"/>
        <xdr:cNvSpPr/>
      </xdr:nvSpPr>
      <xdr:spPr>
        <a:xfrm>
          <a:off x="15240000" y="106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120746</xdr:rowOff>
    </xdr:from>
    <xdr:ext cx="762000" cy="259045"/>
    <xdr:sp macro="" textlink="">
      <xdr:nvSpPr>
        <xdr:cNvPr id="346" name="テキスト ボックス 345"/>
        <xdr:cNvSpPr txBox="1"/>
      </xdr:nvSpPr>
      <xdr:spPr>
        <a:xfrm>
          <a:off x="14909800" y="1075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88662</xdr:rowOff>
    </xdr:from>
    <xdr:to>
      <xdr:col>21</xdr:col>
      <xdr:colOff>50800</xdr:colOff>
      <xdr:row>63</xdr:row>
      <xdr:rowOff>18812</xdr:rowOff>
    </xdr:to>
    <xdr:sp macro="" textlink="">
      <xdr:nvSpPr>
        <xdr:cNvPr id="347" name="円/楕円 346"/>
        <xdr:cNvSpPr/>
      </xdr:nvSpPr>
      <xdr:spPr>
        <a:xfrm>
          <a:off x="14351000" y="107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3589</xdr:rowOff>
    </xdr:from>
    <xdr:ext cx="762000" cy="259045"/>
    <xdr:sp macro="" textlink="">
      <xdr:nvSpPr>
        <xdr:cNvPr id="348" name="テキスト ボックス 347"/>
        <xdr:cNvSpPr txBox="1"/>
      </xdr:nvSpPr>
      <xdr:spPr>
        <a:xfrm>
          <a:off x="14020800" y="1080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124857</xdr:rowOff>
    </xdr:from>
    <xdr:to>
      <xdr:col>19</xdr:col>
      <xdr:colOff>533400</xdr:colOff>
      <xdr:row>63</xdr:row>
      <xdr:rowOff>55007</xdr:rowOff>
    </xdr:to>
    <xdr:sp macro="" textlink="">
      <xdr:nvSpPr>
        <xdr:cNvPr id="349" name="円/楕円 348"/>
        <xdr:cNvSpPr/>
      </xdr:nvSpPr>
      <xdr:spPr>
        <a:xfrm>
          <a:off x="13462000" y="107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39784</xdr:rowOff>
    </xdr:from>
    <xdr:ext cx="762000" cy="259045"/>
    <xdr:sp macro="" textlink="">
      <xdr:nvSpPr>
        <xdr:cNvPr id="350" name="テキスト ボックス 349"/>
        <xdr:cNvSpPr txBox="1"/>
      </xdr:nvSpPr>
      <xdr:spPr>
        <a:xfrm>
          <a:off x="13131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年度までに実施した公的資金補償金免除繰上償還により徐々に改善され、平成</a:t>
          </a:r>
          <a:r>
            <a:rPr kumimoji="1" lang="en-US" altLang="ja-JP" sz="1300">
              <a:latin typeface="ＭＳ Ｐゴシック"/>
            </a:rPr>
            <a:t>22</a:t>
          </a:r>
          <a:r>
            <a:rPr kumimoji="1" lang="ja-JP" altLang="en-US" sz="1300">
              <a:latin typeface="ＭＳ Ｐゴシック"/>
            </a:rPr>
            <a:t>年度から起債許可団体基準を下回っているものの、依然として類似団体平均を上回っている。</a:t>
          </a:r>
          <a:endParaRPr kumimoji="1" lang="en-US" altLang="ja-JP" sz="1300">
            <a:latin typeface="ＭＳ Ｐゴシック"/>
          </a:endParaRPr>
        </a:p>
        <a:p>
          <a:r>
            <a:rPr kumimoji="1" lang="ja-JP" altLang="en-US" sz="1300">
              <a:latin typeface="ＭＳ Ｐゴシック"/>
            </a:rPr>
            <a:t>　今後も緊急度・住民ニーズを的確に把握した事業の選択を行い、新規発行地方債の抑制に努める。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80" name="直線コネクタ 379"/>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81"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2" name="直線コネクタ 381"/>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38805</xdr:rowOff>
    </xdr:to>
    <xdr:cxnSp macro="">
      <xdr:nvCxnSpPr>
        <xdr:cNvPr id="385" name="直線コネクタ 384"/>
        <xdr:cNvCxnSpPr/>
      </xdr:nvCxnSpPr>
      <xdr:spPr>
        <a:xfrm flipV="1">
          <a:off x="16179800" y="71458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6"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7" name="フローチャート : 判断 386"/>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38805</xdr:rowOff>
    </xdr:from>
    <xdr:to>
      <xdr:col>23</xdr:col>
      <xdr:colOff>406400</xdr:colOff>
      <xdr:row>42</xdr:row>
      <xdr:rowOff>105833</xdr:rowOff>
    </xdr:to>
    <xdr:cxnSp macro="">
      <xdr:nvCxnSpPr>
        <xdr:cNvPr id="388" name="直線コネクタ 387"/>
        <xdr:cNvCxnSpPr/>
      </xdr:nvCxnSpPr>
      <xdr:spPr>
        <a:xfrm flipV="1">
          <a:off x="15290800" y="72397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9" name="フローチャート : 判断 388"/>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90" name="テキスト ボックス 389"/>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68439</xdr:rowOff>
    </xdr:to>
    <xdr:cxnSp macro="">
      <xdr:nvCxnSpPr>
        <xdr:cNvPr id="391" name="直線コネクタ 390"/>
        <xdr:cNvCxnSpPr/>
      </xdr:nvCxnSpPr>
      <xdr:spPr>
        <a:xfrm flipV="1">
          <a:off x="14401800" y="73067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2" name="フローチャート : 判断 391"/>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393" name="テキスト ボックス 392"/>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68439</xdr:rowOff>
    </xdr:from>
    <xdr:to>
      <xdr:col>21</xdr:col>
      <xdr:colOff>0</xdr:colOff>
      <xdr:row>45</xdr:row>
      <xdr:rowOff>33867</xdr:rowOff>
    </xdr:to>
    <xdr:cxnSp macro="">
      <xdr:nvCxnSpPr>
        <xdr:cNvPr id="394" name="直線コネクタ 393"/>
        <xdr:cNvCxnSpPr/>
      </xdr:nvCxnSpPr>
      <xdr:spPr>
        <a:xfrm flipV="1">
          <a:off x="13512800" y="7440789"/>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5" name="フローチャート : 判断 394"/>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396" name="テキスト ボックス 395"/>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フローチャート : 判断 396"/>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8" name="テキスト ボックス 397"/>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4" name="円/楕円 403"/>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405"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159455</xdr:rowOff>
    </xdr:from>
    <xdr:to>
      <xdr:col>23</xdr:col>
      <xdr:colOff>457200</xdr:colOff>
      <xdr:row>42</xdr:row>
      <xdr:rowOff>89605</xdr:rowOff>
    </xdr:to>
    <xdr:sp macro="" textlink="">
      <xdr:nvSpPr>
        <xdr:cNvPr id="406" name="円/楕円 405"/>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74382</xdr:rowOff>
    </xdr:from>
    <xdr:ext cx="736600" cy="259045"/>
    <xdr:sp macro="" textlink="">
      <xdr:nvSpPr>
        <xdr:cNvPr id="407" name="テキスト ボックス 406"/>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8" name="円/楕円 407"/>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9" name="テキスト ボックス 408"/>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17639</xdr:rowOff>
    </xdr:from>
    <xdr:to>
      <xdr:col>21</xdr:col>
      <xdr:colOff>50800</xdr:colOff>
      <xdr:row>43</xdr:row>
      <xdr:rowOff>119239</xdr:rowOff>
    </xdr:to>
    <xdr:sp macro="" textlink="">
      <xdr:nvSpPr>
        <xdr:cNvPr id="410" name="円/楕円 409"/>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411" name="テキスト ボックス 410"/>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2" name="円/楕円 411"/>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3" name="テキスト ボックス 412"/>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新規発行地方債の抑制による地方債残高の減少や、財政調整基金残高の増加により、将来負担比率が前年度より</a:t>
          </a:r>
          <a:r>
            <a:rPr kumimoji="1" lang="en-US" altLang="ja-JP" sz="1300" baseline="0">
              <a:latin typeface="ＭＳ Ｐゴシック"/>
            </a:rPr>
            <a:t>12.3</a:t>
          </a:r>
          <a:r>
            <a:rPr kumimoji="1" lang="ja-JP" altLang="en-US" sz="1300" baseline="0">
              <a:latin typeface="ＭＳ Ｐゴシック"/>
            </a:rPr>
            <a:t>ポイント減となっているものの、依然として類似団体平均を上回っている。</a:t>
          </a:r>
          <a:endParaRPr kumimoji="1" lang="en-US" altLang="ja-JP" sz="1300" baseline="0">
            <a:latin typeface="ＭＳ Ｐゴシック"/>
          </a:endParaRPr>
        </a:p>
        <a:p>
          <a:r>
            <a:rPr kumimoji="1" lang="ja-JP" altLang="en-US" sz="1300" baseline="0">
              <a:latin typeface="ＭＳ Ｐゴシック"/>
            </a:rPr>
            <a:t>　今後、普通交付税の減少が見込まれる中で、後世への負担を少しでも軽減するよう、交付税算入率の低い地方債を中心とした新規発行地方債の抑制に努める。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4" name="直線コネクタ 443"/>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5"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6" name="直線コネクタ 445"/>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28000</xdr:rowOff>
    </xdr:from>
    <xdr:to>
      <xdr:col>24</xdr:col>
      <xdr:colOff>558800</xdr:colOff>
      <xdr:row>18</xdr:row>
      <xdr:rowOff>169333</xdr:rowOff>
    </xdr:to>
    <xdr:cxnSp macro="">
      <xdr:nvCxnSpPr>
        <xdr:cNvPr id="449" name="直線コネクタ 448"/>
        <xdr:cNvCxnSpPr/>
      </xdr:nvCxnSpPr>
      <xdr:spPr>
        <a:xfrm flipV="1">
          <a:off x="16179800" y="3114100"/>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106818</xdr:rowOff>
    </xdr:from>
    <xdr:ext cx="762000" cy="259045"/>
    <xdr:sp macro="" textlink="">
      <xdr:nvSpPr>
        <xdr:cNvPr id="450" name="将来負担の状況平均値テキスト"/>
        <xdr:cNvSpPr txBox="1"/>
      </xdr:nvSpPr>
      <xdr:spPr>
        <a:xfrm>
          <a:off x="17106900" y="267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51" name="フローチャート : 判断 450"/>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169333</xdr:rowOff>
    </xdr:from>
    <xdr:to>
      <xdr:col>23</xdr:col>
      <xdr:colOff>406400</xdr:colOff>
      <xdr:row>20</xdr:row>
      <xdr:rowOff>88416</xdr:rowOff>
    </xdr:to>
    <xdr:cxnSp macro="">
      <xdr:nvCxnSpPr>
        <xdr:cNvPr id="452" name="直線コネクタ 451"/>
        <xdr:cNvCxnSpPr/>
      </xdr:nvCxnSpPr>
      <xdr:spPr>
        <a:xfrm flipV="1">
          <a:off x="15290800" y="3255433"/>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3" name="フローチャート : 判断 452"/>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4" name="テキスト ボックス 453"/>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88416</xdr:rowOff>
    </xdr:from>
    <xdr:to>
      <xdr:col>22</xdr:col>
      <xdr:colOff>203200</xdr:colOff>
      <xdr:row>21</xdr:row>
      <xdr:rowOff>70939</xdr:rowOff>
    </xdr:to>
    <xdr:cxnSp macro="">
      <xdr:nvCxnSpPr>
        <xdr:cNvPr id="455" name="直線コネクタ 454"/>
        <xdr:cNvCxnSpPr/>
      </xdr:nvCxnSpPr>
      <xdr:spPr>
        <a:xfrm flipV="1">
          <a:off x="14401800" y="3517416"/>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6" name="フローチャート : 判断 455"/>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7" name="テキスト ボックス 456"/>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70939</xdr:rowOff>
    </xdr:from>
    <xdr:to>
      <xdr:col>21</xdr:col>
      <xdr:colOff>0</xdr:colOff>
      <xdr:row>22</xdr:row>
      <xdr:rowOff>107466</xdr:rowOff>
    </xdr:to>
    <xdr:cxnSp macro="">
      <xdr:nvCxnSpPr>
        <xdr:cNvPr id="458" name="直線コネクタ 457"/>
        <xdr:cNvCxnSpPr/>
      </xdr:nvCxnSpPr>
      <xdr:spPr>
        <a:xfrm flipV="1">
          <a:off x="13512800" y="3671389"/>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9" name="フローチャート : 判断 458"/>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104822</xdr:rowOff>
    </xdr:from>
    <xdr:ext cx="762000" cy="259045"/>
    <xdr:sp macro="" textlink="">
      <xdr:nvSpPr>
        <xdr:cNvPr id="460" name="テキスト ボックス 459"/>
        <xdr:cNvSpPr txBox="1"/>
      </xdr:nvSpPr>
      <xdr:spPr>
        <a:xfrm>
          <a:off x="14020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61" name="フローチャート : 判断 460"/>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114015</xdr:rowOff>
    </xdr:from>
    <xdr:ext cx="762000" cy="259045"/>
    <xdr:sp macro="" textlink="">
      <xdr:nvSpPr>
        <xdr:cNvPr id="462" name="テキスト ボックス 461"/>
        <xdr:cNvSpPr txBox="1"/>
      </xdr:nvSpPr>
      <xdr:spPr>
        <a:xfrm>
          <a:off x="13131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148650</xdr:rowOff>
    </xdr:from>
    <xdr:to>
      <xdr:col>24</xdr:col>
      <xdr:colOff>609600</xdr:colOff>
      <xdr:row>18</xdr:row>
      <xdr:rowOff>78800</xdr:rowOff>
    </xdr:to>
    <xdr:sp macro="" textlink="">
      <xdr:nvSpPr>
        <xdr:cNvPr id="468" name="円/楕円 467"/>
        <xdr:cNvSpPr/>
      </xdr:nvSpPr>
      <xdr:spPr>
        <a:xfrm>
          <a:off x="169672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120727</xdr:rowOff>
    </xdr:from>
    <xdr:ext cx="762000" cy="259045"/>
    <xdr:sp macro="" textlink="">
      <xdr:nvSpPr>
        <xdr:cNvPr id="469" name="将来負担の状況該当値テキスト"/>
        <xdr:cNvSpPr txBox="1"/>
      </xdr:nvSpPr>
      <xdr:spPr>
        <a:xfrm>
          <a:off x="17106900" y="303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118533</xdr:rowOff>
    </xdr:from>
    <xdr:to>
      <xdr:col>23</xdr:col>
      <xdr:colOff>457200</xdr:colOff>
      <xdr:row>19</xdr:row>
      <xdr:rowOff>48683</xdr:rowOff>
    </xdr:to>
    <xdr:sp macro="" textlink="">
      <xdr:nvSpPr>
        <xdr:cNvPr id="470" name="円/楕円 469"/>
        <xdr:cNvSpPr/>
      </xdr:nvSpPr>
      <xdr:spPr>
        <a:xfrm>
          <a:off x="16129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33460</xdr:rowOff>
    </xdr:from>
    <xdr:ext cx="736600" cy="259045"/>
    <xdr:sp macro="" textlink="">
      <xdr:nvSpPr>
        <xdr:cNvPr id="471" name="テキスト ボックス 470"/>
        <xdr:cNvSpPr txBox="1"/>
      </xdr:nvSpPr>
      <xdr:spPr>
        <a:xfrm>
          <a:off x="15798800" y="32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37616</xdr:rowOff>
    </xdr:from>
    <xdr:to>
      <xdr:col>22</xdr:col>
      <xdr:colOff>254000</xdr:colOff>
      <xdr:row>20</xdr:row>
      <xdr:rowOff>139216</xdr:rowOff>
    </xdr:to>
    <xdr:sp macro="" textlink="">
      <xdr:nvSpPr>
        <xdr:cNvPr id="472" name="円/楕円 471"/>
        <xdr:cNvSpPr/>
      </xdr:nvSpPr>
      <xdr:spPr>
        <a:xfrm>
          <a:off x="15240000" y="34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123993</xdr:rowOff>
    </xdr:from>
    <xdr:ext cx="762000" cy="259045"/>
    <xdr:sp macro="" textlink="">
      <xdr:nvSpPr>
        <xdr:cNvPr id="473" name="テキスト ボックス 472"/>
        <xdr:cNvSpPr txBox="1"/>
      </xdr:nvSpPr>
      <xdr:spPr>
        <a:xfrm>
          <a:off x="14909800" y="355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20139</xdr:rowOff>
    </xdr:from>
    <xdr:to>
      <xdr:col>21</xdr:col>
      <xdr:colOff>50800</xdr:colOff>
      <xdr:row>21</xdr:row>
      <xdr:rowOff>121739</xdr:rowOff>
    </xdr:to>
    <xdr:sp macro="" textlink="">
      <xdr:nvSpPr>
        <xdr:cNvPr id="474" name="円/楕円 473"/>
        <xdr:cNvSpPr/>
      </xdr:nvSpPr>
      <xdr:spPr>
        <a:xfrm>
          <a:off x="14351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106516</xdr:rowOff>
    </xdr:from>
    <xdr:ext cx="762000" cy="259045"/>
    <xdr:sp macro="" textlink="">
      <xdr:nvSpPr>
        <xdr:cNvPr id="475" name="テキスト ボックス 474"/>
        <xdr:cNvSpPr txBox="1"/>
      </xdr:nvSpPr>
      <xdr:spPr>
        <a:xfrm>
          <a:off x="14020800" y="37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56666</xdr:rowOff>
    </xdr:from>
    <xdr:to>
      <xdr:col>19</xdr:col>
      <xdr:colOff>533400</xdr:colOff>
      <xdr:row>22</xdr:row>
      <xdr:rowOff>158266</xdr:rowOff>
    </xdr:to>
    <xdr:sp macro="" textlink="">
      <xdr:nvSpPr>
        <xdr:cNvPr id="476" name="円/楕円 475"/>
        <xdr:cNvSpPr/>
      </xdr:nvSpPr>
      <xdr:spPr>
        <a:xfrm>
          <a:off x="13462000" y="38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143043</xdr:rowOff>
    </xdr:from>
    <xdr:ext cx="762000" cy="259045"/>
    <xdr:sp macro="" textlink="">
      <xdr:nvSpPr>
        <xdr:cNvPr id="477" name="テキスト ボックス 476"/>
        <xdr:cNvSpPr txBox="1"/>
      </xdr:nvSpPr>
      <xdr:spPr>
        <a:xfrm>
          <a:off x="13131800" y="391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18,078
17,992
138.09
14,919,583
14,260,038
613,697
9,658,484
19,060,038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定員適正化計画に基づき職員数の削減を行っており、類似団体平均を</a:t>
          </a:r>
          <a:r>
            <a:rPr kumimoji="1" lang="en-US" altLang="ja-JP" sz="1300">
              <a:latin typeface="ＭＳ Ｐゴシック"/>
            </a:rPr>
            <a:t>1.9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今後も、定員適正化計画に基づく定員管理に努める。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35</xdr:row>
      <xdr:rowOff>151493</xdr:rowOff>
    </xdr:to>
    <xdr:cxnSp macro="">
      <xdr:nvCxnSpPr>
        <xdr:cNvPr id="66" name="直線コネクタ 65"/>
        <xdr:cNvCxnSpPr/>
      </xdr:nvCxnSpPr>
      <xdr:spPr>
        <a:xfrm>
          <a:off x="3987800" y="6097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36</xdr:row>
      <xdr:rowOff>67128</xdr:rowOff>
    </xdr:to>
    <xdr:cxnSp macro="">
      <xdr:nvCxnSpPr>
        <xdr:cNvPr id="69" name="直線コネクタ 68"/>
        <xdr:cNvCxnSpPr/>
      </xdr:nvCxnSpPr>
      <xdr:spPr>
        <a:xfrm flipV="1">
          <a:off x="3098800" y="6097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34472</xdr:rowOff>
    </xdr:from>
    <xdr:to>
      <xdr:col>4</xdr:col>
      <xdr:colOff>346075</xdr:colOff>
      <xdr:row>36</xdr:row>
      <xdr:rowOff>67128</xdr:rowOff>
    </xdr:to>
    <xdr:cxnSp macro="">
      <xdr:nvCxnSpPr>
        <xdr:cNvPr id="72" name="直線コネクタ 71"/>
        <xdr:cNvCxnSpPr/>
      </xdr:nvCxnSpPr>
      <xdr:spPr>
        <a:xfrm>
          <a:off x="2209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78014</xdr:rowOff>
    </xdr:to>
    <xdr:cxnSp macro="">
      <xdr:nvCxnSpPr>
        <xdr:cNvPr id="75" name="直線コネクタ 74"/>
        <xdr:cNvCxnSpPr/>
      </xdr:nvCxnSpPr>
      <xdr:spPr>
        <a:xfrm flipV="1">
          <a:off x="1320800" y="6206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5" name="円/楕円 84"/>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6"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7" name="円/楕円 86"/>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88" name="テキスト ボックス 87"/>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16328</xdr:rowOff>
    </xdr:from>
    <xdr:to>
      <xdr:col>4</xdr:col>
      <xdr:colOff>396875</xdr:colOff>
      <xdr:row>36</xdr:row>
      <xdr:rowOff>117928</xdr:rowOff>
    </xdr:to>
    <xdr:sp macro="" textlink="">
      <xdr:nvSpPr>
        <xdr:cNvPr id="89" name="円/楕円 88"/>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128105</xdr:rowOff>
    </xdr:from>
    <xdr:ext cx="762000" cy="259045"/>
    <xdr:sp macro="" textlink="">
      <xdr:nvSpPr>
        <xdr:cNvPr id="90" name="テキスト ボックス 89"/>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1" name="円/楕円 90"/>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2" name="テキスト ボックス 91"/>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3" name="円/楕円 92"/>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4" name="テキスト ボックス 93"/>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行財政改革等による経常経費の削減等により、類似団体平均を</a:t>
          </a:r>
          <a:r>
            <a:rPr kumimoji="1" lang="en-US" altLang="ja-JP" sz="1300">
              <a:latin typeface="ＭＳ Ｐゴシック"/>
            </a:rPr>
            <a:t>1.2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今後も、引き続き事務事業の見直しを行い、経費削減に努める。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15</xdr:row>
      <xdr:rowOff>6350</xdr:rowOff>
    </xdr:to>
    <xdr:cxnSp macro="">
      <xdr:nvCxnSpPr>
        <xdr:cNvPr id="127" name="直線コネクタ 126"/>
        <xdr:cNvCxnSpPr/>
      </xdr:nvCxnSpPr>
      <xdr:spPr>
        <a:xfrm>
          <a:off x="15671800" y="250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14</xdr:row>
      <xdr:rowOff>114300</xdr:rowOff>
    </xdr:to>
    <xdr:cxnSp macro="">
      <xdr:nvCxnSpPr>
        <xdr:cNvPr id="130" name="直線コネクタ 129"/>
        <xdr:cNvCxnSpPr/>
      </xdr:nvCxnSpPr>
      <xdr:spPr>
        <a:xfrm flipV="1">
          <a:off x="14782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14</xdr:row>
      <xdr:rowOff>114300</xdr:rowOff>
    </xdr:to>
    <xdr:cxnSp macro="">
      <xdr:nvCxnSpPr>
        <xdr:cNvPr id="133" name="直線コネクタ 132"/>
        <xdr:cNvCxnSpPr/>
      </xdr:nvCxnSpPr>
      <xdr:spPr>
        <a:xfrm>
          <a:off x="13893800" y="2260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114300</xdr:rowOff>
    </xdr:from>
    <xdr:to>
      <xdr:col>20</xdr:col>
      <xdr:colOff>158750</xdr:colOff>
      <xdr:row>13</xdr:row>
      <xdr:rowOff>31750</xdr:rowOff>
    </xdr:to>
    <xdr:cxnSp macro="">
      <xdr:nvCxnSpPr>
        <xdr:cNvPr id="136" name="直線コネクタ 135"/>
        <xdr:cNvCxnSpPr/>
      </xdr:nvCxnSpPr>
      <xdr:spPr>
        <a:xfrm>
          <a:off x="13004800" y="217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6" name="円/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48" name="円/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2" name="円/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63500</xdr:rowOff>
    </xdr:from>
    <xdr:to>
      <xdr:col>19</xdr:col>
      <xdr:colOff>6350</xdr:colOff>
      <xdr:row>12</xdr:row>
      <xdr:rowOff>165100</xdr:rowOff>
    </xdr:to>
    <xdr:sp macro="" textlink="">
      <xdr:nvSpPr>
        <xdr:cNvPr id="154" name="円/楕円 153"/>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3827</xdr:rowOff>
    </xdr:from>
    <xdr:ext cx="762000" cy="259045"/>
    <xdr:sp macro="" textlink="">
      <xdr:nvSpPr>
        <xdr:cNvPr id="155" name="テキスト ボックス 154"/>
        <xdr:cNvSpPr txBox="1"/>
      </xdr:nvSpPr>
      <xdr:spPr>
        <a:xfrm>
          <a:off x="12623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年度から、福祉事務所設置町村となったことにより、これに関連する扶助費（生活保護費など）の影響で、類似団体平均を</a:t>
          </a:r>
          <a:r>
            <a:rPr kumimoji="1" lang="en-US" altLang="ja-JP" sz="1300">
              <a:latin typeface="ＭＳ Ｐゴシック"/>
            </a:rPr>
            <a:t>0.8</a:t>
          </a:r>
          <a:r>
            <a:rPr kumimoji="1" lang="ja-JP" altLang="en-US" sz="1300">
              <a:latin typeface="ＭＳ Ｐゴシック"/>
            </a:rPr>
            <a:t>ポイント上回っている。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127000</xdr:rowOff>
    </xdr:to>
    <xdr:cxnSp macro="">
      <xdr:nvCxnSpPr>
        <xdr:cNvPr id="188" name="直線コネクタ 187"/>
        <xdr:cNvCxnSpPr/>
      </xdr:nvCxnSpPr>
      <xdr:spPr>
        <a:xfrm>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107950</xdr:rowOff>
    </xdr:to>
    <xdr:cxnSp macro="">
      <xdr:nvCxnSpPr>
        <xdr:cNvPr id="191" name="直線コネクタ 190"/>
        <xdr:cNvCxnSpPr/>
      </xdr:nvCxnSpPr>
      <xdr:spPr>
        <a:xfrm>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57</xdr:row>
      <xdr:rowOff>50800</xdr:rowOff>
    </xdr:to>
    <xdr:cxnSp macro="">
      <xdr:nvCxnSpPr>
        <xdr:cNvPr id="194" name="直線コネクタ 193"/>
        <xdr:cNvCxnSpPr/>
      </xdr:nvCxnSpPr>
      <xdr:spPr>
        <a:xfrm>
          <a:off x="2209800" y="9537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107950</xdr:rowOff>
    </xdr:to>
    <xdr:cxnSp macro="">
      <xdr:nvCxnSpPr>
        <xdr:cNvPr id="197" name="直線コネクタ 196"/>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7" name="円/楕円 206"/>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8"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9" name="円/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5" name="円/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19</a:t>
          </a:r>
          <a:r>
            <a:rPr kumimoji="1" lang="ja-JP" altLang="en-US" sz="1100">
              <a:latin typeface="ＭＳ Ｐゴシック"/>
            </a:rPr>
            <a:t>、</a:t>
          </a:r>
          <a:r>
            <a:rPr kumimoji="1" lang="en-US" altLang="ja-JP" sz="1100">
              <a:latin typeface="ＭＳ Ｐゴシック"/>
            </a:rPr>
            <a:t>22</a:t>
          </a:r>
          <a:r>
            <a:rPr kumimoji="1" lang="ja-JP" altLang="en-US" sz="1100">
              <a:latin typeface="ＭＳ Ｐゴシック"/>
            </a:rPr>
            <a:t>年度に簡易水道の料金改定（約</a:t>
          </a:r>
          <a:r>
            <a:rPr kumimoji="1" lang="en-US" altLang="ja-JP" sz="1100">
              <a:latin typeface="ＭＳ Ｐゴシック"/>
            </a:rPr>
            <a:t>15%</a:t>
          </a:r>
          <a:r>
            <a:rPr kumimoji="1" lang="ja-JP" altLang="en-US" sz="1100">
              <a:latin typeface="ＭＳ Ｐゴシック"/>
            </a:rPr>
            <a:t>、</a:t>
          </a:r>
          <a:r>
            <a:rPr kumimoji="1" lang="en-US" altLang="ja-JP" sz="1100">
              <a:latin typeface="ＭＳ Ｐゴシック"/>
            </a:rPr>
            <a:t>5.7%</a:t>
          </a:r>
          <a:r>
            <a:rPr kumimoji="1" lang="ja-JP" altLang="en-US" sz="1100">
              <a:latin typeface="ＭＳ Ｐゴシック"/>
            </a:rPr>
            <a:t>増）、平成</a:t>
          </a:r>
          <a:r>
            <a:rPr kumimoji="1" lang="en-US" altLang="ja-JP" sz="1100">
              <a:latin typeface="ＭＳ Ｐゴシック"/>
            </a:rPr>
            <a:t>20</a:t>
          </a:r>
          <a:r>
            <a:rPr kumimoji="1" lang="ja-JP" altLang="en-US" sz="1100">
              <a:latin typeface="ＭＳ Ｐゴシック"/>
            </a:rPr>
            <a:t>、</a:t>
          </a:r>
          <a:r>
            <a:rPr kumimoji="1" lang="en-US" altLang="ja-JP" sz="1100">
              <a:latin typeface="ＭＳ Ｐゴシック"/>
            </a:rPr>
            <a:t>23</a:t>
          </a:r>
          <a:r>
            <a:rPr kumimoji="1" lang="ja-JP" altLang="en-US" sz="1100">
              <a:latin typeface="ＭＳ Ｐゴシック"/>
            </a:rPr>
            <a:t>年度に各下水道の料金改定（約</a:t>
          </a:r>
          <a:r>
            <a:rPr kumimoji="1" lang="en-US" altLang="ja-JP" sz="1100">
              <a:latin typeface="ＭＳ Ｐゴシック"/>
            </a:rPr>
            <a:t>30%</a:t>
          </a:r>
          <a:r>
            <a:rPr kumimoji="1" lang="ja-JP" altLang="en-US" sz="1100">
              <a:latin typeface="ＭＳ Ｐゴシック"/>
            </a:rPr>
            <a:t>、</a:t>
          </a:r>
          <a:r>
            <a:rPr kumimoji="1" lang="en-US" altLang="ja-JP" sz="1100">
              <a:latin typeface="ＭＳ Ｐゴシック"/>
            </a:rPr>
            <a:t>5%</a:t>
          </a:r>
          <a:r>
            <a:rPr kumimoji="1" lang="ja-JP" altLang="en-US" sz="1100">
              <a:latin typeface="ＭＳ Ｐゴシック"/>
            </a:rPr>
            <a:t>増）を実施したが、依然として簡易水道事業、公共下水道事業等の特別会計への繰出金の額が多く、また、全国平均を上回る高齢化の進展により国民健康保険特別会計へのその他繰出金が増加するなど、類似団体平均を</a:t>
          </a:r>
          <a:r>
            <a:rPr kumimoji="1" lang="en-US" altLang="ja-JP" sz="1100">
              <a:latin typeface="ＭＳ Ｐゴシック"/>
            </a:rPr>
            <a:t>3.5</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今後、簡易水道事業及び公共下水道事業等については、更なる経費節減を実施し料金の適正化を図るとともに、健康増進事業の推進を図ることによる経費の節減に努める。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119380</xdr:rowOff>
    </xdr:from>
    <xdr:to>
      <xdr:col>24</xdr:col>
      <xdr:colOff>31750</xdr:colOff>
      <xdr:row>61</xdr:row>
      <xdr:rowOff>8890</xdr:rowOff>
    </xdr:to>
    <xdr:cxnSp macro="">
      <xdr:nvCxnSpPr>
        <xdr:cNvPr id="247" name="直線コネクタ 246"/>
        <xdr:cNvCxnSpPr/>
      </xdr:nvCxnSpPr>
      <xdr:spPr>
        <a:xfrm>
          <a:off x="15671800" y="1040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88900</xdr:rowOff>
    </xdr:from>
    <xdr:to>
      <xdr:col>22</xdr:col>
      <xdr:colOff>565150</xdr:colOff>
      <xdr:row>60</xdr:row>
      <xdr:rowOff>119380</xdr:rowOff>
    </xdr:to>
    <xdr:cxnSp macro="">
      <xdr:nvCxnSpPr>
        <xdr:cNvPr id="250" name="直線コネクタ 249"/>
        <xdr:cNvCxnSpPr/>
      </xdr:nvCxnSpPr>
      <xdr:spPr>
        <a:xfrm>
          <a:off x="14782800" y="1037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73660</xdr:rowOff>
    </xdr:from>
    <xdr:to>
      <xdr:col>21</xdr:col>
      <xdr:colOff>361950</xdr:colOff>
      <xdr:row>60</xdr:row>
      <xdr:rowOff>88900</xdr:rowOff>
    </xdr:to>
    <xdr:cxnSp macro="">
      <xdr:nvCxnSpPr>
        <xdr:cNvPr id="253" name="直線コネクタ 252"/>
        <xdr:cNvCxnSpPr/>
      </xdr:nvCxnSpPr>
      <xdr:spPr>
        <a:xfrm>
          <a:off x="13893800" y="1036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168910</xdr:rowOff>
    </xdr:from>
    <xdr:to>
      <xdr:col>20</xdr:col>
      <xdr:colOff>158750</xdr:colOff>
      <xdr:row>60</xdr:row>
      <xdr:rowOff>73660</xdr:rowOff>
    </xdr:to>
    <xdr:cxnSp macro="">
      <xdr:nvCxnSpPr>
        <xdr:cNvPr id="256" name="直線コネクタ 255"/>
        <xdr:cNvCxnSpPr/>
      </xdr:nvCxnSpPr>
      <xdr:spPr>
        <a:xfrm>
          <a:off x="13004800" y="1028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129540</xdr:rowOff>
    </xdr:from>
    <xdr:to>
      <xdr:col>24</xdr:col>
      <xdr:colOff>82550</xdr:colOff>
      <xdr:row>61</xdr:row>
      <xdr:rowOff>59690</xdr:rowOff>
    </xdr:to>
    <xdr:sp macro="" textlink="">
      <xdr:nvSpPr>
        <xdr:cNvPr id="266" name="円/楕円 265"/>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38117</xdr:rowOff>
    </xdr:from>
    <xdr:ext cx="762000" cy="259045"/>
    <xdr:sp macro="" textlink="">
      <xdr:nvSpPr>
        <xdr:cNvPr id="267" name="その他該当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68580</xdr:rowOff>
    </xdr:from>
    <xdr:to>
      <xdr:col>22</xdr:col>
      <xdr:colOff>615950</xdr:colOff>
      <xdr:row>60</xdr:row>
      <xdr:rowOff>170180</xdr:rowOff>
    </xdr:to>
    <xdr:sp macro="" textlink="">
      <xdr:nvSpPr>
        <xdr:cNvPr id="268" name="円/楕円 267"/>
        <xdr:cNvSpPr/>
      </xdr:nvSpPr>
      <xdr:spPr>
        <a:xfrm>
          <a:off x="1562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154957</xdr:rowOff>
    </xdr:from>
    <xdr:ext cx="736600" cy="259045"/>
    <xdr:sp macro="" textlink="">
      <xdr:nvSpPr>
        <xdr:cNvPr id="269" name="テキスト ボックス 268"/>
        <xdr:cNvSpPr txBox="1"/>
      </xdr:nvSpPr>
      <xdr:spPr>
        <a:xfrm>
          <a:off x="15290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38100</xdr:rowOff>
    </xdr:from>
    <xdr:to>
      <xdr:col>21</xdr:col>
      <xdr:colOff>412750</xdr:colOff>
      <xdr:row>60</xdr:row>
      <xdr:rowOff>139700</xdr:rowOff>
    </xdr:to>
    <xdr:sp macro="" textlink="">
      <xdr:nvSpPr>
        <xdr:cNvPr id="270" name="円/楕円 269"/>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124477</xdr:rowOff>
    </xdr:from>
    <xdr:ext cx="762000" cy="259045"/>
    <xdr:sp macro="" textlink="">
      <xdr:nvSpPr>
        <xdr:cNvPr id="271" name="テキスト ボックス 270"/>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22860</xdr:rowOff>
    </xdr:from>
    <xdr:to>
      <xdr:col>20</xdr:col>
      <xdr:colOff>209550</xdr:colOff>
      <xdr:row>60</xdr:row>
      <xdr:rowOff>124460</xdr:rowOff>
    </xdr:to>
    <xdr:sp macro="" textlink="">
      <xdr:nvSpPr>
        <xdr:cNvPr id="272" name="円/楕円 271"/>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109237</xdr:rowOff>
    </xdr:from>
    <xdr:ext cx="762000" cy="259045"/>
    <xdr:sp macro="" textlink="">
      <xdr:nvSpPr>
        <xdr:cNvPr id="273" name="テキスト ボックス 272"/>
        <xdr:cNvSpPr txBox="1"/>
      </xdr:nvSpPr>
      <xdr:spPr>
        <a:xfrm>
          <a:off x="13512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118110</xdr:rowOff>
    </xdr:from>
    <xdr:to>
      <xdr:col>19</xdr:col>
      <xdr:colOff>6350</xdr:colOff>
      <xdr:row>60</xdr:row>
      <xdr:rowOff>48260</xdr:rowOff>
    </xdr:to>
    <xdr:sp macro="" textlink="">
      <xdr:nvSpPr>
        <xdr:cNvPr id="274" name="円/楕円 273"/>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33037</xdr:rowOff>
    </xdr:from>
    <xdr:ext cx="762000" cy="259045"/>
    <xdr:sp macro="" textlink="">
      <xdr:nvSpPr>
        <xdr:cNvPr id="275" name="テキスト ボックス 274"/>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公営企業局企業会計繰出金の増額により、前年度より</a:t>
          </a:r>
          <a:r>
            <a:rPr kumimoji="1" lang="en-US" altLang="ja-JP" sz="1300">
              <a:latin typeface="ＭＳ Ｐゴシック"/>
            </a:rPr>
            <a:t>0.5</a:t>
          </a:r>
          <a:r>
            <a:rPr kumimoji="1" lang="ja-JP" altLang="en-US" sz="1300">
              <a:latin typeface="ＭＳ Ｐゴシック"/>
            </a:rPr>
            <a:t>ポイント増となっており、類似団体平均を</a:t>
          </a:r>
          <a:r>
            <a:rPr kumimoji="1" lang="en-US" altLang="ja-JP" sz="1300">
              <a:latin typeface="ＭＳ Ｐゴシック"/>
            </a:rPr>
            <a:t>2.1</a:t>
          </a:r>
          <a:r>
            <a:rPr kumimoji="1" lang="ja-JP" altLang="en-US" sz="1300">
              <a:latin typeface="ＭＳ Ｐゴシック"/>
            </a:rPr>
            <a:t>ポイント上回っている。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69850</xdr:rowOff>
    </xdr:to>
    <xdr:cxnSp macro="">
      <xdr:nvCxnSpPr>
        <xdr:cNvPr id="308" name="直線コネクタ 307"/>
        <xdr:cNvCxnSpPr/>
      </xdr:nvCxnSpPr>
      <xdr:spPr>
        <a:xfrm>
          <a:off x="15671800" y="637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37</xdr:row>
      <xdr:rowOff>31750</xdr:rowOff>
    </xdr:to>
    <xdr:cxnSp macro="">
      <xdr:nvCxnSpPr>
        <xdr:cNvPr id="311" name="直線コネクタ 310"/>
        <xdr:cNvCxnSpPr/>
      </xdr:nvCxnSpPr>
      <xdr:spPr>
        <a:xfrm>
          <a:off x="14782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134620</xdr:rowOff>
    </xdr:from>
    <xdr:to>
      <xdr:col>21</xdr:col>
      <xdr:colOff>361950</xdr:colOff>
      <xdr:row>36</xdr:row>
      <xdr:rowOff>157480</xdr:rowOff>
    </xdr:to>
    <xdr:cxnSp macro="">
      <xdr:nvCxnSpPr>
        <xdr:cNvPr id="314" name="直線コネクタ 313"/>
        <xdr:cNvCxnSpPr/>
      </xdr:nvCxnSpPr>
      <xdr:spPr>
        <a:xfrm>
          <a:off x="13893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134620</xdr:rowOff>
    </xdr:to>
    <xdr:cxnSp macro="">
      <xdr:nvCxnSpPr>
        <xdr:cNvPr id="317" name="直線コネクタ 316"/>
        <xdr:cNvCxnSpPr/>
      </xdr:nvCxnSpPr>
      <xdr:spPr>
        <a:xfrm>
          <a:off x="13004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1" name="テキスト ボックス 320"/>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7" name="円/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8"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29" name="円/楕円 328"/>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0" name="テキスト ボックス 329"/>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31" name="円/楕円 330"/>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2" name="テキスト ボックス 331"/>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83820</xdr:rowOff>
    </xdr:from>
    <xdr:to>
      <xdr:col>20</xdr:col>
      <xdr:colOff>209550</xdr:colOff>
      <xdr:row>37</xdr:row>
      <xdr:rowOff>13970</xdr:rowOff>
    </xdr:to>
    <xdr:sp macro="" textlink="">
      <xdr:nvSpPr>
        <xdr:cNvPr id="333" name="円/楕円 332"/>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34" name="テキスト ボックス 333"/>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5" name="円/楕円 33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6" name="テキスト ボックス 33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新規発行地方債の抑制等を行い、地方債残高の削減を図っているが、依然として公債費の経常収支比率は類似団体平均を</a:t>
          </a:r>
          <a:r>
            <a:rPr kumimoji="1" lang="en-US" altLang="ja-JP" sz="1300">
              <a:latin typeface="ＭＳ Ｐゴシック"/>
            </a:rPr>
            <a:t>2.9</a:t>
          </a:r>
          <a:r>
            <a:rPr kumimoji="1" lang="ja-JP" altLang="en-US" sz="1300">
              <a:latin typeface="ＭＳ Ｐゴシック"/>
            </a:rPr>
            <a:t>ポイント上回っている。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104139</xdr:rowOff>
    </xdr:from>
    <xdr:to>
      <xdr:col>7</xdr:col>
      <xdr:colOff>15875</xdr:colOff>
      <xdr:row>80</xdr:row>
      <xdr:rowOff>119380</xdr:rowOff>
    </xdr:to>
    <xdr:cxnSp macro="">
      <xdr:nvCxnSpPr>
        <xdr:cNvPr id="369" name="直線コネクタ 368"/>
        <xdr:cNvCxnSpPr/>
      </xdr:nvCxnSpPr>
      <xdr:spPr>
        <a:xfrm flipV="1">
          <a:off x="3987800" y="13820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119380</xdr:rowOff>
    </xdr:from>
    <xdr:to>
      <xdr:col>5</xdr:col>
      <xdr:colOff>549275</xdr:colOff>
      <xdr:row>80</xdr:row>
      <xdr:rowOff>165100</xdr:rowOff>
    </xdr:to>
    <xdr:cxnSp macro="">
      <xdr:nvCxnSpPr>
        <xdr:cNvPr id="372" name="直線コネクタ 371"/>
        <xdr:cNvCxnSpPr/>
      </xdr:nvCxnSpPr>
      <xdr:spPr>
        <a:xfrm flipV="1">
          <a:off x="3098800" y="1383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165100</xdr:rowOff>
    </xdr:from>
    <xdr:to>
      <xdr:col>4</xdr:col>
      <xdr:colOff>346075</xdr:colOff>
      <xdr:row>80</xdr:row>
      <xdr:rowOff>165100</xdr:rowOff>
    </xdr:to>
    <xdr:cxnSp macro="">
      <xdr:nvCxnSpPr>
        <xdr:cNvPr id="375" name="直線コネクタ 374"/>
        <xdr:cNvCxnSpPr/>
      </xdr:nvCxnSpPr>
      <xdr:spPr>
        <a:xfrm>
          <a:off x="2209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134620</xdr:rowOff>
    </xdr:from>
    <xdr:to>
      <xdr:col>3</xdr:col>
      <xdr:colOff>142875</xdr:colOff>
      <xdr:row>80</xdr:row>
      <xdr:rowOff>165100</xdr:rowOff>
    </xdr:to>
    <xdr:cxnSp macro="">
      <xdr:nvCxnSpPr>
        <xdr:cNvPr id="378" name="直線コネクタ 377"/>
        <xdr:cNvCxnSpPr/>
      </xdr:nvCxnSpPr>
      <xdr:spPr>
        <a:xfrm>
          <a:off x="1320800" y="1385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8907</xdr:rowOff>
    </xdr:from>
    <xdr:ext cx="762000" cy="259045"/>
    <xdr:sp macro="" textlink="">
      <xdr:nvSpPr>
        <xdr:cNvPr id="382" name="テキスト ボックス 381"/>
        <xdr:cNvSpPr txBox="1"/>
      </xdr:nvSpPr>
      <xdr:spPr>
        <a:xfrm>
          <a:off x="93980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88" name="円/楕円 387"/>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25416</xdr:rowOff>
    </xdr:from>
    <xdr:ext cx="762000" cy="259045"/>
    <xdr:sp macro="" textlink="">
      <xdr:nvSpPr>
        <xdr:cNvPr id="389" name="公債費該当値テキスト"/>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68580</xdr:rowOff>
    </xdr:from>
    <xdr:to>
      <xdr:col>5</xdr:col>
      <xdr:colOff>600075</xdr:colOff>
      <xdr:row>80</xdr:row>
      <xdr:rowOff>170180</xdr:rowOff>
    </xdr:to>
    <xdr:sp macro="" textlink="">
      <xdr:nvSpPr>
        <xdr:cNvPr id="390" name="円/楕円 389"/>
        <xdr:cNvSpPr/>
      </xdr:nvSpPr>
      <xdr:spPr>
        <a:xfrm>
          <a:off x="393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154957</xdr:rowOff>
    </xdr:from>
    <xdr:ext cx="736600" cy="259045"/>
    <xdr:sp macro="" textlink="">
      <xdr:nvSpPr>
        <xdr:cNvPr id="391" name="テキスト ボックス 390"/>
        <xdr:cNvSpPr txBox="1"/>
      </xdr:nvSpPr>
      <xdr:spPr>
        <a:xfrm>
          <a:off x="3606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92" name="円/楕円 391"/>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93" name="テキスト ボックス 392"/>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114300</xdr:rowOff>
    </xdr:from>
    <xdr:to>
      <xdr:col>3</xdr:col>
      <xdr:colOff>193675</xdr:colOff>
      <xdr:row>81</xdr:row>
      <xdr:rowOff>44450</xdr:rowOff>
    </xdr:to>
    <xdr:sp macro="" textlink="">
      <xdr:nvSpPr>
        <xdr:cNvPr id="394" name="円/楕円 393"/>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29227</xdr:rowOff>
    </xdr:from>
    <xdr:ext cx="762000" cy="259045"/>
    <xdr:sp macro="" textlink="">
      <xdr:nvSpPr>
        <xdr:cNvPr id="395" name="テキスト ボックス 394"/>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83820</xdr:rowOff>
    </xdr:from>
    <xdr:to>
      <xdr:col>1</xdr:col>
      <xdr:colOff>676275</xdr:colOff>
      <xdr:row>81</xdr:row>
      <xdr:rowOff>13970</xdr:rowOff>
    </xdr:to>
    <xdr:sp macro="" textlink="">
      <xdr:nvSpPr>
        <xdr:cNvPr id="396" name="円/楕円 395"/>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170197</xdr:rowOff>
    </xdr:from>
    <xdr:ext cx="762000" cy="259045"/>
    <xdr:sp macro="" textlink="">
      <xdr:nvSpPr>
        <xdr:cNvPr id="397" name="テキスト ボックス 396"/>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を上回っているのは、簡易水道事業や下水道事業、並びに国民健康保険事業特別会計への繰出金等が、類似団体平均を大幅に上回っていることが主な要因であることから、今後も特別会計の健全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100330</xdr:rowOff>
    </xdr:to>
    <xdr:cxnSp macro="">
      <xdr:nvCxnSpPr>
        <xdr:cNvPr id="430" name="直線コネクタ 429"/>
        <xdr:cNvCxnSpPr/>
      </xdr:nvCxnSpPr>
      <xdr:spPr>
        <a:xfrm>
          <a:off x="15671800" y="132219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1"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31750</xdr:rowOff>
    </xdr:to>
    <xdr:cxnSp macro="">
      <xdr:nvCxnSpPr>
        <xdr:cNvPr id="433" name="直線コネクタ 432"/>
        <xdr:cNvCxnSpPr/>
      </xdr:nvCxnSpPr>
      <xdr:spPr>
        <a:xfrm flipV="1">
          <a:off x="14782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77</xdr:row>
      <xdr:rowOff>31750</xdr:rowOff>
    </xdr:to>
    <xdr:cxnSp macro="">
      <xdr:nvCxnSpPr>
        <xdr:cNvPr id="436" name="直線コネクタ 435"/>
        <xdr:cNvCxnSpPr/>
      </xdr:nvCxnSpPr>
      <xdr:spPr>
        <a:xfrm>
          <a:off x="13893800" y="13073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38" name="テキスト ボックス 437"/>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43180</xdr:rowOff>
    </xdr:to>
    <xdr:cxnSp macro="">
      <xdr:nvCxnSpPr>
        <xdr:cNvPr id="439" name="直線コネクタ 438"/>
        <xdr:cNvCxnSpPr/>
      </xdr:nvCxnSpPr>
      <xdr:spPr>
        <a:xfrm>
          <a:off x="13004800" y="13012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9" name="円/楕円 448"/>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50"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51" name="円/楕円 450"/>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55897</xdr:rowOff>
    </xdr:from>
    <xdr:ext cx="736600" cy="259045"/>
    <xdr:sp macro="" textlink="">
      <xdr:nvSpPr>
        <xdr:cNvPr id="452" name="テキスト ボックス 451"/>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3" name="円/楕円 452"/>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4" name="テキスト ボックス 453"/>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5" name="円/楕円 454"/>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6" name="テキスト ボックス 455"/>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102870</xdr:rowOff>
    </xdr:from>
    <xdr:to>
      <xdr:col>19</xdr:col>
      <xdr:colOff>6350</xdr:colOff>
      <xdr:row>76</xdr:row>
      <xdr:rowOff>33020</xdr:rowOff>
    </xdr:to>
    <xdr:sp macro="" textlink="">
      <xdr:nvSpPr>
        <xdr:cNvPr id="457" name="円/楕円 456"/>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17797</xdr:rowOff>
    </xdr:from>
    <xdr:ext cx="762000" cy="259045"/>
    <xdr:sp macro="" textlink="">
      <xdr:nvSpPr>
        <xdr:cNvPr id="458" name="テキスト ボックス 457"/>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山口県周防大島町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82271</xdr:rowOff>
    </xdr:from>
    <xdr:to>
      <xdr:col>4</xdr:col>
      <xdr:colOff>1117600</xdr:colOff>
      <xdr:row>16</xdr:row>
      <xdr:rowOff>144250</xdr:rowOff>
    </xdr:to>
    <xdr:cxnSp macro="">
      <xdr:nvCxnSpPr>
        <xdr:cNvPr id="54" name="直線コネクタ 53"/>
        <xdr:cNvCxnSpPr/>
      </xdr:nvCxnSpPr>
      <xdr:spPr bwMode="auto">
        <a:xfrm flipV="1">
          <a:off x="5003800" y="2873096"/>
          <a:ext cx="647700" cy="6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118189</xdr:rowOff>
    </xdr:from>
    <xdr:to>
      <xdr:col>4</xdr:col>
      <xdr:colOff>469900</xdr:colOff>
      <xdr:row>16</xdr:row>
      <xdr:rowOff>144250</xdr:rowOff>
    </xdr:to>
    <xdr:cxnSp macro="">
      <xdr:nvCxnSpPr>
        <xdr:cNvPr id="57" name="直線コネクタ 56"/>
        <xdr:cNvCxnSpPr/>
      </xdr:nvCxnSpPr>
      <xdr:spPr bwMode="auto">
        <a:xfrm>
          <a:off x="4305300" y="2909014"/>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72955</xdr:rowOff>
    </xdr:from>
    <xdr:to>
      <xdr:col>3</xdr:col>
      <xdr:colOff>904875</xdr:colOff>
      <xdr:row>16</xdr:row>
      <xdr:rowOff>118189</xdr:rowOff>
    </xdr:to>
    <xdr:cxnSp macro="">
      <xdr:nvCxnSpPr>
        <xdr:cNvPr id="60" name="直線コネクタ 59"/>
        <xdr:cNvCxnSpPr/>
      </xdr:nvCxnSpPr>
      <xdr:spPr bwMode="auto">
        <a:xfrm>
          <a:off x="3606800" y="2863780"/>
          <a:ext cx="698500" cy="4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44266</xdr:rowOff>
    </xdr:from>
    <xdr:to>
      <xdr:col>3</xdr:col>
      <xdr:colOff>206375</xdr:colOff>
      <xdr:row>16</xdr:row>
      <xdr:rowOff>72955</xdr:rowOff>
    </xdr:to>
    <xdr:cxnSp macro="">
      <xdr:nvCxnSpPr>
        <xdr:cNvPr id="63" name="直線コネクタ 62"/>
        <xdr:cNvCxnSpPr/>
      </xdr:nvCxnSpPr>
      <xdr:spPr bwMode="auto">
        <a:xfrm>
          <a:off x="2908300" y="2835091"/>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74680</xdr:rowOff>
    </xdr:from>
    <xdr:ext cx="762000" cy="259045"/>
    <xdr:sp macro="" textlink="">
      <xdr:nvSpPr>
        <xdr:cNvPr id="67" name="テキスト ボックス 66"/>
        <xdr:cNvSpPr txBox="1"/>
      </xdr:nvSpPr>
      <xdr:spPr>
        <a:xfrm>
          <a:off x="2527300" y="32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31471</xdr:rowOff>
    </xdr:from>
    <xdr:to>
      <xdr:col>5</xdr:col>
      <xdr:colOff>34925</xdr:colOff>
      <xdr:row>16</xdr:row>
      <xdr:rowOff>133071</xdr:rowOff>
    </xdr:to>
    <xdr:sp macro="" textlink="">
      <xdr:nvSpPr>
        <xdr:cNvPr id="73" name="円/楕円 72"/>
        <xdr:cNvSpPr/>
      </xdr:nvSpPr>
      <xdr:spPr bwMode="auto">
        <a:xfrm>
          <a:off x="5600700" y="28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47998</xdr:rowOff>
    </xdr:from>
    <xdr:ext cx="762000" cy="259045"/>
    <xdr:sp macro="" textlink="">
      <xdr:nvSpPr>
        <xdr:cNvPr id="74" name="人口1人当たり決算額の推移該当値テキスト130"/>
        <xdr:cNvSpPr txBox="1"/>
      </xdr:nvSpPr>
      <xdr:spPr>
        <a:xfrm>
          <a:off x="5740400" y="266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93450</xdr:rowOff>
    </xdr:from>
    <xdr:to>
      <xdr:col>4</xdr:col>
      <xdr:colOff>520700</xdr:colOff>
      <xdr:row>17</xdr:row>
      <xdr:rowOff>23600</xdr:rowOff>
    </xdr:to>
    <xdr:sp macro="" textlink="">
      <xdr:nvSpPr>
        <xdr:cNvPr id="75" name="円/楕円 74"/>
        <xdr:cNvSpPr/>
      </xdr:nvSpPr>
      <xdr:spPr bwMode="auto">
        <a:xfrm>
          <a:off x="4953000" y="288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33777</xdr:rowOff>
    </xdr:from>
    <xdr:ext cx="736600" cy="259045"/>
    <xdr:sp macro="" textlink="">
      <xdr:nvSpPr>
        <xdr:cNvPr id="76" name="テキスト ボックス 75"/>
        <xdr:cNvSpPr txBox="1"/>
      </xdr:nvSpPr>
      <xdr:spPr>
        <a:xfrm>
          <a:off x="4622800" y="2653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67389</xdr:rowOff>
    </xdr:from>
    <xdr:to>
      <xdr:col>3</xdr:col>
      <xdr:colOff>955675</xdr:colOff>
      <xdr:row>16</xdr:row>
      <xdr:rowOff>168989</xdr:rowOff>
    </xdr:to>
    <xdr:sp macro="" textlink="">
      <xdr:nvSpPr>
        <xdr:cNvPr id="77" name="円/楕円 76"/>
        <xdr:cNvSpPr/>
      </xdr:nvSpPr>
      <xdr:spPr bwMode="auto">
        <a:xfrm>
          <a:off x="4254500" y="285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7716</xdr:rowOff>
    </xdr:from>
    <xdr:ext cx="762000" cy="259045"/>
    <xdr:sp macro="" textlink="">
      <xdr:nvSpPr>
        <xdr:cNvPr id="78" name="テキスト ボックス 77"/>
        <xdr:cNvSpPr txBox="1"/>
      </xdr:nvSpPr>
      <xdr:spPr>
        <a:xfrm>
          <a:off x="3924300" y="26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22155</xdr:rowOff>
    </xdr:from>
    <xdr:to>
      <xdr:col>3</xdr:col>
      <xdr:colOff>257175</xdr:colOff>
      <xdr:row>16</xdr:row>
      <xdr:rowOff>123755</xdr:rowOff>
    </xdr:to>
    <xdr:sp macro="" textlink="">
      <xdr:nvSpPr>
        <xdr:cNvPr id="79" name="円/楕円 78"/>
        <xdr:cNvSpPr/>
      </xdr:nvSpPr>
      <xdr:spPr bwMode="auto">
        <a:xfrm>
          <a:off x="3556000" y="281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133932</xdr:rowOff>
    </xdr:from>
    <xdr:ext cx="762000" cy="259045"/>
    <xdr:sp macro="" textlink="">
      <xdr:nvSpPr>
        <xdr:cNvPr id="80" name="テキスト ボックス 79"/>
        <xdr:cNvSpPr txBox="1"/>
      </xdr:nvSpPr>
      <xdr:spPr>
        <a:xfrm>
          <a:off x="3225800" y="25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142,674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164916</xdr:rowOff>
    </xdr:from>
    <xdr:to>
      <xdr:col>2</xdr:col>
      <xdr:colOff>692150</xdr:colOff>
      <xdr:row>16</xdr:row>
      <xdr:rowOff>95066</xdr:rowOff>
    </xdr:to>
    <xdr:sp macro="" textlink="">
      <xdr:nvSpPr>
        <xdr:cNvPr id="81" name="円/楕円 80"/>
        <xdr:cNvSpPr/>
      </xdr:nvSpPr>
      <xdr:spPr bwMode="auto">
        <a:xfrm>
          <a:off x="2857500" y="278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105243</xdr:rowOff>
    </xdr:from>
    <xdr:ext cx="762000" cy="259045"/>
    <xdr:sp macro="" textlink="">
      <xdr:nvSpPr>
        <xdr:cNvPr id="82" name="テキスト ボックス 81"/>
        <xdr:cNvSpPr txBox="1"/>
      </xdr:nvSpPr>
      <xdr:spPr>
        <a:xfrm>
          <a:off x="2527300" y="25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249320</xdr:rowOff>
    </xdr:from>
    <xdr:to>
      <xdr:col>4</xdr:col>
      <xdr:colOff>1117600</xdr:colOff>
      <xdr:row>34</xdr:row>
      <xdr:rowOff>321539</xdr:rowOff>
    </xdr:to>
    <xdr:cxnSp macro="">
      <xdr:nvCxnSpPr>
        <xdr:cNvPr id="116" name="直線コネクタ 115"/>
        <xdr:cNvCxnSpPr/>
      </xdr:nvCxnSpPr>
      <xdr:spPr bwMode="auto">
        <a:xfrm>
          <a:off x="5003800" y="6516770"/>
          <a:ext cx="647700" cy="72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242720</xdr:rowOff>
    </xdr:from>
    <xdr:ext cx="762000" cy="259045"/>
    <xdr:sp macro="" textlink="">
      <xdr:nvSpPr>
        <xdr:cNvPr id="117" name="人口1人当たり決算額の推移平均値テキスト445"/>
        <xdr:cNvSpPr txBox="1"/>
      </xdr:nvSpPr>
      <xdr:spPr>
        <a:xfrm>
          <a:off x="5740400" y="6853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146412</xdr:rowOff>
    </xdr:from>
    <xdr:to>
      <xdr:col>4</xdr:col>
      <xdr:colOff>469900</xdr:colOff>
      <xdr:row>34</xdr:row>
      <xdr:rowOff>249320</xdr:rowOff>
    </xdr:to>
    <xdr:cxnSp macro="">
      <xdr:nvCxnSpPr>
        <xdr:cNvPr id="119" name="直線コネクタ 118"/>
        <xdr:cNvCxnSpPr/>
      </xdr:nvCxnSpPr>
      <xdr:spPr bwMode="auto">
        <a:xfrm>
          <a:off x="4305300" y="6413862"/>
          <a:ext cx="698500" cy="10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128276</xdr:rowOff>
    </xdr:from>
    <xdr:to>
      <xdr:col>3</xdr:col>
      <xdr:colOff>904875</xdr:colOff>
      <xdr:row>34</xdr:row>
      <xdr:rowOff>146412</xdr:rowOff>
    </xdr:to>
    <xdr:cxnSp macro="">
      <xdr:nvCxnSpPr>
        <xdr:cNvPr id="122" name="直線コネクタ 121"/>
        <xdr:cNvCxnSpPr/>
      </xdr:nvCxnSpPr>
      <xdr:spPr bwMode="auto">
        <a:xfrm>
          <a:off x="3606800" y="6395726"/>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59696</xdr:rowOff>
    </xdr:from>
    <xdr:to>
      <xdr:col>3</xdr:col>
      <xdr:colOff>206375</xdr:colOff>
      <xdr:row>34</xdr:row>
      <xdr:rowOff>128276</xdr:rowOff>
    </xdr:to>
    <xdr:cxnSp macro="">
      <xdr:nvCxnSpPr>
        <xdr:cNvPr id="125" name="直線コネクタ 124"/>
        <xdr:cNvCxnSpPr/>
      </xdr:nvCxnSpPr>
      <xdr:spPr bwMode="auto">
        <a:xfrm>
          <a:off x="2908300" y="6327146"/>
          <a:ext cx="698500" cy="6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270739</xdr:rowOff>
    </xdr:from>
    <xdr:to>
      <xdr:col>5</xdr:col>
      <xdr:colOff>34925</xdr:colOff>
      <xdr:row>35</xdr:row>
      <xdr:rowOff>29439</xdr:rowOff>
    </xdr:to>
    <xdr:sp macro="" textlink="">
      <xdr:nvSpPr>
        <xdr:cNvPr id="135" name="円/楕円 134"/>
        <xdr:cNvSpPr/>
      </xdr:nvSpPr>
      <xdr:spPr bwMode="auto">
        <a:xfrm>
          <a:off x="5600700" y="653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115816</xdr:rowOff>
    </xdr:from>
    <xdr:ext cx="762000" cy="259045"/>
    <xdr:sp macro="" textlink="">
      <xdr:nvSpPr>
        <xdr:cNvPr id="136" name="人口1人当たり決算額の推移該当値テキスト445"/>
        <xdr:cNvSpPr txBox="1"/>
      </xdr:nvSpPr>
      <xdr:spPr>
        <a:xfrm>
          <a:off x="5740400" y="638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198520</xdr:rowOff>
    </xdr:from>
    <xdr:to>
      <xdr:col>4</xdr:col>
      <xdr:colOff>520700</xdr:colOff>
      <xdr:row>34</xdr:row>
      <xdr:rowOff>300120</xdr:rowOff>
    </xdr:to>
    <xdr:sp macro="" textlink="">
      <xdr:nvSpPr>
        <xdr:cNvPr id="137" name="円/楕円 136"/>
        <xdr:cNvSpPr/>
      </xdr:nvSpPr>
      <xdr:spPr bwMode="auto">
        <a:xfrm>
          <a:off x="4953000" y="646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310297</xdr:rowOff>
    </xdr:from>
    <xdr:ext cx="736600" cy="259045"/>
    <xdr:sp macro="" textlink="">
      <xdr:nvSpPr>
        <xdr:cNvPr id="138" name="テキスト ボックス 137"/>
        <xdr:cNvSpPr txBox="1"/>
      </xdr:nvSpPr>
      <xdr:spPr>
        <a:xfrm>
          <a:off x="4622800" y="62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95612</xdr:rowOff>
    </xdr:from>
    <xdr:to>
      <xdr:col>3</xdr:col>
      <xdr:colOff>955675</xdr:colOff>
      <xdr:row>34</xdr:row>
      <xdr:rowOff>197212</xdr:rowOff>
    </xdr:to>
    <xdr:sp macro="" textlink="">
      <xdr:nvSpPr>
        <xdr:cNvPr id="139" name="円/楕円 138"/>
        <xdr:cNvSpPr/>
      </xdr:nvSpPr>
      <xdr:spPr bwMode="auto">
        <a:xfrm>
          <a:off x="4254500" y="636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207389</xdr:rowOff>
    </xdr:from>
    <xdr:ext cx="762000" cy="259045"/>
    <xdr:sp macro="" textlink="">
      <xdr:nvSpPr>
        <xdr:cNvPr id="140" name="テキスト ボックス 139"/>
        <xdr:cNvSpPr txBox="1"/>
      </xdr:nvSpPr>
      <xdr:spPr>
        <a:xfrm>
          <a:off x="3924300" y="613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77476</xdr:rowOff>
    </xdr:from>
    <xdr:to>
      <xdr:col>3</xdr:col>
      <xdr:colOff>257175</xdr:colOff>
      <xdr:row>34</xdr:row>
      <xdr:rowOff>179076</xdr:rowOff>
    </xdr:to>
    <xdr:sp macro="" textlink="">
      <xdr:nvSpPr>
        <xdr:cNvPr id="141" name="円/楕円 140"/>
        <xdr:cNvSpPr/>
      </xdr:nvSpPr>
      <xdr:spPr bwMode="auto">
        <a:xfrm>
          <a:off x="3556000" y="63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189253</xdr:rowOff>
    </xdr:from>
    <xdr:ext cx="762000" cy="259045"/>
    <xdr:sp macro="" textlink="">
      <xdr:nvSpPr>
        <xdr:cNvPr id="142" name="テキスト ボックス 141"/>
        <xdr:cNvSpPr txBox="1"/>
      </xdr:nvSpPr>
      <xdr:spPr>
        <a:xfrm>
          <a:off x="3225800" y="611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8896</xdr:rowOff>
    </xdr:from>
    <xdr:to>
      <xdr:col>2</xdr:col>
      <xdr:colOff>692150</xdr:colOff>
      <xdr:row>34</xdr:row>
      <xdr:rowOff>110496</xdr:rowOff>
    </xdr:to>
    <xdr:sp macro="" textlink="">
      <xdr:nvSpPr>
        <xdr:cNvPr id="143" name="円/楕円 142"/>
        <xdr:cNvSpPr/>
      </xdr:nvSpPr>
      <xdr:spPr bwMode="auto">
        <a:xfrm>
          <a:off x="2857500" y="62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120673</xdr:rowOff>
    </xdr:from>
    <xdr:ext cx="762000" cy="259045"/>
    <xdr:sp macro="" textlink="">
      <xdr:nvSpPr>
        <xdr:cNvPr id="144" name="テキスト ボックス 143"/>
        <xdr:cNvSpPr txBox="1"/>
      </xdr:nvSpPr>
      <xdr:spPr>
        <a:xfrm>
          <a:off x="2527300" y="604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財政調整基金残高は、実質収支の黒字に伴う積立を行うことにより増加し、標準財政規模比が</a:t>
          </a:r>
          <a:r>
            <a:rPr kumimoji="1" lang="en-US" altLang="ja-JP" sz="1200">
              <a:latin typeface="ＭＳ ゴシック" pitchFamily="49" charset="-128"/>
              <a:ea typeface="ＭＳ ゴシック" pitchFamily="49" charset="-128"/>
            </a:rPr>
            <a:t>50.02%</a:t>
          </a:r>
          <a:r>
            <a:rPr kumimoji="1" lang="ja-JP" altLang="en-US" sz="1200">
              <a:latin typeface="ＭＳ ゴシック" pitchFamily="49" charset="-128"/>
              <a:ea typeface="ＭＳ ゴシック" pitchFamily="49" charset="-128"/>
            </a:rPr>
            <a:t>となっている。形式収支が前年度比</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の減額となっており、かつ翌年度に繰越すべき財源が増額となっているため、実質収支額が</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減の</a:t>
          </a:r>
          <a:r>
            <a:rPr kumimoji="1" lang="en-US" altLang="ja-JP" sz="1200">
              <a:latin typeface="ＭＳ ゴシック" pitchFamily="49" charset="-128"/>
              <a:ea typeface="ＭＳ ゴシック" pitchFamily="49" charset="-128"/>
            </a:rPr>
            <a:t>6.35%</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今後は、普通交付税の減少を見込み、更なる事務事業の効率化を図ることにより経常的経費の抑制を実現し、観光交流人口の拡大を図るなど自主財源の確保に努める。</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今後とも、各会計で適切な財政運営・企業経営を行っていく。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元利償還金等について、公営企業債の元利償還金に対する繰入金は、下水道事業特別会計等で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百万円増であるが、その他は減少傾向にある。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起債許可団体基準を下回っているが、今後とも緊急度・住民ニーズを的確に把握した事業選択を行い、新規発行地方債の抑制に努める。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将来負担額については、柳井地区広域消防組合の地方債残高の増により、組合等負担等見込額が増加しているものの、一般会計地方債残高の減少及び公営企業債等見込額の減により減少傾向にある。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充当可能財源等については、財政調整基金等の積み増しにより増加傾向にあることから、将来負担比率の分子が減少傾向となっている。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起債許可団体基準を下回っているが、今後とも緊急度・住民ニーズを的確に把握した事業の選択を行い、新規発行地方債の抑制に努める。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14919583</v>
      </c>
      <c r="BO4" s="349"/>
      <c r="BP4" s="349"/>
      <c r="BQ4" s="349"/>
      <c r="BR4" s="349"/>
      <c r="BS4" s="349"/>
      <c r="BT4" s="349"/>
      <c r="BU4" s="350"/>
      <c r="BV4" s="348">
        <v>15556945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14260038</v>
      </c>
      <c r="BO5" s="386"/>
      <c r="BP5" s="386"/>
      <c r="BQ5" s="386"/>
      <c r="BR5" s="386"/>
      <c r="BS5" s="386"/>
      <c r="BT5" s="386"/>
      <c r="BU5" s="387"/>
      <c r="BV5" s="385">
        <v>14848094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659545</v>
      </c>
      <c r="BO6" s="386"/>
      <c r="BP6" s="386"/>
      <c r="BQ6" s="386"/>
      <c r="BR6" s="386"/>
      <c r="BS6" s="386"/>
      <c r="BT6" s="386"/>
      <c r="BU6" s="387"/>
      <c r="BV6" s="385">
        <v>708851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45848</v>
      </c>
      <c r="BO7" s="386"/>
      <c r="BP7" s="386"/>
      <c r="BQ7" s="386"/>
      <c r="BR7" s="386"/>
      <c r="BS7" s="386"/>
      <c r="BT7" s="386"/>
      <c r="BU7" s="387"/>
      <c r="BV7" s="385">
        <v>20947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9658484</v>
      </c>
      <c r="CU7" s="386"/>
      <c r="CV7" s="386"/>
      <c r="CW7" s="386"/>
      <c r="CX7" s="386"/>
      <c r="CY7" s="386"/>
      <c r="CZ7" s="386"/>
      <c r="DA7" s="387"/>
      <c r="DB7" s="385">
        <v>9762923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613697</v>
      </c>
      <c r="BO8" s="386"/>
      <c r="BP8" s="386"/>
      <c r="BQ8" s="386"/>
      <c r="BR8" s="386"/>
      <c r="BS8" s="386"/>
      <c r="BT8" s="386"/>
      <c r="BU8" s="387"/>
      <c r="BV8" s="385">
        <v>687904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19084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-74207</v>
      </c>
      <c r="BO9" s="386"/>
      <c r="BP9" s="386"/>
      <c r="BQ9" s="386"/>
      <c r="BR9" s="386"/>
      <c r="BS9" s="386"/>
      <c r="BT9" s="386"/>
      <c r="BU9" s="387"/>
      <c r="BV9" s="385">
        <v>-35749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19.5</v>
      </c>
      <c r="CU9" s="383"/>
      <c r="CV9" s="383"/>
      <c r="CW9" s="383"/>
      <c r="CX9" s="383"/>
      <c r="CY9" s="383"/>
      <c r="CZ9" s="383"/>
      <c r="DA9" s="384"/>
      <c r="DB9" s="382">
        <v>18.3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21392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537908</v>
      </c>
      <c r="BO10" s="386"/>
      <c r="BP10" s="386"/>
      <c r="BQ10" s="386"/>
      <c r="BR10" s="386"/>
      <c r="BS10" s="386"/>
      <c r="BT10" s="386"/>
      <c r="BU10" s="387"/>
      <c r="BV10" s="385">
        <v>655020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122944</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18078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17992</v>
      </c>
      <c r="S13" s="467"/>
      <c r="T13" s="467"/>
      <c r="U13" s="467"/>
      <c r="V13" s="468"/>
      <c r="W13" s="401" t="s">
        <v>124</v>
      </c>
      <c r="X13" s="402"/>
      <c r="Y13" s="402"/>
      <c r="Z13" s="402"/>
      <c r="AA13" s="402"/>
      <c r="AB13" s="392"/>
      <c r="AC13" s="436">
        <v>1917</v>
      </c>
      <c r="AD13" s="437"/>
      <c r="AE13" s="437"/>
      <c r="AF13" s="437"/>
      <c r="AG13" s="476"/>
      <c r="AH13" s="436">
        <v>2815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586645</v>
      </c>
      <c r="BO13" s="386"/>
      <c r="BP13" s="386"/>
      <c r="BQ13" s="386"/>
      <c r="BR13" s="386"/>
      <c r="BS13" s="386"/>
      <c r="BT13" s="386"/>
      <c r="BU13" s="387"/>
      <c r="BV13" s="385">
        <v>619271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18536</v>
      </c>
      <c r="S14" s="467"/>
      <c r="T14" s="467"/>
      <c r="U14" s="467"/>
      <c r="V14" s="468"/>
      <c r="W14" s="375"/>
      <c r="X14" s="376"/>
      <c r="Y14" s="376"/>
      <c r="Z14" s="376"/>
      <c r="AA14" s="376"/>
      <c r="AB14" s="365"/>
      <c r="AC14" s="469">
        <v>24.9</v>
      </c>
      <c r="AD14" s="470"/>
      <c r="AE14" s="470"/>
      <c r="AF14" s="470"/>
      <c r="AG14" s="471"/>
      <c r="AH14" s="469">
        <v>28.9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69.7</v>
      </c>
      <c r="CU14" s="481"/>
      <c r="CV14" s="481"/>
      <c r="CW14" s="481"/>
      <c r="CX14" s="481"/>
      <c r="CY14" s="481"/>
      <c r="CZ14" s="481"/>
      <c r="DA14" s="482"/>
      <c r="DB14" s="480">
        <v>82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18455</v>
      </c>
      <c r="S15" s="467"/>
      <c r="T15" s="467"/>
      <c r="U15" s="467"/>
      <c r="V15" s="468"/>
      <c r="W15" s="401" t="s">
        <v>131</v>
      </c>
      <c r="X15" s="402"/>
      <c r="Y15" s="402"/>
      <c r="Z15" s="402"/>
      <c r="AA15" s="402"/>
      <c r="AB15" s="392"/>
      <c r="AC15" s="436">
        <v>1190</v>
      </c>
      <c r="AD15" s="437"/>
      <c r="AE15" s="437"/>
      <c r="AF15" s="437"/>
      <c r="AG15" s="476"/>
      <c r="AH15" s="436">
        <v>1641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1366890</v>
      </c>
      <c r="BO15" s="349"/>
      <c r="BP15" s="349"/>
      <c r="BQ15" s="349"/>
      <c r="BR15" s="349"/>
      <c r="BS15" s="349"/>
      <c r="BT15" s="349"/>
      <c r="BU15" s="350"/>
      <c r="BV15" s="348">
        <v>1329796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15.4</v>
      </c>
      <c r="AD16" s="470"/>
      <c r="AE16" s="470"/>
      <c r="AF16" s="470"/>
      <c r="AG16" s="471"/>
      <c r="AH16" s="469">
        <v>16.899999999999999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7344446</v>
      </c>
      <c r="BO16" s="386"/>
      <c r="BP16" s="386"/>
      <c r="BQ16" s="386"/>
      <c r="BR16" s="386"/>
      <c r="BS16" s="386"/>
      <c r="BT16" s="386"/>
      <c r="BU16" s="387"/>
      <c r="BV16" s="385">
        <v>7254646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4596</v>
      </c>
      <c r="AD17" s="437"/>
      <c r="AE17" s="437"/>
      <c r="AF17" s="437"/>
      <c r="AG17" s="476"/>
      <c r="AH17" s="436">
        <v>5265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1732695</v>
      </c>
      <c r="BO17" s="386"/>
      <c r="BP17" s="386"/>
      <c r="BQ17" s="386"/>
      <c r="BR17" s="386"/>
      <c r="BS17" s="386"/>
      <c r="BT17" s="386"/>
      <c r="BU17" s="387"/>
      <c r="BV17" s="385">
        <v>1692394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138.09</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54.1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8968180</v>
      </c>
      <c r="BO18" s="386"/>
      <c r="BP18" s="386"/>
      <c r="BQ18" s="386"/>
      <c r="BR18" s="386"/>
      <c r="BS18" s="386"/>
      <c r="BT18" s="386"/>
      <c r="BU18" s="387"/>
      <c r="BV18" s="385">
        <v>8911229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11613890</v>
      </c>
      <c r="BO19" s="386"/>
      <c r="BP19" s="386"/>
      <c r="BQ19" s="386"/>
      <c r="BR19" s="386"/>
      <c r="BS19" s="386"/>
      <c r="BT19" s="386"/>
      <c r="BU19" s="387"/>
      <c r="BV19" s="385">
        <v>11996902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8786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19060038</v>
      </c>
      <c r="BO23" s="386"/>
      <c r="BP23" s="386"/>
      <c r="BQ23" s="386"/>
      <c r="BR23" s="386"/>
      <c r="BS23" s="386"/>
      <c r="BT23" s="386"/>
      <c r="BU23" s="387"/>
      <c r="BV23" s="385">
        <v>19921844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7820</v>
      </c>
      <c r="R24" s="437"/>
      <c r="S24" s="437"/>
      <c r="T24" s="437"/>
      <c r="U24" s="437"/>
      <c r="V24" s="476"/>
      <c r="W24" s="531"/>
      <c r="X24" s="519"/>
      <c r="Y24" s="520"/>
      <c r="Z24" s="435" t="s">
        <v>154</v>
      </c>
      <c r="AA24" s="415"/>
      <c r="AB24" s="415"/>
      <c r="AC24" s="415"/>
      <c r="AD24" s="415"/>
      <c r="AE24" s="415"/>
      <c r="AF24" s="415"/>
      <c r="AG24" s="416"/>
      <c r="AH24" s="436">
        <v>210</v>
      </c>
      <c r="AI24" s="437"/>
      <c r="AJ24" s="437"/>
      <c r="AK24" s="437"/>
      <c r="AL24" s="476"/>
      <c r="AM24" s="436">
        <v>694890</v>
      </c>
      <c r="AN24" s="437"/>
      <c r="AO24" s="437"/>
      <c r="AP24" s="437"/>
      <c r="AQ24" s="437"/>
      <c r="AR24" s="476"/>
      <c r="AS24" s="436">
        <v>3309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15303891</v>
      </c>
      <c r="BO24" s="386"/>
      <c r="BP24" s="386"/>
      <c r="BQ24" s="386"/>
      <c r="BR24" s="386"/>
      <c r="BS24" s="386"/>
      <c r="BT24" s="386"/>
      <c r="BU24" s="387"/>
      <c r="BV24" s="385">
        <v>15799005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279729</v>
      </c>
      <c r="BO25" s="349"/>
      <c r="BP25" s="349"/>
      <c r="BQ25" s="349"/>
      <c r="BR25" s="349"/>
      <c r="BS25" s="349"/>
      <c r="BT25" s="349"/>
      <c r="BU25" s="350"/>
      <c r="BV25" s="348">
        <v>425377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5900</v>
      </c>
      <c r="R26" s="437"/>
      <c r="S26" s="437"/>
      <c r="T26" s="437"/>
      <c r="U26" s="437"/>
      <c r="V26" s="476"/>
      <c r="W26" s="531"/>
      <c r="X26" s="519"/>
      <c r="Y26" s="520"/>
      <c r="Z26" s="435" t="s">
        <v>160</v>
      </c>
      <c r="AA26" s="541"/>
      <c r="AB26" s="541"/>
      <c r="AC26" s="541"/>
      <c r="AD26" s="541"/>
      <c r="AE26" s="541"/>
      <c r="AF26" s="541"/>
      <c r="AG26" s="542"/>
      <c r="AH26" s="436">
        <v>7</v>
      </c>
      <c r="AI26" s="437"/>
      <c r="AJ26" s="437"/>
      <c r="AK26" s="437"/>
      <c r="AL26" s="476"/>
      <c r="AM26" s="436">
        <v>22477</v>
      </c>
      <c r="AN26" s="437"/>
      <c r="AO26" s="437"/>
      <c r="AP26" s="437"/>
      <c r="AQ26" s="437"/>
      <c r="AR26" s="476"/>
      <c r="AS26" s="436">
        <v>3211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2820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270739</v>
      </c>
      <c r="BO27" s="555"/>
      <c r="BP27" s="555"/>
      <c r="BQ27" s="555"/>
      <c r="BR27" s="555"/>
      <c r="BS27" s="555"/>
      <c r="BT27" s="555"/>
      <c r="BU27" s="556"/>
      <c r="BV27" s="554">
        <v>270704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4830997</v>
      </c>
      <c r="BO28" s="349"/>
      <c r="BP28" s="349"/>
      <c r="BQ28" s="349"/>
      <c r="BR28" s="349"/>
      <c r="BS28" s="349"/>
      <c r="BT28" s="349"/>
      <c r="BU28" s="350"/>
      <c r="BV28" s="348">
        <v>4293089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2060</v>
      </c>
      <c r="R29" s="437"/>
      <c r="S29" s="437"/>
      <c r="T29" s="437"/>
      <c r="U29" s="437"/>
      <c r="V29" s="476"/>
      <c r="W29" s="532"/>
      <c r="X29" s="533"/>
      <c r="Y29" s="534"/>
      <c r="Z29" s="435" t="s">
        <v>170</v>
      </c>
      <c r="AA29" s="415"/>
      <c r="AB29" s="415"/>
      <c r="AC29" s="415"/>
      <c r="AD29" s="415"/>
      <c r="AE29" s="415"/>
      <c r="AF29" s="415"/>
      <c r="AG29" s="416"/>
      <c r="AH29" s="436">
        <v>210</v>
      </c>
      <c r="AI29" s="437"/>
      <c r="AJ29" s="437"/>
      <c r="AK29" s="437"/>
      <c r="AL29" s="476"/>
      <c r="AM29" s="436">
        <v>694890</v>
      </c>
      <c r="AN29" s="437"/>
      <c r="AO29" s="437"/>
      <c r="AP29" s="437"/>
      <c r="AQ29" s="437"/>
      <c r="AR29" s="476"/>
      <c r="AS29" s="436">
        <v>3309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603239</v>
      </c>
      <c r="BO29" s="386"/>
      <c r="BP29" s="386"/>
      <c r="BQ29" s="386"/>
      <c r="BR29" s="386"/>
      <c r="BS29" s="386"/>
      <c r="BT29" s="386"/>
      <c r="BU29" s="387"/>
      <c r="BV29" s="385">
        <v>603050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911438</v>
      </c>
      <c r="BO30" s="555"/>
      <c r="BP30" s="555"/>
      <c r="BQ30" s="555"/>
      <c r="BR30" s="555"/>
      <c r="BS30" s="555"/>
      <c r="BT30" s="555"/>
      <c r="BU30" s="556"/>
      <c r="BV30" s="554">
        <v>866945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公営企業特別会計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柳井地域広域水道企業団（水道用水供給事業会計）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大島自動車センター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柳井地区広域消防組合一般会計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東和ふるさとセンター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山口県市町総合事務組合一般会計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サザンセトとうわ</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介護保険事業特別会計（介護サービス勘定）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IF('各会計、関係団体の財政状況及び健全化判断比率'!B36="","",'各会計、関係団体の財政状況及び健全化判断比率'!B36)</f>
        <v>漁業集落排水事業特別会計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山口県市町総合事務組合退職手当特別会計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山口県大島郡国際文化協会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IF('各会計、関係団体の財政状況及び健全化判断比率'!B37="","",'各会計、関係団体の財政状況及び健全化判断比率'!B37)</f>
        <v>渡船事業特別会計</v>
      </c>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山口県市町総合事務組合消防団員補償等特別会計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山口県市町総合事務組合非常勤職員公務災害補償特別会計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山口県市町総合事務組合山口県市町公平委員会特別会計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山口県市町総合事務組合交通災害共済特別会計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山口県市町総合事務組合山口県自治会館管理特別会計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山口県後期高齢者医療広域連合一般会計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22284</v>
      </c>
      <c r="J41" s="83">
        <v>21545</v>
      </c>
      <c r="K41" s="83">
        <v>20801</v>
      </c>
      <c r="L41" s="83">
        <v>19922</v>
      </c>
      <c r="M41" s="84">
        <v>19060</v>
      </c>
    </row>
    <row r="42" spans="2:13" ht="27.75" customHeight="1">
      <c r="B42" s="1171"/>
      <c r="C42" s="1172"/>
      <c r="D42" s="85"/>
      <c r="E42" s="1177" t="s">
        <v>26</v>
      </c>
      <c r="F42" s="1177"/>
      <c r="G42" s="1177"/>
      <c r="H42" s="1178"/>
      <c r="I42" s="86">
        <v>41</v>
      </c>
      <c r="J42" s="87">
        <v>25</v>
      </c>
      <c r="K42" s="87">
        <v>9</v>
      </c>
      <c r="L42" s="87">
        <v>5</v>
      </c>
      <c r="M42" s="88" t="s">
        <v>477</v>
      </c>
    </row>
    <row r="43" spans="2:13" ht="27.75" customHeight="1">
      <c r="B43" s="1171"/>
      <c r="C43" s="1172"/>
      <c r="D43" s="85"/>
      <c r="E43" s="1177" t="s">
        <v>27</v>
      </c>
      <c r="F43" s="1177"/>
      <c r="G43" s="1177"/>
      <c r="H43" s="1178"/>
      <c r="I43" s="86">
        <v>12749</v>
      </c>
      <c r="J43" s="87">
        <v>12100</v>
      </c>
      <c r="K43" s="87">
        <v>11898</v>
      </c>
      <c r="L43" s="87">
        <v>11596</v>
      </c>
      <c r="M43" s="88">
        <v>11403</v>
      </c>
    </row>
    <row r="44" spans="2:13" ht="27.75" customHeight="1">
      <c r="B44" s="1171"/>
      <c r="C44" s="1172"/>
      <c r="D44" s="85"/>
      <c r="E44" s="1177" t="s">
        <v>28</v>
      </c>
      <c r="F44" s="1177"/>
      <c r="G44" s="1177"/>
      <c r="H44" s="1178"/>
      <c r="I44" s="86">
        <v>208</v>
      </c>
      <c r="J44" s="87">
        <v>179</v>
      </c>
      <c r="K44" s="87">
        <v>233</v>
      </c>
      <c r="L44" s="87">
        <v>232</v>
      </c>
      <c r="M44" s="88">
        <v>324</v>
      </c>
    </row>
    <row r="45" spans="2:13" ht="27.75" customHeight="1">
      <c r="B45" s="1171"/>
      <c r="C45" s="1172"/>
      <c r="D45" s="85"/>
      <c r="E45" s="1177" t="s">
        <v>29</v>
      </c>
      <c r="F45" s="1177"/>
      <c r="G45" s="1177"/>
      <c r="H45" s="1178"/>
      <c r="I45" s="86">
        <v>2383</v>
      </c>
      <c r="J45" s="87">
        <v>2332</v>
      </c>
      <c r="K45" s="87">
        <v>2202</v>
      </c>
      <c r="L45" s="87">
        <v>2207</v>
      </c>
      <c r="M45" s="88">
        <v>2012</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3207</v>
      </c>
      <c r="J49" s="87">
        <v>4141</v>
      </c>
      <c r="K49" s="87">
        <v>5073</v>
      </c>
      <c r="L49" s="87">
        <v>5932</v>
      </c>
      <c r="M49" s="88">
        <v>6437</v>
      </c>
    </row>
    <row r="50" spans="2:13" ht="27.75" customHeight="1">
      <c r="B50" s="1171"/>
      <c r="C50" s="1172"/>
      <c r="D50" s="85"/>
      <c r="E50" s="1177" t="s">
        <v>35</v>
      </c>
      <c r="F50" s="1177"/>
      <c r="G50" s="1177"/>
      <c r="H50" s="1178"/>
      <c r="I50" s="86">
        <v>892</v>
      </c>
      <c r="J50" s="87">
        <v>803</v>
      </c>
      <c r="K50" s="87">
        <v>858</v>
      </c>
      <c r="L50" s="87">
        <v>774</v>
      </c>
      <c r="M50" s="88">
        <v>702</v>
      </c>
    </row>
    <row r="51" spans="2:13" ht="27.75" customHeight="1">
      <c r="B51" s="1173"/>
      <c r="C51" s="1174"/>
      <c r="D51" s="85"/>
      <c r="E51" s="1177" t="s">
        <v>36</v>
      </c>
      <c r="F51" s="1177"/>
      <c r="G51" s="1177"/>
      <c r="H51" s="1178"/>
      <c r="I51" s="86">
        <v>22105</v>
      </c>
      <c r="J51" s="87">
        <v>21620</v>
      </c>
      <c r="K51" s="87">
        <v>21054</v>
      </c>
      <c r="L51" s="87">
        <v>20937</v>
      </c>
      <c r="M51" s="88">
        <v>20388</v>
      </c>
    </row>
    <row r="52" spans="2:13" ht="27.75" customHeight="1" thickBot="1">
      <c r="B52" s="1181" t="s">
        <v>37</v>
      </c>
      <c r="C52" s="1182"/>
      <c r="D52" s="90"/>
      <c r="E52" s="1183" t="s">
        <v>38</v>
      </c>
      <c r="F52" s="1183"/>
      <c r="G52" s="1183"/>
      <c r="H52" s="1184"/>
      <c r="I52" s="91">
        <v>11461</v>
      </c>
      <c r="J52" s="92">
        <v>9617</v>
      </c>
      <c r="K52" s="92">
        <v>8158</v>
      </c>
      <c r="L52" s="92">
        <v>6319</v>
      </c>
      <c r="M52" s="93">
        <v>5271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128529</v>
      </c>
      <c r="E3" s="116"/>
      <c r="F3" s="117">
        <v>108992</v>
      </c>
      <c r="G3" s="118"/>
      <c r="H3" s="119"/>
    </row>
    <row r="4" spans="1:8">
      <c r="A4" s="120"/>
      <c r="B4" s="121"/>
      <c r="C4" s="122"/>
      <c r="D4" s="123">
        <v>87748</v>
      </c>
      <c r="E4" s="124"/>
      <c r="F4" s="125">
        <v>51234</v>
      </c>
      <c r="G4" s="126"/>
      <c r="H4" s="127"/>
    </row>
    <row r="5" spans="1:8">
      <c r="A5" s="108" t="s">
        <v>509</v>
      </c>
      <c r="B5" s="113"/>
      <c r="C5" s="114"/>
      <c r="D5" s="115">
        <v>103599</v>
      </c>
      <c r="E5" s="116"/>
      <c r="F5" s="117">
        <v>90833</v>
      </c>
      <c r="G5" s="118"/>
      <c r="H5" s="119"/>
    </row>
    <row r="6" spans="1:8">
      <c r="A6" s="120"/>
      <c r="B6" s="121"/>
      <c r="C6" s="122"/>
      <c r="D6" s="123">
        <v>85600</v>
      </c>
      <c r="E6" s="124"/>
      <c r="F6" s="125">
        <v>47037</v>
      </c>
      <c r="G6" s="126"/>
      <c r="H6" s="127"/>
    </row>
    <row r="7" spans="1:8">
      <c r="A7" s="108" t="s">
        <v>510</v>
      </c>
      <c r="B7" s="113"/>
      <c r="C7" s="114"/>
      <c r="D7" s="115">
        <v>97222</v>
      </c>
      <c r="E7" s="116"/>
      <c r="F7" s="117">
        <v>79181</v>
      </c>
      <c r="G7" s="118"/>
      <c r="H7" s="119"/>
    </row>
    <row r="8" spans="1:8">
      <c r="A8" s="120"/>
      <c r="B8" s="121"/>
      <c r="C8" s="122"/>
      <c r="D8" s="123">
        <v>51796</v>
      </c>
      <c r="E8" s="124"/>
      <c r="F8" s="125">
        <v>40448</v>
      </c>
      <c r="G8" s="126"/>
      <c r="H8" s="127"/>
    </row>
    <row r="9" spans="1:8">
      <c r="A9" s="108" t="s">
        <v>511</v>
      </c>
      <c r="B9" s="113"/>
      <c r="C9" s="114"/>
      <c r="D9" s="115">
        <v>115544</v>
      </c>
      <c r="E9" s="116"/>
      <c r="F9" s="117">
        <v>118124</v>
      </c>
      <c r="G9" s="118"/>
      <c r="H9" s="119"/>
    </row>
    <row r="10" spans="1:8">
      <c r="A10" s="120"/>
      <c r="B10" s="121"/>
      <c r="C10" s="122"/>
      <c r="D10" s="123">
        <v>54982</v>
      </c>
      <c r="E10" s="124"/>
      <c r="F10" s="125">
        <v>54614</v>
      </c>
      <c r="G10" s="126"/>
      <c r="H10" s="127"/>
    </row>
    <row r="11" spans="1:8">
      <c r="A11" s="108" t="s">
        <v>512</v>
      </c>
      <c r="B11" s="113"/>
      <c r="C11" s="114"/>
      <c r="D11" s="115">
        <v>90847</v>
      </c>
      <c r="E11" s="116"/>
      <c r="F11" s="117">
        <v>101693</v>
      </c>
      <c r="G11" s="118"/>
      <c r="H11" s="119"/>
    </row>
    <row r="12" spans="1:8">
      <c r="A12" s="120"/>
      <c r="B12" s="121"/>
      <c r="C12" s="128"/>
      <c r="D12" s="123">
        <v>56935</v>
      </c>
      <c r="E12" s="124"/>
      <c r="F12" s="125">
        <v>51066</v>
      </c>
      <c r="G12" s="126"/>
      <c r="H12" s="127"/>
    </row>
    <row r="13" spans="1:8">
      <c r="A13" s="108"/>
      <c r="B13" s="113"/>
      <c r="C13" s="129"/>
      <c r="D13" s="130">
        <v>107148</v>
      </c>
      <c r="E13" s="131"/>
      <c r="F13" s="132">
        <v>99765</v>
      </c>
      <c r="G13" s="133"/>
      <c r="H13" s="119"/>
    </row>
    <row r="14" spans="1:8">
      <c r="A14" s="120"/>
      <c r="B14" s="121"/>
      <c r="C14" s="122"/>
      <c r="D14" s="123">
        <v>67412</v>
      </c>
      <c r="E14" s="124"/>
      <c r="F14" s="125">
        <v>48880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8.7100000000000009</v>
      </c>
      <c r="C19" s="134">
        <f>ROUND(VALUE(SUBSTITUTE(実質収支比率等に係る経年分析!G$48,"▲","-")),2)</f>
        <v>9.49</v>
      </c>
      <c r="D19" s="134">
        <f>ROUND(VALUE(SUBSTITUTE(実質収支比率等に係る経年分析!H$48,"▲","-")),2)</f>
        <v>7.36</v>
      </c>
      <c r="E19" s="134">
        <f>ROUND(VALUE(SUBSTITUTE(実質収支比率等に係る経年分析!I$48,"▲","-")),2)</f>
        <v>7.05</v>
      </c>
      <c r="F19" s="134">
        <f>ROUND(VALUE(SUBSTITUTE(実質収支比率等に係る経年分析!J$48,"▲","-")),2)</f>
        <v>6.35</v>
      </c>
    </row>
    <row r="20" spans="1:11">
      <c r="A20" s="134" t="s">
        <v>43</v>
      </c>
      <c r="B20" s="134">
        <f>ROUND(VALUE(SUBSTITUTE(実質収支比率等に係る経年分析!F$47,"▲","-")),2)</f>
        <v>19.05</v>
      </c>
      <c r="C20" s="134">
        <f>ROUND(VALUE(SUBSTITUTE(実質収支比率等に係る経年分析!G$47,"▲","-")),2)</f>
        <v>27.44</v>
      </c>
      <c r="D20" s="134">
        <f>ROUND(VALUE(SUBSTITUTE(実質収支比率等に係る経年分析!H$47,"▲","-")),2)</f>
        <v>37.020000000000003</v>
      </c>
      <c r="E20" s="134">
        <f>ROUND(VALUE(SUBSTITUTE(実質収支比率等に係る経年分析!I$47,"▲","-")),2)</f>
        <v>43.97</v>
      </c>
      <c r="F20" s="134">
        <f>ROUND(VALUE(SUBSTITUTE(実質収支比率等に係る経年分析!J$47,"▲","-")),2)</f>
        <v>50.02</v>
      </c>
    </row>
    <row r="21" spans="1:11">
      <c r="A21" s="134" t="s">
        <v>44</v>
      </c>
      <c r="B21" s="134">
        <f>IF(ISNUMBER(VALUE(SUBSTITUTE(実質収支比率等に係る経年分析!F$49,"▲","-"))),ROUND(VALUE(SUBSTITUTE(実質収支比率等に係る経年分析!F$49,"▲","-")),2),NA())</f>
        <v>9.4</v>
      </c>
      <c r="C21" s="134">
        <f>IF(ISNUMBER(VALUE(SUBSTITUTE(実質収支比率等に係る経年分析!G$49,"▲","-"))),ROUND(VALUE(SUBSTITUTE(実質収支比率等に係る経年分析!G$49,"▲","-")),2),NA())</f>
        <v>8.64</v>
      </c>
      <c r="D21" s="134">
        <f>IF(ISNUMBER(VALUE(SUBSTITUTE(実質収支比率等に係る経年分析!H$49,"▲","-"))),ROUND(VALUE(SUBSTITUTE(実質収支比率等に係る経年分析!H$49,"▲","-")),2),NA())</f>
        <v>5.92</v>
      </c>
      <c r="E21" s="134">
        <f>IF(ISNUMBER(VALUE(SUBSTITUTE(実質収支比率等に係る経年分析!I$49,"▲","-"))),ROUND(VALUE(SUBSTITUTE(実質収支比率等に係る経年分析!I$49,"▲","-")),2),NA())</f>
        <v>6.34</v>
      </c>
      <c r="F21" s="134">
        <f>IF(ISNUMBER(VALUE(SUBSTITUTE(実質収支比率等に係る経年分析!J$49,"▲","-"))),ROUND(VALUE(SUBSTITUTE(実質収支比率等に係る経年分析!J$49,"▲","-")),2),NA())</f>
        <v>6.07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0.56000000000000005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介護保険事業特別会計（介護サービス勘定）</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公営企業特別会計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9.5500000000000007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2234</v>
      </c>
      <c r="E42" s="136"/>
      <c r="F42" s="136"/>
      <c r="G42" s="136">
        <f>'実質公債費比率（分子）の構造'!L$52</f>
        <v>2208</v>
      </c>
      <c r="H42" s="136"/>
      <c r="I42" s="136"/>
      <c r="J42" s="136">
        <f>'実質公債費比率（分子）の構造'!M$52</f>
        <v>2158</v>
      </c>
      <c r="K42" s="136"/>
      <c r="L42" s="136"/>
      <c r="M42" s="136">
        <f>'実質公債費比率（分子）の構造'!N$52</f>
        <v>2166</v>
      </c>
      <c r="N42" s="136"/>
      <c r="O42" s="136"/>
      <c r="P42" s="136">
        <f>'実質公債費比率（分子）の構造'!O$52</f>
        <v>2198</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19</v>
      </c>
      <c r="C44" s="136"/>
      <c r="D44" s="136"/>
      <c r="E44" s="136">
        <f>'実質公債費比率（分子）の構造'!L$50</f>
        <v>18</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61</v>
      </c>
      <c r="C45" s="136"/>
      <c r="D45" s="136"/>
      <c r="E45" s="136">
        <f>'実質公債費比率（分子）の構造'!L$49</f>
        <v>59</v>
      </c>
      <c r="F45" s="136"/>
      <c r="G45" s="136"/>
      <c r="H45" s="136">
        <f>'実質公債費比率（分子）の構造'!M$49</f>
        <v>48</v>
      </c>
      <c r="I45" s="136"/>
      <c r="J45" s="136"/>
      <c r="K45" s="136">
        <f>'実質公債費比率（分子）の構造'!N$49</f>
        <v>42</v>
      </c>
      <c r="L45" s="136"/>
      <c r="M45" s="136"/>
      <c r="N45" s="136">
        <f>'実質公債費比率（分子）の構造'!O$49</f>
        <v>29</v>
      </c>
      <c r="O45" s="136"/>
      <c r="P45" s="136"/>
    </row>
    <row r="46" spans="1:16">
      <c r="A46" s="136" t="s">
        <v>55</v>
      </c>
      <c r="B46" s="136">
        <f>'実質公債費比率（分子）の構造'!K$48</f>
        <v>905</v>
      </c>
      <c r="C46" s="136"/>
      <c r="D46" s="136"/>
      <c r="E46" s="136">
        <f>'実質公債費比率（分子）の構造'!L$48</f>
        <v>850</v>
      </c>
      <c r="F46" s="136"/>
      <c r="G46" s="136"/>
      <c r="H46" s="136">
        <f>'実質公債費比率（分子）の構造'!M$48</f>
        <v>871</v>
      </c>
      <c r="I46" s="136"/>
      <c r="J46" s="136"/>
      <c r="K46" s="136">
        <f>'実質公債費比率（分子）の構造'!N$48</f>
        <v>834</v>
      </c>
      <c r="L46" s="136"/>
      <c r="M46" s="136"/>
      <c r="N46" s="136">
        <f>'実質公債費比率（分子）の構造'!O$48</f>
        <v>847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2505</v>
      </c>
      <c r="C49" s="136"/>
      <c r="D49" s="136"/>
      <c r="E49" s="136">
        <f>'実質公債費比率（分子）の構造'!L$45</f>
        <v>2443</v>
      </c>
      <c r="F49" s="136"/>
      <c r="G49" s="136"/>
      <c r="H49" s="136">
        <f>'実質公債費比率（分子）の構造'!M$45</f>
        <v>2356</v>
      </c>
      <c r="I49" s="136"/>
      <c r="J49" s="136"/>
      <c r="K49" s="136">
        <f>'実質公債費比率（分子）の構造'!N$45</f>
        <v>2298</v>
      </c>
      <c r="L49" s="136"/>
      <c r="M49" s="136"/>
      <c r="N49" s="136">
        <f>'実質公債費比率（分子）の構造'!O$45</f>
        <v>2236</v>
      </c>
      <c r="O49" s="136"/>
      <c r="P49" s="136"/>
    </row>
    <row r="50" spans="1:16">
      <c r="A50" s="136" t="s">
        <v>59</v>
      </c>
      <c r="B50" s="136" t="e">
        <f>NA()</f>
        <v>#N/A</v>
      </c>
      <c r="C50" s="136">
        <f>IF(ISNUMBER('実質公債費比率（分子）の構造'!K$53),'実質公債費比率（分子）の構造'!K$53,NA())</f>
        <v>1256</v>
      </c>
      <c r="D50" s="136" t="e">
        <f>NA()</f>
        <v>#N/A</v>
      </c>
      <c r="E50" s="136" t="e">
        <f>NA()</f>
        <v>#N/A</v>
      </c>
      <c r="F50" s="136">
        <f>IF(ISNUMBER('実質公債費比率（分子）の構造'!L$53),'実質公債費比率（分子）の構造'!L$53,NA())</f>
        <v>1163</v>
      </c>
      <c r="G50" s="136" t="e">
        <f>NA()</f>
        <v>#N/A</v>
      </c>
      <c r="H50" s="136" t="e">
        <f>NA()</f>
        <v>#N/A</v>
      </c>
      <c r="I50" s="136">
        <f>IF(ISNUMBER('実質公債費比率（分子）の構造'!M$53),'実質公債費比率（分子）の構造'!M$53,NA())</f>
        <v>1123</v>
      </c>
      <c r="J50" s="136" t="e">
        <f>NA()</f>
        <v>#N/A</v>
      </c>
      <c r="K50" s="136" t="e">
        <f>NA()</f>
        <v>#N/A</v>
      </c>
      <c r="L50" s="136">
        <f>IF(ISNUMBER('実質公債費比率（分子）の構造'!N$53),'実質公債費比率（分子）の構造'!N$53,NA())</f>
        <v>1013</v>
      </c>
      <c r="M50" s="136" t="e">
        <f>NA()</f>
        <v>#N/A</v>
      </c>
      <c r="N50" s="136" t="e">
        <f>NA()</f>
        <v>#N/A</v>
      </c>
      <c r="O50" s="136">
        <f>IF(ISNUMBER('実質公債費比率（分子）の構造'!O$53),'実質公債費比率（分子）の構造'!O$53,NA())</f>
        <v>919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22105</v>
      </c>
      <c r="E56" s="135"/>
      <c r="F56" s="135"/>
      <c r="G56" s="135">
        <f>'将来負担比率（分子）の構造'!J$51</f>
        <v>21620</v>
      </c>
      <c r="H56" s="135"/>
      <c r="I56" s="135"/>
      <c r="J56" s="135">
        <f>'将来負担比率（分子）の構造'!K$51</f>
        <v>21054</v>
      </c>
      <c r="K56" s="135"/>
      <c r="L56" s="135"/>
      <c r="M56" s="135">
        <f>'将来負担比率（分子）の構造'!L$51</f>
        <v>20937</v>
      </c>
      <c r="N56" s="135"/>
      <c r="O56" s="135"/>
      <c r="P56" s="135">
        <f>'将来負担比率（分子）の構造'!M$51</f>
        <v>20388</v>
      </c>
    </row>
    <row r="57" spans="1:16">
      <c r="A57" s="135" t="s">
        <v>35</v>
      </c>
      <c r="B57" s="135"/>
      <c r="C57" s="135"/>
      <c r="D57" s="135">
        <f>'将来負担比率（分子）の構造'!I$50</f>
        <v>892</v>
      </c>
      <c r="E57" s="135"/>
      <c r="F57" s="135"/>
      <c r="G57" s="135">
        <f>'将来負担比率（分子）の構造'!J$50</f>
        <v>803</v>
      </c>
      <c r="H57" s="135"/>
      <c r="I57" s="135"/>
      <c r="J57" s="135">
        <f>'将来負担比率（分子）の構造'!K$50</f>
        <v>858</v>
      </c>
      <c r="K57" s="135"/>
      <c r="L57" s="135"/>
      <c r="M57" s="135">
        <f>'将来負担比率（分子）の構造'!L$50</f>
        <v>774</v>
      </c>
      <c r="N57" s="135"/>
      <c r="O57" s="135"/>
      <c r="P57" s="135">
        <f>'将来負担比率（分子）の構造'!M$50</f>
        <v>702</v>
      </c>
    </row>
    <row r="58" spans="1:16">
      <c r="A58" s="135" t="s">
        <v>34</v>
      </c>
      <c r="B58" s="135"/>
      <c r="C58" s="135"/>
      <c r="D58" s="135">
        <f>'将来負担比率（分子）の構造'!I$49</f>
        <v>3207</v>
      </c>
      <c r="E58" s="135"/>
      <c r="F58" s="135"/>
      <c r="G58" s="135">
        <f>'将来負担比率（分子）の構造'!J$49</f>
        <v>4141</v>
      </c>
      <c r="H58" s="135"/>
      <c r="I58" s="135"/>
      <c r="J58" s="135">
        <f>'将来負担比率（分子）の構造'!K$49</f>
        <v>5073</v>
      </c>
      <c r="K58" s="135"/>
      <c r="L58" s="135"/>
      <c r="M58" s="135">
        <f>'将来負担比率（分子）の構造'!L$49</f>
        <v>5932</v>
      </c>
      <c r="N58" s="135"/>
      <c r="O58" s="135"/>
      <c r="P58" s="135">
        <f>'将来負担比率（分子）の構造'!M$49</f>
        <v>6437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2383</v>
      </c>
      <c r="C62" s="135"/>
      <c r="D62" s="135"/>
      <c r="E62" s="135">
        <f>'将来負担比率（分子）の構造'!J$45</f>
        <v>2332</v>
      </c>
      <c r="F62" s="135"/>
      <c r="G62" s="135"/>
      <c r="H62" s="135">
        <f>'将来負担比率（分子）の構造'!K$45</f>
        <v>2202</v>
      </c>
      <c r="I62" s="135"/>
      <c r="J62" s="135"/>
      <c r="K62" s="135">
        <f>'将来負担比率（分子）の構造'!L$45</f>
        <v>2207</v>
      </c>
      <c r="L62" s="135"/>
      <c r="M62" s="135"/>
      <c r="N62" s="135">
        <f>'将来負担比率（分子）の構造'!M$45</f>
        <v>2012</v>
      </c>
      <c r="O62" s="135"/>
      <c r="P62" s="135"/>
    </row>
    <row r="63" spans="1:16">
      <c r="A63" s="135" t="s">
        <v>28</v>
      </c>
      <c r="B63" s="135">
        <f>'将来負担比率（分子）の構造'!I$44</f>
        <v>208</v>
      </c>
      <c r="C63" s="135"/>
      <c r="D63" s="135"/>
      <c r="E63" s="135">
        <f>'将来負担比率（分子）の構造'!J$44</f>
        <v>179</v>
      </c>
      <c r="F63" s="135"/>
      <c r="G63" s="135"/>
      <c r="H63" s="135">
        <f>'将来負担比率（分子）の構造'!K$44</f>
        <v>233</v>
      </c>
      <c r="I63" s="135"/>
      <c r="J63" s="135"/>
      <c r="K63" s="135">
        <f>'将来負担比率（分子）の構造'!L$44</f>
        <v>232</v>
      </c>
      <c r="L63" s="135"/>
      <c r="M63" s="135"/>
      <c r="N63" s="135">
        <f>'将来負担比率（分子）の構造'!M$44</f>
        <v>324</v>
      </c>
      <c r="O63" s="135"/>
      <c r="P63" s="135"/>
    </row>
    <row r="64" spans="1:16">
      <c r="A64" s="135" t="s">
        <v>27</v>
      </c>
      <c r="B64" s="135">
        <f>'将来負担比率（分子）の構造'!I$43</f>
        <v>12749</v>
      </c>
      <c r="C64" s="135"/>
      <c r="D64" s="135"/>
      <c r="E64" s="135">
        <f>'将来負担比率（分子）の構造'!J$43</f>
        <v>12100</v>
      </c>
      <c r="F64" s="135"/>
      <c r="G64" s="135"/>
      <c r="H64" s="135">
        <f>'将来負担比率（分子）の構造'!K$43</f>
        <v>11898</v>
      </c>
      <c r="I64" s="135"/>
      <c r="J64" s="135"/>
      <c r="K64" s="135">
        <f>'将来負担比率（分子）の構造'!L$43</f>
        <v>11596</v>
      </c>
      <c r="L64" s="135"/>
      <c r="M64" s="135"/>
      <c r="N64" s="135">
        <f>'将来負担比率（分子）の構造'!M$43</f>
        <v>11403</v>
      </c>
      <c r="O64" s="135"/>
      <c r="P64" s="135"/>
    </row>
    <row r="65" spans="1:16">
      <c r="A65" s="135" t="s">
        <v>26</v>
      </c>
      <c r="B65" s="135">
        <f>'将来負担比率（分子）の構造'!I$42</f>
        <v>41</v>
      </c>
      <c r="C65" s="135"/>
      <c r="D65" s="135"/>
      <c r="E65" s="135">
        <f>'将来負担比率（分子）の構造'!J$42</f>
        <v>25</v>
      </c>
      <c r="F65" s="135"/>
      <c r="G65" s="135"/>
      <c r="H65" s="135">
        <f>'将来負担比率（分子）の構造'!K$42</f>
        <v>9</v>
      </c>
      <c r="I65" s="135"/>
      <c r="J65" s="135"/>
      <c r="K65" s="135">
        <f>'将来負担比率（分子）の構造'!L$42</f>
        <v>5</v>
      </c>
      <c r="L65" s="135"/>
      <c r="M65" s="135"/>
      <c r="N65" s="135" t="str">
        <f>'将来負担比率（分子）の構造'!M$42</f>
        <v>-</v>
      </c>
      <c r="O65" s="135"/>
      <c r="P65" s="135"/>
    </row>
    <row r="66" spans="1:16">
      <c r="A66" s="135" t="s">
        <v>25</v>
      </c>
      <c r="B66" s="135">
        <f>'将来負担比率（分子）の構造'!I$41</f>
        <v>22284</v>
      </c>
      <c r="C66" s="135"/>
      <c r="D66" s="135"/>
      <c r="E66" s="135">
        <f>'将来負担比率（分子）の構造'!J$41</f>
        <v>21545</v>
      </c>
      <c r="F66" s="135"/>
      <c r="G66" s="135"/>
      <c r="H66" s="135">
        <f>'将来負担比率（分子）の構造'!K$41</f>
        <v>20801</v>
      </c>
      <c r="I66" s="135"/>
      <c r="J66" s="135"/>
      <c r="K66" s="135">
        <f>'将来負担比率（分子）の構造'!L$41</f>
        <v>19922</v>
      </c>
      <c r="L66" s="135"/>
      <c r="M66" s="135"/>
      <c r="N66" s="135">
        <f>'将来負担比率（分子）の構造'!M$41</f>
        <v>19060</v>
      </c>
      <c r="O66" s="135"/>
      <c r="P66" s="135"/>
    </row>
    <row r="67" spans="1:16">
      <c r="A67" s="135" t="s">
        <v>63</v>
      </c>
      <c r="B67" s="135" t="e">
        <f>NA()</f>
        <v>#N/A</v>
      </c>
      <c r="C67" s="135">
        <f>IF(ISNUMBER('将来負担比率（分子）の構造'!I$52), IF('将来負担比率（分子）の構造'!I$52 &lt; 0, 0, '将来負担比率（分子）の構造'!I$52), NA())</f>
        <v>11461</v>
      </c>
      <c r="D67" s="135" t="e">
        <f>NA()</f>
        <v>#N/A</v>
      </c>
      <c r="E67" s="135" t="e">
        <f>NA()</f>
        <v>#N/A</v>
      </c>
      <c r="F67" s="135">
        <f>IF(ISNUMBER('将来負担比率（分子）の構造'!J$52), IF('将来負担比率（分子）の構造'!J$52 &lt; 0, 0, '将来負担比率（分子）の構造'!J$52), NA())</f>
        <v>9617</v>
      </c>
      <c r="G67" s="135" t="e">
        <f>NA()</f>
        <v>#N/A</v>
      </c>
      <c r="H67" s="135" t="e">
        <f>NA()</f>
        <v>#N/A</v>
      </c>
      <c r="I67" s="135">
        <f>IF(ISNUMBER('将来負担比率（分子）の構造'!K$52), IF('将来負担比率（分子）の構造'!K$52 &lt; 0, 0, '将来負担比率（分子）の構造'!K$52), NA())</f>
        <v>8158</v>
      </c>
      <c r="J67" s="135" t="e">
        <f>NA()</f>
        <v>#N/A</v>
      </c>
      <c r="K67" s="135" t="e">
        <f>NA()</f>
        <v>#N/A</v>
      </c>
      <c r="L67" s="135">
        <f>IF(ISNUMBER('将来負担比率（分子）の構造'!L$52), IF('将来負担比率（分子）の構造'!L$52 &lt; 0, 0, '将来負担比率（分子）の構造'!L$52), NA())</f>
        <v>6319</v>
      </c>
      <c r="M67" s="135" t="e">
        <f>NA()</f>
        <v>#N/A</v>
      </c>
      <c r="N67" s="135" t="e">
        <f>NA()</f>
        <v>#N/A</v>
      </c>
      <c r="O67" s="135">
        <f>IF(ISNUMBER('将来負担比率（分子）の構造'!M$52), IF('将来負担比率（分子）の構造'!M$52 &lt; 0, 0, '将来負担比率（分子）の構造'!M$52), NA())</f>
        <v>5271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1374442</v>
      </c>
      <c r="S5" s="583"/>
      <c r="T5" s="583"/>
      <c r="U5" s="583"/>
      <c r="V5" s="583"/>
      <c r="W5" s="583"/>
      <c r="X5" s="583"/>
      <c r="Y5" s="584"/>
      <c r="Z5" s="585">
        <v>9.1999999999999993</v>
      </c>
      <c r="AA5" s="585"/>
      <c r="AB5" s="585"/>
      <c r="AC5" s="585"/>
      <c r="AD5" s="586">
        <v>1374442</v>
      </c>
      <c r="AE5" s="586"/>
      <c r="AF5" s="586"/>
      <c r="AG5" s="586"/>
      <c r="AH5" s="586"/>
      <c r="AI5" s="586"/>
      <c r="AJ5" s="586"/>
      <c r="AK5" s="586"/>
      <c r="AL5" s="587">
        <v>15</v>
      </c>
      <c r="AM5" s="588"/>
      <c r="AN5" s="588"/>
      <c r="AO5" s="589"/>
      <c r="AP5" s="579" t="s">
        <v>208</v>
      </c>
      <c r="AQ5" s="580"/>
      <c r="AR5" s="580"/>
      <c r="AS5" s="580"/>
      <c r="AT5" s="580"/>
      <c r="AU5" s="580"/>
      <c r="AV5" s="580"/>
      <c r="AW5" s="580"/>
      <c r="AX5" s="580"/>
      <c r="AY5" s="580"/>
      <c r="AZ5" s="580"/>
      <c r="BA5" s="580"/>
      <c r="BB5" s="580"/>
      <c r="BC5" s="580"/>
      <c r="BD5" s="580"/>
      <c r="BE5" s="580"/>
      <c r="BF5" s="581"/>
      <c r="BG5" s="593">
        <v>1369119</v>
      </c>
      <c r="BH5" s="594"/>
      <c r="BI5" s="594"/>
      <c r="BJ5" s="594"/>
      <c r="BK5" s="594"/>
      <c r="BL5" s="594"/>
      <c r="BM5" s="594"/>
      <c r="BN5" s="595"/>
      <c r="BO5" s="596">
        <v>99.6</v>
      </c>
      <c r="BP5" s="596"/>
      <c r="BQ5" s="596"/>
      <c r="BR5" s="596"/>
      <c r="BS5" s="597">
        <v>5920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101540</v>
      </c>
      <c r="S6" s="594"/>
      <c r="T6" s="594"/>
      <c r="U6" s="594"/>
      <c r="V6" s="594"/>
      <c r="W6" s="594"/>
      <c r="X6" s="594"/>
      <c r="Y6" s="595"/>
      <c r="Z6" s="596">
        <v>0.7</v>
      </c>
      <c r="AA6" s="596"/>
      <c r="AB6" s="596"/>
      <c r="AC6" s="596"/>
      <c r="AD6" s="597">
        <v>101540</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1369119</v>
      </c>
      <c r="BH6" s="594"/>
      <c r="BI6" s="594"/>
      <c r="BJ6" s="594"/>
      <c r="BK6" s="594"/>
      <c r="BL6" s="594"/>
      <c r="BM6" s="594"/>
      <c r="BN6" s="595"/>
      <c r="BO6" s="596">
        <v>99.6</v>
      </c>
      <c r="BP6" s="596"/>
      <c r="BQ6" s="596"/>
      <c r="BR6" s="596"/>
      <c r="BS6" s="597">
        <v>5920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103161</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103160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4186</v>
      </c>
      <c r="S7" s="594"/>
      <c r="T7" s="594"/>
      <c r="U7" s="594"/>
      <c r="V7" s="594"/>
      <c r="W7" s="594"/>
      <c r="X7" s="594"/>
      <c r="Y7" s="595"/>
      <c r="Z7" s="596">
        <v>0</v>
      </c>
      <c r="AA7" s="596"/>
      <c r="AB7" s="596"/>
      <c r="AC7" s="596"/>
      <c r="AD7" s="597">
        <v>4186</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551263</v>
      </c>
      <c r="BH7" s="594"/>
      <c r="BI7" s="594"/>
      <c r="BJ7" s="594"/>
      <c r="BK7" s="594"/>
      <c r="BL7" s="594"/>
      <c r="BM7" s="594"/>
      <c r="BN7" s="595"/>
      <c r="BO7" s="596">
        <v>40.1</v>
      </c>
      <c r="BP7" s="596"/>
      <c r="BQ7" s="596"/>
      <c r="BR7" s="596"/>
      <c r="BS7" s="597">
        <v>5920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2218729</v>
      </c>
      <c r="CS7" s="594"/>
      <c r="CT7" s="594"/>
      <c r="CU7" s="594"/>
      <c r="CV7" s="594"/>
      <c r="CW7" s="594"/>
      <c r="CX7" s="594"/>
      <c r="CY7" s="595"/>
      <c r="CZ7" s="596">
        <v>15.6</v>
      </c>
      <c r="DA7" s="596"/>
      <c r="DB7" s="596"/>
      <c r="DC7" s="596"/>
      <c r="DD7" s="602">
        <v>261227</v>
      </c>
      <c r="DE7" s="594"/>
      <c r="DF7" s="594"/>
      <c r="DG7" s="594"/>
      <c r="DH7" s="594"/>
      <c r="DI7" s="594"/>
      <c r="DJ7" s="594"/>
      <c r="DK7" s="594"/>
      <c r="DL7" s="594"/>
      <c r="DM7" s="594"/>
      <c r="DN7" s="594"/>
      <c r="DO7" s="594"/>
      <c r="DP7" s="595"/>
      <c r="DQ7" s="602">
        <v>1893033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10904</v>
      </c>
      <c r="S8" s="594"/>
      <c r="T8" s="594"/>
      <c r="U8" s="594"/>
      <c r="V8" s="594"/>
      <c r="W8" s="594"/>
      <c r="X8" s="594"/>
      <c r="Y8" s="595"/>
      <c r="Z8" s="596">
        <v>0.1</v>
      </c>
      <c r="AA8" s="596"/>
      <c r="AB8" s="596"/>
      <c r="AC8" s="596"/>
      <c r="AD8" s="597">
        <v>10904</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25490</v>
      </c>
      <c r="BH8" s="594"/>
      <c r="BI8" s="594"/>
      <c r="BJ8" s="594"/>
      <c r="BK8" s="594"/>
      <c r="BL8" s="594"/>
      <c r="BM8" s="594"/>
      <c r="BN8" s="595"/>
      <c r="BO8" s="596">
        <v>1.9</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3959262</v>
      </c>
      <c r="CS8" s="594"/>
      <c r="CT8" s="594"/>
      <c r="CU8" s="594"/>
      <c r="CV8" s="594"/>
      <c r="CW8" s="594"/>
      <c r="CX8" s="594"/>
      <c r="CY8" s="595"/>
      <c r="CZ8" s="596">
        <v>27.8</v>
      </c>
      <c r="DA8" s="596"/>
      <c r="DB8" s="596"/>
      <c r="DC8" s="596"/>
      <c r="DD8" s="602">
        <v>47790</v>
      </c>
      <c r="DE8" s="594"/>
      <c r="DF8" s="594"/>
      <c r="DG8" s="594"/>
      <c r="DH8" s="594"/>
      <c r="DI8" s="594"/>
      <c r="DJ8" s="594"/>
      <c r="DK8" s="594"/>
      <c r="DL8" s="594"/>
      <c r="DM8" s="594"/>
      <c r="DN8" s="594"/>
      <c r="DO8" s="594"/>
      <c r="DP8" s="595"/>
      <c r="DQ8" s="602">
        <v>2328736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5571</v>
      </c>
      <c r="S9" s="594"/>
      <c r="T9" s="594"/>
      <c r="U9" s="594"/>
      <c r="V9" s="594"/>
      <c r="W9" s="594"/>
      <c r="X9" s="594"/>
      <c r="Y9" s="595"/>
      <c r="Z9" s="596">
        <v>0</v>
      </c>
      <c r="AA9" s="596"/>
      <c r="AB9" s="596"/>
      <c r="AC9" s="596"/>
      <c r="AD9" s="597">
        <v>5571</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465814</v>
      </c>
      <c r="BH9" s="594"/>
      <c r="BI9" s="594"/>
      <c r="BJ9" s="594"/>
      <c r="BK9" s="594"/>
      <c r="BL9" s="594"/>
      <c r="BM9" s="594"/>
      <c r="BN9" s="595"/>
      <c r="BO9" s="596">
        <v>33.9</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1965631</v>
      </c>
      <c r="CS9" s="594"/>
      <c r="CT9" s="594"/>
      <c r="CU9" s="594"/>
      <c r="CV9" s="594"/>
      <c r="CW9" s="594"/>
      <c r="CX9" s="594"/>
      <c r="CY9" s="595"/>
      <c r="CZ9" s="596">
        <v>13.8</v>
      </c>
      <c r="DA9" s="596"/>
      <c r="DB9" s="596"/>
      <c r="DC9" s="596"/>
      <c r="DD9" s="602">
        <v>73009</v>
      </c>
      <c r="DE9" s="594"/>
      <c r="DF9" s="594"/>
      <c r="DG9" s="594"/>
      <c r="DH9" s="594"/>
      <c r="DI9" s="594"/>
      <c r="DJ9" s="594"/>
      <c r="DK9" s="594"/>
      <c r="DL9" s="594"/>
      <c r="DM9" s="594"/>
      <c r="DN9" s="594"/>
      <c r="DO9" s="594"/>
      <c r="DP9" s="595"/>
      <c r="DQ9" s="602">
        <v>1824463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182089</v>
      </c>
      <c r="S10" s="594"/>
      <c r="T10" s="594"/>
      <c r="U10" s="594"/>
      <c r="V10" s="594"/>
      <c r="W10" s="594"/>
      <c r="X10" s="594"/>
      <c r="Y10" s="595"/>
      <c r="Z10" s="596">
        <v>1.2</v>
      </c>
      <c r="AA10" s="596"/>
      <c r="AB10" s="596"/>
      <c r="AC10" s="596"/>
      <c r="AD10" s="597">
        <v>182089</v>
      </c>
      <c r="AE10" s="597"/>
      <c r="AF10" s="597"/>
      <c r="AG10" s="597"/>
      <c r="AH10" s="597"/>
      <c r="AI10" s="597"/>
      <c r="AJ10" s="597"/>
      <c r="AK10" s="597"/>
      <c r="AL10" s="598">
        <v>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23667</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36292</v>
      </c>
      <c r="BH11" s="594"/>
      <c r="BI11" s="594"/>
      <c r="BJ11" s="594"/>
      <c r="BK11" s="594"/>
      <c r="BL11" s="594"/>
      <c r="BM11" s="594"/>
      <c r="BN11" s="595"/>
      <c r="BO11" s="596">
        <v>2.6</v>
      </c>
      <c r="BP11" s="596"/>
      <c r="BQ11" s="596"/>
      <c r="BR11" s="596"/>
      <c r="BS11" s="602">
        <v>5920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1035975</v>
      </c>
      <c r="CS11" s="594"/>
      <c r="CT11" s="594"/>
      <c r="CU11" s="594"/>
      <c r="CV11" s="594"/>
      <c r="CW11" s="594"/>
      <c r="CX11" s="594"/>
      <c r="CY11" s="595"/>
      <c r="CZ11" s="596">
        <v>7.3</v>
      </c>
      <c r="DA11" s="596"/>
      <c r="DB11" s="596"/>
      <c r="DC11" s="596"/>
      <c r="DD11" s="602">
        <v>536057</v>
      </c>
      <c r="DE11" s="594"/>
      <c r="DF11" s="594"/>
      <c r="DG11" s="594"/>
      <c r="DH11" s="594"/>
      <c r="DI11" s="594"/>
      <c r="DJ11" s="594"/>
      <c r="DK11" s="594"/>
      <c r="DL11" s="594"/>
      <c r="DM11" s="594"/>
      <c r="DN11" s="594"/>
      <c r="DO11" s="594"/>
      <c r="DP11" s="595"/>
      <c r="DQ11" s="602">
        <v>619666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679857</v>
      </c>
      <c r="BH12" s="594"/>
      <c r="BI12" s="594"/>
      <c r="BJ12" s="594"/>
      <c r="BK12" s="594"/>
      <c r="BL12" s="594"/>
      <c r="BM12" s="594"/>
      <c r="BN12" s="595"/>
      <c r="BO12" s="596">
        <v>49.5</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486015</v>
      </c>
      <c r="CS12" s="594"/>
      <c r="CT12" s="594"/>
      <c r="CU12" s="594"/>
      <c r="CV12" s="594"/>
      <c r="CW12" s="594"/>
      <c r="CX12" s="594"/>
      <c r="CY12" s="595"/>
      <c r="CZ12" s="596">
        <v>3.4</v>
      </c>
      <c r="DA12" s="596"/>
      <c r="DB12" s="596"/>
      <c r="DC12" s="596"/>
      <c r="DD12" s="602">
        <v>177249</v>
      </c>
      <c r="DE12" s="594"/>
      <c r="DF12" s="594"/>
      <c r="DG12" s="594"/>
      <c r="DH12" s="594"/>
      <c r="DI12" s="594"/>
      <c r="DJ12" s="594"/>
      <c r="DK12" s="594"/>
      <c r="DL12" s="594"/>
      <c r="DM12" s="594"/>
      <c r="DN12" s="594"/>
      <c r="DO12" s="594"/>
      <c r="DP12" s="595"/>
      <c r="DQ12" s="602">
        <v>226741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14380</v>
      </c>
      <c r="S13" s="594"/>
      <c r="T13" s="594"/>
      <c r="U13" s="594"/>
      <c r="V13" s="594"/>
      <c r="W13" s="594"/>
      <c r="X13" s="594"/>
      <c r="Y13" s="595"/>
      <c r="Z13" s="596">
        <v>0.1</v>
      </c>
      <c r="AA13" s="596"/>
      <c r="AB13" s="596"/>
      <c r="AC13" s="596"/>
      <c r="AD13" s="597">
        <v>14380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678843</v>
      </c>
      <c r="BH13" s="594"/>
      <c r="BI13" s="594"/>
      <c r="BJ13" s="594"/>
      <c r="BK13" s="594"/>
      <c r="BL13" s="594"/>
      <c r="BM13" s="594"/>
      <c r="BN13" s="595"/>
      <c r="BO13" s="596">
        <v>49.4</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656687</v>
      </c>
      <c r="CS13" s="594"/>
      <c r="CT13" s="594"/>
      <c r="CU13" s="594"/>
      <c r="CV13" s="594"/>
      <c r="CW13" s="594"/>
      <c r="CX13" s="594"/>
      <c r="CY13" s="595"/>
      <c r="CZ13" s="596">
        <v>4.5999999999999996</v>
      </c>
      <c r="DA13" s="596"/>
      <c r="DB13" s="596"/>
      <c r="DC13" s="596"/>
      <c r="DD13" s="602">
        <v>293144</v>
      </c>
      <c r="DE13" s="594"/>
      <c r="DF13" s="594"/>
      <c r="DG13" s="594"/>
      <c r="DH13" s="594"/>
      <c r="DI13" s="594"/>
      <c r="DJ13" s="594"/>
      <c r="DK13" s="594"/>
      <c r="DL13" s="594"/>
      <c r="DM13" s="594"/>
      <c r="DN13" s="594"/>
      <c r="DO13" s="594"/>
      <c r="DP13" s="595"/>
      <c r="DQ13" s="602">
        <v>508869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46209</v>
      </c>
      <c r="BH14" s="594"/>
      <c r="BI14" s="594"/>
      <c r="BJ14" s="594"/>
      <c r="BK14" s="594"/>
      <c r="BL14" s="594"/>
      <c r="BM14" s="594"/>
      <c r="BN14" s="595"/>
      <c r="BO14" s="596">
        <v>3.4</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438999</v>
      </c>
      <c r="CS14" s="594"/>
      <c r="CT14" s="594"/>
      <c r="CU14" s="594"/>
      <c r="CV14" s="594"/>
      <c r="CW14" s="594"/>
      <c r="CX14" s="594"/>
      <c r="CY14" s="595"/>
      <c r="CZ14" s="596">
        <v>3.1</v>
      </c>
      <c r="DA14" s="596"/>
      <c r="DB14" s="596"/>
      <c r="DC14" s="596"/>
      <c r="DD14" s="602">
        <v>11089</v>
      </c>
      <c r="DE14" s="594"/>
      <c r="DF14" s="594"/>
      <c r="DG14" s="594"/>
      <c r="DH14" s="594"/>
      <c r="DI14" s="594"/>
      <c r="DJ14" s="594"/>
      <c r="DK14" s="594"/>
      <c r="DL14" s="594"/>
      <c r="DM14" s="594"/>
      <c r="DN14" s="594"/>
      <c r="DO14" s="594"/>
      <c r="DP14" s="595"/>
      <c r="DQ14" s="602">
        <v>401562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2835</v>
      </c>
      <c r="S15" s="594"/>
      <c r="T15" s="594"/>
      <c r="U15" s="594"/>
      <c r="V15" s="594"/>
      <c r="W15" s="594"/>
      <c r="X15" s="594"/>
      <c r="Y15" s="595"/>
      <c r="Z15" s="596">
        <v>0</v>
      </c>
      <c r="AA15" s="596"/>
      <c r="AB15" s="596"/>
      <c r="AC15" s="596"/>
      <c r="AD15" s="597">
        <v>2835</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91790</v>
      </c>
      <c r="BH15" s="594"/>
      <c r="BI15" s="594"/>
      <c r="BJ15" s="594"/>
      <c r="BK15" s="594"/>
      <c r="BL15" s="594"/>
      <c r="BM15" s="594"/>
      <c r="BN15" s="595"/>
      <c r="BO15" s="596">
        <v>6.7</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1017976</v>
      </c>
      <c r="CS15" s="594"/>
      <c r="CT15" s="594"/>
      <c r="CU15" s="594"/>
      <c r="CV15" s="594"/>
      <c r="CW15" s="594"/>
      <c r="CX15" s="594"/>
      <c r="CY15" s="595"/>
      <c r="CZ15" s="596">
        <v>7.1</v>
      </c>
      <c r="DA15" s="596"/>
      <c r="DB15" s="596"/>
      <c r="DC15" s="596"/>
      <c r="DD15" s="602">
        <v>242765</v>
      </c>
      <c r="DE15" s="594"/>
      <c r="DF15" s="594"/>
      <c r="DG15" s="594"/>
      <c r="DH15" s="594"/>
      <c r="DI15" s="594"/>
      <c r="DJ15" s="594"/>
      <c r="DK15" s="594"/>
      <c r="DL15" s="594"/>
      <c r="DM15" s="594"/>
      <c r="DN15" s="594"/>
      <c r="DO15" s="594"/>
      <c r="DP15" s="595"/>
      <c r="DQ15" s="602">
        <v>763891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8403468</v>
      </c>
      <c r="S16" s="594"/>
      <c r="T16" s="594"/>
      <c r="U16" s="594"/>
      <c r="V16" s="594"/>
      <c r="W16" s="594"/>
      <c r="X16" s="594"/>
      <c r="Y16" s="595"/>
      <c r="Z16" s="596">
        <v>56.3</v>
      </c>
      <c r="AA16" s="596"/>
      <c r="AB16" s="596"/>
      <c r="AC16" s="596"/>
      <c r="AD16" s="597">
        <v>7433140</v>
      </c>
      <c r="AE16" s="597"/>
      <c r="AF16" s="597"/>
      <c r="AG16" s="597"/>
      <c r="AH16" s="597"/>
      <c r="AI16" s="597"/>
      <c r="AJ16" s="597"/>
      <c r="AK16" s="597"/>
      <c r="AL16" s="598">
        <v>81.3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7433140</v>
      </c>
      <c r="S17" s="594"/>
      <c r="T17" s="594"/>
      <c r="U17" s="594"/>
      <c r="V17" s="594"/>
      <c r="W17" s="594"/>
      <c r="X17" s="594"/>
      <c r="Y17" s="595"/>
      <c r="Z17" s="596">
        <v>49.8</v>
      </c>
      <c r="AA17" s="596"/>
      <c r="AB17" s="596"/>
      <c r="AC17" s="596"/>
      <c r="AD17" s="597">
        <v>7433140</v>
      </c>
      <c r="AE17" s="597"/>
      <c r="AF17" s="597"/>
      <c r="AG17" s="597"/>
      <c r="AH17" s="597"/>
      <c r="AI17" s="597"/>
      <c r="AJ17" s="597"/>
      <c r="AK17" s="597"/>
      <c r="AL17" s="598">
        <v>81.3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2367825</v>
      </c>
      <c r="CS17" s="594"/>
      <c r="CT17" s="594"/>
      <c r="CU17" s="594"/>
      <c r="CV17" s="594"/>
      <c r="CW17" s="594"/>
      <c r="CX17" s="594"/>
      <c r="CY17" s="595"/>
      <c r="CZ17" s="596">
        <v>16.600000000000001</v>
      </c>
      <c r="DA17" s="596"/>
      <c r="DB17" s="596"/>
      <c r="DC17" s="596"/>
      <c r="DD17" s="602" t="s">
        <v>112</v>
      </c>
      <c r="DE17" s="594"/>
      <c r="DF17" s="594"/>
      <c r="DG17" s="594"/>
      <c r="DH17" s="594"/>
      <c r="DI17" s="594"/>
      <c r="DJ17" s="594"/>
      <c r="DK17" s="594"/>
      <c r="DL17" s="594"/>
      <c r="DM17" s="594"/>
      <c r="DN17" s="594"/>
      <c r="DO17" s="594"/>
      <c r="DP17" s="595"/>
      <c r="DQ17" s="602">
        <v>2274446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970328</v>
      </c>
      <c r="S18" s="594"/>
      <c r="T18" s="594"/>
      <c r="U18" s="594"/>
      <c r="V18" s="594"/>
      <c r="W18" s="594"/>
      <c r="X18" s="594"/>
      <c r="Y18" s="595"/>
      <c r="Z18" s="596">
        <v>6.5</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9778</v>
      </c>
      <c r="CS18" s="594"/>
      <c r="CT18" s="594"/>
      <c r="CU18" s="594"/>
      <c r="CV18" s="594"/>
      <c r="CW18" s="594"/>
      <c r="CX18" s="594"/>
      <c r="CY18" s="595"/>
      <c r="CZ18" s="596">
        <v>0.1</v>
      </c>
      <c r="DA18" s="596"/>
      <c r="DB18" s="596"/>
      <c r="DC18" s="596"/>
      <c r="DD18" s="602" t="s">
        <v>112</v>
      </c>
      <c r="DE18" s="594"/>
      <c r="DF18" s="594"/>
      <c r="DG18" s="594"/>
      <c r="DH18" s="594"/>
      <c r="DI18" s="594"/>
      <c r="DJ18" s="594"/>
      <c r="DK18" s="594"/>
      <c r="DL18" s="594"/>
      <c r="DM18" s="594"/>
      <c r="DN18" s="594"/>
      <c r="DO18" s="594"/>
      <c r="DP18" s="595"/>
      <c r="DQ18" s="602">
        <v>9778</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5323</v>
      </c>
      <c r="BH19" s="594"/>
      <c r="BI19" s="594"/>
      <c r="BJ19" s="594"/>
      <c r="BK19" s="594"/>
      <c r="BL19" s="594"/>
      <c r="BM19" s="594"/>
      <c r="BN19" s="595"/>
      <c r="BO19" s="596">
        <v>0.4</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10099415</v>
      </c>
      <c r="S20" s="594"/>
      <c r="T20" s="594"/>
      <c r="U20" s="594"/>
      <c r="V20" s="594"/>
      <c r="W20" s="594"/>
      <c r="X20" s="594"/>
      <c r="Y20" s="595"/>
      <c r="Z20" s="596">
        <v>67.7</v>
      </c>
      <c r="AA20" s="596"/>
      <c r="AB20" s="596"/>
      <c r="AC20" s="596"/>
      <c r="AD20" s="597">
        <v>9129087</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5323</v>
      </c>
      <c r="BH20" s="594"/>
      <c r="BI20" s="594"/>
      <c r="BJ20" s="594"/>
      <c r="BK20" s="594"/>
      <c r="BL20" s="594"/>
      <c r="BM20" s="594"/>
      <c r="BN20" s="595"/>
      <c r="BO20" s="596">
        <v>0.4</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14260038</v>
      </c>
      <c r="CS20" s="594"/>
      <c r="CT20" s="594"/>
      <c r="CU20" s="594"/>
      <c r="CV20" s="594"/>
      <c r="CW20" s="594"/>
      <c r="CX20" s="594"/>
      <c r="CY20" s="595"/>
      <c r="CZ20" s="596">
        <v>100</v>
      </c>
      <c r="DA20" s="596"/>
      <c r="DB20" s="596"/>
      <c r="DC20" s="596"/>
      <c r="DD20" s="602">
        <v>1642330</v>
      </c>
      <c r="DE20" s="594"/>
      <c r="DF20" s="594"/>
      <c r="DG20" s="594"/>
      <c r="DH20" s="594"/>
      <c r="DI20" s="594"/>
      <c r="DJ20" s="594"/>
      <c r="DK20" s="594"/>
      <c r="DL20" s="594"/>
      <c r="DM20" s="594"/>
      <c r="DN20" s="594"/>
      <c r="DO20" s="594"/>
      <c r="DP20" s="595"/>
      <c r="DQ20" s="602">
        <v>10954345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2424</v>
      </c>
      <c r="S21" s="594"/>
      <c r="T21" s="594"/>
      <c r="U21" s="594"/>
      <c r="V21" s="594"/>
      <c r="W21" s="594"/>
      <c r="X21" s="594"/>
      <c r="Y21" s="595"/>
      <c r="Z21" s="596">
        <v>0</v>
      </c>
      <c r="AA21" s="596"/>
      <c r="AB21" s="596"/>
      <c r="AC21" s="596"/>
      <c r="AD21" s="597">
        <v>2424</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5323</v>
      </c>
      <c r="BH21" s="594"/>
      <c r="BI21" s="594"/>
      <c r="BJ21" s="594"/>
      <c r="BK21" s="594"/>
      <c r="BL21" s="594"/>
      <c r="BM21" s="594"/>
      <c r="BN21" s="595"/>
      <c r="BO21" s="596">
        <v>0.4</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80814</v>
      </c>
      <c r="S22" s="594"/>
      <c r="T22" s="594"/>
      <c r="U22" s="594"/>
      <c r="V22" s="594"/>
      <c r="W22" s="594"/>
      <c r="X22" s="594"/>
      <c r="Y22" s="595"/>
      <c r="Z22" s="596">
        <v>0.5</v>
      </c>
      <c r="AA22" s="596"/>
      <c r="AB22" s="596"/>
      <c r="AC22" s="596"/>
      <c r="AD22" s="597">
        <v>215</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175296</v>
      </c>
      <c r="S23" s="594"/>
      <c r="T23" s="594"/>
      <c r="U23" s="594"/>
      <c r="V23" s="594"/>
      <c r="W23" s="594"/>
      <c r="X23" s="594"/>
      <c r="Y23" s="595"/>
      <c r="Z23" s="596">
        <v>1.2</v>
      </c>
      <c r="AA23" s="596"/>
      <c r="AB23" s="596"/>
      <c r="AC23" s="596"/>
      <c r="AD23" s="597">
        <v>7365</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28731</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6312615</v>
      </c>
      <c r="CS24" s="583"/>
      <c r="CT24" s="583"/>
      <c r="CU24" s="583"/>
      <c r="CV24" s="583"/>
      <c r="CW24" s="583"/>
      <c r="CX24" s="583"/>
      <c r="CY24" s="584"/>
      <c r="CZ24" s="620">
        <v>44.3</v>
      </c>
      <c r="DA24" s="621"/>
      <c r="DB24" s="621"/>
      <c r="DC24" s="622"/>
      <c r="DD24" s="619">
        <v>4814619</v>
      </c>
      <c r="DE24" s="583"/>
      <c r="DF24" s="583"/>
      <c r="DG24" s="583"/>
      <c r="DH24" s="583"/>
      <c r="DI24" s="583"/>
      <c r="DJ24" s="583"/>
      <c r="DK24" s="584"/>
      <c r="DL24" s="619">
        <v>4689857</v>
      </c>
      <c r="DM24" s="583"/>
      <c r="DN24" s="583"/>
      <c r="DO24" s="583"/>
      <c r="DP24" s="583"/>
      <c r="DQ24" s="583"/>
      <c r="DR24" s="583"/>
      <c r="DS24" s="583"/>
      <c r="DT24" s="583"/>
      <c r="DU24" s="583"/>
      <c r="DV24" s="584"/>
      <c r="DW24" s="587">
        <v>48.6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1341892</v>
      </c>
      <c r="S25" s="594"/>
      <c r="T25" s="594"/>
      <c r="U25" s="594"/>
      <c r="V25" s="594"/>
      <c r="W25" s="594"/>
      <c r="X25" s="594"/>
      <c r="Y25" s="595"/>
      <c r="Z25" s="596">
        <v>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2051790</v>
      </c>
      <c r="CS25" s="625"/>
      <c r="CT25" s="625"/>
      <c r="CU25" s="625"/>
      <c r="CV25" s="625"/>
      <c r="CW25" s="625"/>
      <c r="CX25" s="625"/>
      <c r="CY25" s="626"/>
      <c r="CZ25" s="627">
        <v>14.4</v>
      </c>
      <c r="DA25" s="628"/>
      <c r="DB25" s="628"/>
      <c r="DC25" s="629"/>
      <c r="DD25" s="602">
        <v>1941629</v>
      </c>
      <c r="DE25" s="625"/>
      <c r="DF25" s="625"/>
      <c r="DG25" s="625"/>
      <c r="DH25" s="625"/>
      <c r="DI25" s="625"/>
      <c r="DJ25" s="625"/>
      <c r="DK25" s="626"/>
      <c r="DL25" s="602">
        <v>1941041</v>
      </c>
      <c r="DM25" s="625"/>
      <c r="DN25" s="625"/>
      <c r="DO25" s="625"/>
      <c r="DP25" s="625"/>
      <c r="DQ25" s="625"/>
      <c r="DR25" s="625"/>
      <c r="DS25" s="625"/>
      <c r="DT25" s="625"/>
      <c r="DU25" s="625"/>
      <c r="DV25" s="626"/>
      <c r="DW25" s="598">
        <v>20.100000000000001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1296079</v>
      </c>
      <c r="CS26" s="594"/>
      <c r="CT26" s="594"/>
      <c r="CU26" s="594"/>
      <c r="CV26" s="594"/>
      <c r="CW26" s="594"/>
      <c r="CX26" s="594"/>
      <c r="CY26" s="595"/>
      <c r="CZ26" s="627">
        <v>9.1</v>
      </c>
      <c r="DA26" s="628"/>
      <c r="DB26" s="628"/>
      <c r="DC26" s="629"/>
      <c r="DD26" s="602">
        <v>1212015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931454</v>
      </c>
      <c r="S27" s="594"/>
      <c r="T27" s="594"/>
      <c r="U27" s="594"/>
      <c r="V27" s="594"/>
      <c r="W27" s="594"/>
      <c r="X27" s="594"/>
      <c r="Y27" s="595"/>
      <c r="Z27" s="596">
        <v>6.2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1374442</v>
      </c>
      <c r="BH27" s="594"/>
      <c r="BI27" s="594"/>
      <c r="BJ27" s="594"/>
      <c r="BK27" s="594"/>
      <c r="BL27" s="594"/>
      <c r="BM27" s="594"/>
      <c r="BN27" s="595"/>
      <c r="BO27" s="596">
        <v>100</v>
      </c>
      <c r="BP27" s="596"/>
      <c r="BQ27" s="596"/>
      <c r="BR27" s="596"/>
      <c r="BS27" s="602">
        <v>5920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1902157</v>
      </c>
      <c r="CS27" s="625"/>
      <c r="CT27" s="625"/>
      <c r="CU27" s="625"/>
      <c r="CV27" s="625"/>
      <c r="CW27" s="625"/>
      <c r="CX27" s="625"/>
      <c r="CY27" s="626"/>
      <c r="CZ27" s="627">
        <v>13.3</v>
      </c>
      <c r="DA27" s="628"/>
      <c r="DB27" s="628"/>
      <c r="DC27" s="629"/>
      <c r="DD27" s="602">
        <v>607701</v>
      </c>
      <c r="DE27" s="625"/>
      <c r="DF27" s="625"/>
      <c r="DG27" s="625"/>
      <c r="DH27" s="625"/>
      <c r="DI27" s="625"/>
      <c r="DJ27" s="625"/>
      <c r="DK27" s="626"/>
      <c r="DL27" s="602">
        <v>606471</v>
      </c>
      <c r="DM27" s="625"/>
      <c r="DN27" s="625"/>
      <c r="DO27" s="625"/>
      <c r="DP27" s="625"/>
      <c r="DQ27" s="625"/>
      <c r="DR27" s="625"/>
      <c r="DS27" s="625"/>
      <c r="DT27" s="625"/>
      <c r="DU27" s="625"/>
      <c r="DV27" s="626"/>
      <c r="DW27" s="598">
        <v>6.3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13041</v>
      </c>
      <c r="S28" s="594"/>
      <c r="T28" s="594"/>
      <c r="U28" s="594"/>
      <c r="V28" s="594"/>
      <c r="W28" s="594"/>
      <c r="X28" s="594"/>
      <c r="Y28" s="595"/>
      <c r="Z28" s="596">
        <v>0.1</v>
      </c>
      <c r="AA28" s="596"/>
      <c r="AB28" s="596"/>
      <c r="AC28" s="596"/>
      <c r="AD28" s="597">
        <v>7942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2358668</v>
      </c>
      <c r="CS28" s="594"/>
      <c r="CT28" s="594"/>
      <c r="CU28" s="594"/>
      <c r="CV28" s="594"/>
      <c r="CW28" s="594"/>
      <c r="CX28" s="594"/>
      <c r="CY28" s="595"/>
      <c r="CZ28" s="627">
        <v>16.5</v>
      </c>
      <c r="DA28" s="628"/>
      <c r="DB28" s="628"/>
      <c r="DC28" s="629"/>
      <c r="DD28" s="602">
        <v>2265289</v>
      </c>
      <c r="DE28" s="594"/>
      <c r="DF28" s="594"/>
      <c r="DG28" s="594"/>
      <c r="DH28" s="594"/>
      <c r="DI28" s="594"/>
      <c r="DJ28" s="594"/>
      <c r="DK28" s="595"/>
      <c r="DL28" s="602">
        <v>2142345</v>
      </c>
      <c r="DM28" s="594"/>
      <c r="DN28" s="594"/>
      <c r="DO28" s="594"/>
      <c r="DP28" s="594"/>
      <c r="DQ28" s="594"/>
      <c r="DR28" s="594"/>
      <c r="DS28" s="594"/>
      <c r="DT28" s="594"/>
      <c r="DU28" s="594"/>
      <c r="DV28" s="595"/>
      <c r="DW28" s="598">
        <v>22.2</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10216</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2358607</v>
      </c>
      <c r="CS29" s="625"/>
      <c r="CT29" s="625"/>
      <c r="CU29" s="625"/>
      <c r="CV29" s="625"/>
      <c r="CW29" s="625"/>
      <c r="CX29" s="625"/>
      <c r="CY29" s="626"/>
      <c r="CZ29" s="627">
        <v>16.5</v>
      </c>
      <c r="DA29" s="628"/>
      <c r="DB29" s="628"/>
      <c r="DC29" s="629"/>
      <c r="DD29" s="602">
        <v>2265228</v>
      </c>
      <c r="DE29" s="625"/>
      <c r="DF29" s="625"/>
      <c r="DG29" s="625"/>
      <c r="DH29" s="625"/>
      <c r="DI29" s="625"/>
      <c r="DJ29" s="625"/>
      <c r="DK29" s="626"/>
      <c r="DL29" s="602">
        <v>2142284</v>
      </c>
      <c r="DM29" s="625"/>
      <c r="DN29" s="625"/>
      <c r="DO29" s="625"/>
      <c r="DP29" s="625"/>
      <c r="DQ29" s="625"/>
      <c r="DR29" s="625"/>
      <c r="DS29" s="625"/>
      <c r="DT29" s="625"/>
      <c r="DU29" s="625"/>
      <c r="DV29" s="626"/>
      <c r="DW29" s="598">
        <v>22.2</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98325</v>
      </c>
      <c r="S30" s="594"/>
      <c r="T30" s="594"/>
      <c r="U30" s="594"/>
      <c r="V30" s="594"/>
      <c r="W30" s="594"/>
      <c r="X30" s="594"/>
      <c r="Y30" s="595"/>
      <c r="Z30" s="596">
        <v>0.7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98.2</v>
      </c>
      <c r="BH30" s="652"/>
      <c r="BI30" s="652"/>
      <c r="BJ30" s="652"/>
      <c r="BK30" s="652"/>
      <c r="BL30" s="652"/>
      <c r="BM30" s="588">
        <v>92.3</v>
      </c>
      <c r="BN30" s="652"/>
      <c r="BO30" s="652"/>
      <c r="BP30" s="652"/>
      <c r="BQ30" s="653"/>
      <c r="BR30" s="651">
        <v>97.6</v>
      </c>
      <c r="BS30" s="652"/>
      <c r="BT30" s="652"/>
      <c r="BU30" s="652"/>
      <c r="BV30" s="652"/>
      <c r="BW30" s="652"/>
      <c r="BX30" s="588">
        <v>91.8</v>
      </c>
      <c r="BY30" s="652"/>
      <c r="BZ30" s="652"/>
      <c r="CA30" s="652"/>
      <c r="CB30" s="653"/>
      <c r="CD30" s="656"/>
      <c r="CE30" s="657"/>
      <c r="CF30" s="607" t="s">
        <v>292</v>
      </c>
      <c r="CG30" s="608"/>
      <c r="CH30" s="608"/>
      <c r="CI30" s="608"/>
      <c r="CJ30" s="608"/>
      <c r="CK30" s="608"/>
      <c r="CL30" s="608"/>
      <c r="CM30" s="608"/>
      <c r="CN30" s="608"/>
      <c r="CO30" s="608"/>
      <c r="CP30" s="608"/>
      <c r="CQ30" s="609"/>
      <c r="CR30" s="593">
        <v>2056255</v>
      </c>
      <c r="CS30" s="594"/>
      <c r="CT30" s="594"/>
      <c r="CU30" s="594"/>
      <c r="CV30" s="594"/>
      <c r="CW30" s="594"/>
      <c r="CX30" s="594"/>
      <c r="CY30" s="595"/>
      <c r="CZ30" s="627">
        <v>14.4</v>
      </c>
      <c r="DA30" s="628"/>
      <c r="DB30" s="628"/>
      <c r="DC30" s="629"/>
      <c r="DD30" s="602">
        <v>1973161</v>
      </c>
      <c r="DE30" s="594"/>
      <c r="DF30" s="594"/>
      <c r="DG30" s="594"/>
      <c r="DH30" s="594"/>
      <c r="DI30" s="594"/>
      <c r="DJ30" s="594"/>
      <c r="DK30" s="595"/>
      <c r="DL30" s="602">
        <v>1850217</v>
      </c>
      <c r="DM30" s="594"/>
      <c r="DN30" s="594"/>
      <c r="DO30" s="594"/>
      <c r="DP30" s="594"/>
      <c r="DQ30" s="594"/>
      <c r="DR30" s="594"/>
      <c r="DS30" s="594"/>
      <c r="DT30" s="594"/>
      <c r="DU30" s="594"/>
      <c r="DV30" s="595"/>
      <c r="DW30" s="598">
        <v>19.2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708851</v>
      </c>
      <c r="S31" s="594"/>
      <c r="T31" s="594"/>
      <c r="U31" s="594"/>
      <c r="V31" s="594"/>
      <c r="W31" s="594"/>
      <c r="X31" s="594"/>
      <c r="Y31" s="595"/>
      <c r="Z31" s="596">
        <v>4.8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97.9</v>
      </c>
      <c r="BH31" s="625"/>
      <c r="BI31" s="625"/>
      <c r="BJ31" s="625"/>
      <c r="BK31" s="625"/>
      <c r="BL31" s="625"/>
      <c r="BM31" s="599">
        <v>91.9</v>
      </c>
      <c r="BN31" s="649"/>
      <c r="BO31" s="649"/>
      <c r="BP31" s="649"/>
      <c r="BQ31" s="650"/>
      <c r="BR31" s="648">
        <v>98.2</v>
      </c>
      <c r="BS31" s="625"/>
      <c r="BT31" s="625"/>
      <c r="BU31" s="625"/>
      <c r="BV31" s="625"/>
      <c r="BW31" s="625"/>
      <c r="BX31" s="599">
        <v>92.2</v>
      </c>
      <c r="BY31" s="649"/>
      <c r="BZ31" s="649"/>
      <c r="CA31" s="649"/>
      <c r="CB31" s="650"/>
      <c r="CD31" s="656"/>
      <c r="CE31" s="657"/>
      <c r="CF31" s="607" t="s">
        <v>296</v>
      </c>
      <c r="CG31" s="608"/>
      <c r="CH31" s="608"/>
      <c r="CI31" s="608"/>
      <c r="CJ31" s="608"/>
      <c r="CK31" s="608"/>
      <c r="CL31" s="608"/>
      <c r="CM31" s="608"/>
      <c r="CN31" s="608"/>
      <c r="CO31" s="608"/>
      <c r="CP31" s="608"/>
      <c r="CQ31" s="609"/>
      <c r="CR31" s="593">
        <v>302352</v>
      </c>
      <c r="CS31" s="625"/>
      <c r="CT31" s="625"/>
      <c r="CU31" s="625"/>
      <c r="CV31" s="625"/>
      <c r="CW31" s="625"/>
      <c r="CX31" s="625"/>
      <c r="CY31" s="626"/>
      <c r="CZ31" s="627">
        <v>2.1</v>
      </c>
      <c r="DA31" s="628"/>
      <c r="DB31" s="628"/>
      <c r="DC31" s="629"/>
      <c r="DD31" s="602">
        <v>292067</v>
      </c>
      <c r="DE31" s="625"/>
      <c r="DF31" s="625"/>
      <c r="DG31" s="625"/>
      <c r="DH31" s="625"/>
      <c r="DI31" s="625"/>
      <c r="DJ31" s="625"/>
      <c r="DK31" s="626"/>
      <c r="DL31" s="602">
        <v>292067</v>
      </c>
      <c r="DM31" s="625"/>
      <c r="DN31" s="625"/>
      <c r="DO31" s="625"/>
      <c r="DP31" s="625"/>
      <c r="DQ31" s="625"/>
      <c r="DR31" s="625"/>
      <c r="DS31" s="625"/>
      <c r="DT31" s="625"/>
      <c r="DU31" s="625"/>
      <c r="DV31" s="626"/>
      <c r="DW31" s="598">
        <v>3</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234675</v>
      </c>
      <c r="S32" s="594"/>
      <c r="T32" s="594"/>
      <c r="U32" s="594"/>
      <c r="V32" s="594"/>
      <c r="W32" s="594"/>
      <c r="X32" s="594"/>
      <c r="Y32" s="595"/>
      <c r="Z32" s="596">
        <v>1.6</v>
      </c>
      <c r="AA32" s="596"/>
      <c r="AB32" s="596"/>
      <c r="AC32" s="596"/>
      <c r="AD32" s="597">
        <v>991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98.2</v>
      </c>
      <c r="BH32" s="661"/>
      <c r="BI32" s="661"/>
      <c r="BJ32" s="661"/>
      <c r="BK32" s="661"/>
      <c r="BL32" s="661"/>
      <c r="BM32" s="662">
        <v>91.4</v>
      </c>
      <c r="BN32" s="661"/>
      <c r="BO32" s="661"/>
      <c r="BP32" s="661"/>
      <c r="BQ32" s="663"/>
      <c r="BR32" s="660">
        <v>96.8</v>
      </c>
      <c r="BS32" s="661"/>
      <c r="BT32" s="661"/>
      <c r="BU32" s="661"/>
      <c r="BV32" s="661"/>
      <c r="BW32" s="661"/>
      <c r="BX32" s="662">
        <v>90.1</v>
      </c>
      <c r="BY32" s="661"/>
      <c r="BZ32" s="661"/>
      <c r="CA32" s="661"/>
      <c r="CB32" s="663"/>
      <c r="CD32" s="658"/>
      <c r="CE32" s="659"/>
      <c r="CF32" s="607" t="s">
        <v>299</v>
      </c>
      <c r="CG32" s="608"/>
      <c r="CH32" s="608"/>
      <c r="CI32" s="608"/>
      <c r="CJ32" s="608"/>
      <c r="CK32" s="608"/>
      <c r="CL32" s="608"/>
      <c r="CM32" s="608"/>
      <c r="CN32" s="608"/>
      <c r="CO32" s="608"/>
      <c r="CP32" s="608"/>
      <c r="CQ32" s="609"/>
      <c r="CR32" s="593">
        <v>61</v>
      </c>
      <c r="CS32" s="594"/>
      <c r="CT32" s="594"/>
      <c r="CU32" s="594"/>
      <c r="CV32" s="594"/>
      <c r="CW32" s="594"/>
      <c r="CX32" s="594"/>
      <c r="CY32" s="595"/>
      <c r="CZ32" s="627">
        <v>0</v>
      </c>
      <c r="DA32" s="628"/>
      <c r="DB32" s="628"/>
      <c r="DC32" s="629"/>
      <c r="DD32" s="602">
        <v>61</v>
      </c>
      <c r="DE32" s="594"/>
      <c r="DF32" s="594"/>
      <c r="DG32" s="594"/>
      <c r="DH32" s="594"/>
      <c r="DI32" s="594"/>
      <c r="DJ32" s="594"/>
      <c r="DK32" s="595"/>
      <c r="DL32" s="602">
        <v>61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1194449</v>
      </c>
      <c r="S33" s="594"/>
      <c r="T33" s="594"/>
      <c r="U33" s="594"/>
      <c r="V33" s="594"/>
      <c r="W33" s="594"/>
      <c r="X33" s="594"/>
      <c r="Y33" s="595"/>
      <c r="Z33" s="596">
        <v>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6305093</v>
      </c>
      <c r="CS33" s="625"/>
      <c r="CT33" s="625"/>
      <c r="CU33" s="625"/>
      <c r="CV33" s="625"/>
      <c r="CW33" s="625"/>
      <c r="CX33" s="625"/>
      <c r="CY33" s="626"/>
      <c r="CZ33" s="627">
        <v>44.2</v>
      </c>
      <c r="DA33" s="628"/>
      <c r="DB33" s="628"/>
      <c r="DC33" s="629"/>
      <c r="DD33" s="602">
        <v>5519805</v>
      </c>
      <c r="DE33" s="625"/>
      <c r="DF33" s="625"/>
      <c r="DG33" s="625"/>
      <c r="DH33" s="625"/>
      <c r="DI33" s="625"/>
      <c r="DJ33" s="625"/>
      <c r="DK33" s="626"/>
      <c r="DL33" s="602">
        <v>4278323</v>
      </c>
      <c r="DM33" s="625"/>
      <c r="DN33" s="625"/>
      <c r="DO33" s="625"/>
      <c r="DP33" s="625"/>
      <c r="DQ33" s="625"/>
      <c r="DR33" s="625"/>
      <c r="DS33" s="625"/>
      <c r="DT33" s="625"/>
      <c r="DU33" s="625"/>
      <c r="DV33" s="626"/>
      <c r="DW33" s="598">
        <v>44.4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1610248</v>
      </c>
      <c r="CS34" s="594"/>
      <c r="CT34" s="594"/>
      <c r="CU34" s="594"/>
      <c r="CV34" s="594"/>
      <c r="CW34" s="594"/>
      <c r="CX34" s="594"/>
      <c r="CY34" s="595"/>
      <c r="CZ34" s="627">
        <v>11.3</v>
      </c>
      <c r="DA34" s="628"/>
      <c r="DB34" s="628"/>
      <c r="DC34" s="629"/>
      <c r="DD34" s="602">
        <v>1197829</v>
      </c>
      <c r="DE34" s="594"/>
      <c r="DF34" s="594"/>
      <c r="DG34" s="594"/>
      <c r="DH34" s="594"/>
      <c r="DI34" s="594"/>
      <c r="DJ34" s="594"/>
      <c r="DK34" s="595"/>
      <c r="DL34" s="602">
        <v>1141264</v>
      </c>
      <c r="DM34" s="594"/>
      <c r="DN34" s="594"/>
      <c r="DO34" s="594"/>
      <c r="DP34" s="594"/>
      <c r="DQ34" s="594"/>
      <c r="DR34" s="594"/>
      <c r="DS34" s="594"/>
      <c r="DT34" s="594"/>
      <c r="DU34" s="594"/>
      <c r="DV34" s="595"/>
      <c r="DW34" s="598">
        <v>11.8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492649</v>
      </c>
      <c r="S35" s="594"/>
      <c r="T35" s="594"/>
      <c r="U35" s="594"/>
      <c r="V35" s="594"/>
      <c r="W35" s="594"/>
      <c r="X35" s="594"/>
      <c r="Y35" s="595"/>
      <c r="Z35" s="596">
        <v>3.3</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3080598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t="s">
        <v>215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104794</v>
      </c>
      <c r="CS35" s="625"/>
      <c r="CT35" s="625"/>
      <c r="CU35" s="625"/>
      <c r="CV35" s="625"/>
      <c r="CW35" s="625"/>
      <c r="CX35" s="625"/>
      <c r="CY35" s="626"/>
      <c r="CZ35" s="627">
        <v>0.7</v>
      </c>
      <c r="DA35" s="628"/>
      <c r="DB35" s="628"/>
      <c r="DC35" s="629"/>
      <c r="DD35" s="602">
        <v>90030</v>
      </c>
      <c r="DE35" s="625"/>
      <c r="DF35" s="625"/>
      <c r="DG35" s="625"/>
      <c r="DH35" s="625"/>
      <c r="DI35" s="625"/>
      <c r="DJ35" s="625"/>
      <c r="DK35" s="626"/>
      <c r="DL35" s="602">
        <v>89837</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14919583</v>
      </c>
      <c r="S36" s="666"/>
      <c r="T36" s="666"/>
      <c r="U36" s="666"/>
      <c r="V36" s="666"/>
      <c r="W36" s="666"/>
      <c r="X36" s="666"/>
      <c r="Y36" s="667"/>
      <c r="Z36" s="668">
        <v>100</v>
      </c>
      <c r="AA36" s="668"/>
      <c r="AB36" s="668"/>
      <c r="AC36" s="668"/>
      <c r="AD36" s="669">
        <v>9148024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849137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-111974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1680306</v>
      </c>
      <c r="CS36" s="594"/>
      <c r="CT36" s="594"/>
      <c r="CU36" s="594"/>
      <c r="CV36" s="594"/>
      <c r="CW36" s="594"/>
      <c r="CX36" s="594"/>
      <c r="CY36" s="595"/>
      <c r="CZ36" s="627">
        <v>11.8</v>
      </c>
      <c r="DA36" s="628"/>
      <c r="DB36" s="628"/>
      <c r="DC36" s="629"/>
      <c r="DD36" s="602">
        <v>1559952</v>
      </c>
      <c r="DE36" s="594"/>
      <c r="DF36" s="594"/>
      <c r="DG36" s="594"/>
      <c r="DH36" s="594"/>
      <c r="DI36" s="594"/>
      <c r="DJ36" s="594"/>
      <c r="DK36" s="595"/>
      <c r="DL36" s="602">
        <v>1446600</v>
      </c>
      <c r="DM36" s="594"/>
      <c r="DN36" s="594"/>
      <c r="DO36" s="594"/>
      <c r="DP36" s="594"/>
      <c r="DQ36" s="594"/>
      <c r="DR36" s="594"/>
      <c r="DS36" s="594"/>
      <c r="DT36" s="594"/>
      <c r="DU36" s="594"/>
      <c r="DV36" s="595"/>
      <c r="DW36" s="598">
        <v>15</v>
      </c>
      <c r="DX36" s="623"/>
      <c r="DY36" s="623"/>
      <c r="DZ36" s="623"/>
      <c r="EA36" s="623"/>
      <c r="EB36" s="623"/>
      <c r="EC36" s="624"/>
    </row>
    <row r="37" spans="2:133" ht="11.25" customHeight="1">
      <c r="AQ37" s="672" t="s">
        <v>314</v>
      </c>
      <c r="AR37" s="673"/>
      <c r="AS37" s="673"/>
      <c r="AT37" s="673"/>
      <c r="AU37" s="673"/>
      <c r="AV37" s="673"/>
      <c r="AW37" s="673"/>
      <c r="AX37" s="673"/>
      <c r="AY37" s="674"/>
      <c r="AZ37" s="593">
        <v>419599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3891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326439</v>
      </c>
      <c r="CS37" s="625"/>
      <c r="CT37" s="625"/>
      <c r="CU37" s="625"/>
      <c r="CV37" s="625"/>
      <c r="CW37" s="625"/>
      <c r="CX37" s="625"/>
      <c r="CY37" s="626"/>
      <c r="CZ37" s="627">
        <v>2.2999999999999998</v>
      </c>
      <c r="DA37" s="628"/>
      <c r="DB37" s="628"/>
      <c r="DC37" s="629"/>
      <c r="DD37" s="602">
        <v>326439</v>
      </c>
      <c r="DE37" s="625"/>
      <c r="DF37" s="625"/>
      <c r="DG37" s="625"/>
      <c r="DH37" s="625"/>
      <c r="DI37" s="625"/>
      <c r="DJ37" s="625"/>
      <c r="DK37" s="626"/>
      <c r="DL37" s="602">
        <v>301743</v>
      </c>
      <c r="DM37" s="625"/>
      <c r="DN37" s="625"/>
      <c r="DO37" s="625"/>
      <c r="DP37" s="625"/>
      <c r="DQ37" s="625"/>
      <c r="DR37" s="625"/>
      <c r="DS37" s="625"/>
      <c r="DT37" s="625"/>
      <c r="DU37" s="625"/>
      <c r="DV37" s="626"/>
      <c r="DW37" s="598">
        <v>3.1</v>
      </c>
      <c r="DX37" s="623"/>
      <c r="DY37" s="623"/>
      <c r="DZ37" s="623"/>
      <c r="EA37" s="623"/>
      <c r="EB37" s="623"/>
      <c r="EC37" s="624"/>
    </row>
    <row r="38" spans="2:133" ht="11.25" customHeight="1">
      <c r="AQ38" s="672" t="s">
        <v>317</v>
      </c>
      <c r="AR38" s="673"/>
      <c r="AS38" s="673"/>
      <c r="AT38" s="673"/>
      <c r="AU38" s="673"/>
      <c r="AV38" s="673"/>
      <c r="AW38" s="673"/>
      <c r="AX38" s="673"/>
      <c r="AY38" s="674"/>
      <c r="AZ38" s="593">
        <v>376436</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6159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2208961</v>
      </c>
      <c r="CS38" s="594"/>
      <c r="CT38" s="594"/>
      <c r="CU38" s="594"/>
      <c r="CV38" s="594"/>
      <c r="CW38" s="594"/>
      <c r="CX38" s="594"/>
      <c r="CY38" s="595"/>
      <c r="CZ38" s="627">
        <v>15.5</v>
      </c>
      <c r="DA38" s="628"/>
      <c r="DB38" s="628"/>
      <c r="DC38" s="629"/>
      <c r="DD38" s="602">
        <v>1984593</v>
      </c>
      <c r="DE38" s="594"/>
      <c r="DF38" s="594"/>
      <c r="DG38" s="594"/>
      <c r="DH38" s="594"/>
      <c r="DI38" s="594"/>
      <c r="DJ38" s="594"/>
      <c r="DK38" s="595"/>
      <c r="DL38" s="602">
        <v>1600622</v>
      </c>
      <c r="DM38" s="594"/>
      <c r="DN38" s="594"/>
      <c r="DO38" s="594"/>
      <c r="DP38" s="594"/>
      <c r="DQ38" s="594"/>
      <c r="DR38" s="594"/>
      <c r="DS38" s="594"/>
      <c r="DT38" s="594"/>
      <c r="DU38" s="594"/>
      <c r="DV38" s="595"/>
      <c r="DW38" s="598">
        <v>16.600000000000001</v>
      </c>
      <c r="DX38" s="623"/>
      <c r="DY38" s="623"/>
      <c r="DZ38" s="623"/>
      <c r="EA38" s="623"/>
      <c r="EB38" s="623"/>
      <c r="EC38" s="624"/>
    </row>
    <row r="39" spans="2:133" ht="11.25" customHeight="1">
      <c r="AQ39" s="672" t="s">
        <v>320</v>
      </c>
      <c r="AR39" s="673"/>
      <c r="AS39" s="673"/>
      <c r="AT39" s="673"/>
      <c r="AU39" s="673"/>
      <c r="AV39" s="673"/>
      <c r="AW39" s="673"/>
      <c r="AX39" s="673"/>
      <c r="AY39" s="674"/>
      <c r="AZ39" s="593">
        <v>22500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680915</v>
      </c>
      <c r="CS39" s="625"/>
      <c r="CT39" s="625"/>
      <c r="CU39" s="625"/>
      <c r="CV39" s="625"/>
      <c r="CW39" s="625"/>
      <c r="CX39" s="625"/>
      <c r="CY39" s="626"/>
      <c r="CZ39" s="627">
        <v>4.8</v>
      </c>
      <c r="DA39" s="628"/>
      <c r="DB39" s="628"/>
      <c r="DC39" s="629"/>
      <c r="DD39" s="602">
        <v>671578</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290170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19869</v>
      </c>
      <c r="CS40" s="594"/>
      <c r="CT40" s="594"/>
      <c r="CU40" s="594"/>
      <c r="CV40" s="594"/>
      <c r="CW40" s="594"/>
      <c r="CX40" s="594"/>
      <c r="CY40" s="595"/>
      <c r="CZ40" s="627">
        <v>0.1</v>
      </c>
      <c r="DA40" s="628"/>
      <c r="DB40" s="628"/>
      <c r="DC40" s="629"/>
      <c r="DD40" s="602">
        <v>15823</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1122756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404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1642330</v>
      </c>
      <c r="CS42" s="594"/>
      <c r="CT42" s="594"/>
      <c r="CU42" s="594"/>
      <c r="CV42" s="594"/>
      <c r="CW42" s="594"/>
      <c r="CX42" s="594"/>
      <c r="CY42" s="595"/>
      <c r="CZ42" s="627">
        <v>11.5</v>
      </c>
      <c r="DA42" s="676"/>
      <c r="DB42" s="676"/>
      <c r="DC42" s="677"/>
      <c r="DD42" s="602">
        <v>619921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14230</v>
      </c>
      <c r="CS43" s="625"/>
      <c r="CT43" s="625"/>
      <c r="CU43" s="625"/>
      <c r="CV43" s="625"/>
      <c r="CW43" s="625"/>
      <c r="CX43" s="625"/>
      <c r="CY43" s="626"/>
      <c r="CZ43" s="627">
        <v>0.1</v>
      </c>
      <c r="DA43" s="628"/>
      <c r="DB43" s="628"/>
      <c r="DC43" s="629"/>
      <c r="DD43" s="602">
        <v>14230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1642330</v>
      </c>
      <c r="CS44" s="594"/>
      <c r="CT44" s="594"/>
      <c r="CU44" s="594"/>
      <c r="CV44" s="594"/>
      <c r="CW44" s="594"/>
      <c r="CX44" s="594"/>
      <c r="CY44" s="595"/>
      <c r="CZ44" s="627">
        <v>11.5</v>
      </c>
      <c r="DA44" s="676"/>
      <c r="DB44" s="676"/>
      <c r="DC44" s="677"/>
      <c r="DD44" s="602">
        <v>619921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535256</v>
      </c>
      <c r="CS45" s="625"/>
      <c r="CT45" s="625"/>
      <c r="CU45" s="625"/>
      <c r="CV45" s="625"/>
      <c r="CW45" s="625"/>
      <c r="CX45" s="625"/>
      <c r="CY45" s="626"/>
      <c r="CZ45" s="627">
        <v>3.8</v>
      </c>
      <c r="DA45" s="628"/>
      <c r="DB45" s="628"/>
      <c r="DC45" s="629"/>
      <c r="DD45" s="602">
        <v>101217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1029270</v>
      </c>
      <c r="CS46" s="594"/>
      <c r="CT46" s="594"/>
      <c r="CU46" s="594"/>
      <c r="CV46" s="594"/>
      <c r="CW46" s="594"/>
      <c r="CX46" s="594"/>
      <c r="CY46" s="595"/>
      <c r="CZ46" s="627">
        <v>7.2</v>
      </c>
      <c r="DA46" s="676"/>
      <c r="DB46" s="676"/>
      <c r="DC46" s="677"/>
      <c r="DD46" s="602">
        <v>499100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112</v>
      </c>
      <c r="CS47" s="625"/>
      <c r="CT47" s="625"/>
      <c r="CU47" s="625"/>
      <c r="CV47" s="625"/>
      <c r="CW47" s="625"/>
      <c r="CX47" s="625"/>
      <c r="CY47" s="626"/>
      <c r="CZ47" s="627" t="s">
        <v>112</v>
      </c>
      <c r="DA47" s="628"/>
      <c r="DB47" s="628"/>
      <c r="DC47" s="629"/>
      <c r="DD47" s="602" t="s">
        <v>112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14260038</v>
      </c>
      <c r="CS49" s="661"/>
      <c r="CT49" s="661"/>
      <c r="CU49" s="661"/>
      <c r="CV49" s="661"/>
      <c r="CW49" s="661"/>
      <c r="CX49" s="661"/>
      <c r="CY49" s="688"/>
      <c r="CZ49" s="689">
        <v>100</v>
      </c>
      <c r="DA49" s="690"/>
      <c r="DB49" s="690"/>
      <c r="DC49" s="691"/>
      <c r="DD49" s="692">
        <v>10954345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14931</v>
      </c>
      <c r="R7" s="723"/>
      <c r="S7" s="723"/>
      <c r="T7" s="723"/>
      <c r="U7" s="723"/>
      <c r="V7" s="723">
        <v>14272</v>
      </c>
      <c r="W7" s="723"/>
      <c r="X7" s="723"/>
      <c r="Y7" s="723"/>
      <c r="Z7" s="723"/>
      <c r="AA7" s="723">
        <v>660</v>
      </c>
      <c r="AB7" s="723"/>
      <c r="AC7" s="723"/>
      <c r="AD7" s="723"/>
      <c r="AE7" s="724"/>
      <c r="AF7" s="725">
        <v>614</v>
      </c>
      <c r="AG7" s="726"/>
      <c r="AH7" s="726"/>
      <c r="AI7" s="726"/>
      <c r="AJ7" s="727"/>
      <c r="AK7" s="762">
        <v>98</v>
      </c>
      <c r="AL7" s="763"/>
      <c r="AM7" s="763"/>
      <c r="AN7" s="763"/>
      <c r="AO7" s="763"/>
      <c r="AP7" s="763">
        <v>19060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-3</v>
      </c>
      <c r="CI7" s="760"/>
      <c r="CJ7" s="760"/>
      <c r="CK7" s="760"/>
      <c r="CL7" s="761"/>
      <c r="CM7" s="759">
        <v>77</v>
      </c>
      <c r="CN7" s="760"/>
      <c r="CO7" s="760"/>
      <c r="CP7" s="760"/>
      <c r="CQ7" s="761"/>
      <c r="CR7" s="759">
        <v>1</v>
      </c>
      <c r="CS7" s="760"/>
      <c r="CT7" s="760"/>
      <c r="CU7" s="760"/>
      <c r="CV7" s="761"/>
      <c r="CW7" s="759" t="s">
        <v>477</v>
      </c>
      <c r="CX7" s="760"/>
      <c r="CY7" s="760"/>
      <c r="CZ7" s="760"/>
      <c r="DA7" s="761"/>
      <c r="DB7" s="759" t="s">
        <v>477</v>
      </c>
      <c r="DC7" s="760"/>
      <c r="DD7" s="760"/>
      <c r="DE7" s="760"/>
      <c r="DF7" s="761"/>
      <c r="DG7" s="759" t="s">
        <v>477</v>
      </c>
      <c r="DH7" s="760"/>
      <c r="DI7" s="760"/>
      <c r="DJ7" s="760"/>
      <c r="DK7" s="761"/>
      <c r="DL7" s="759" t="s">
        <v>477</v>
      </c>
      <c r="DM7" s="760"/>
      <c r="DN7" s="760"/>
      <c r="DO7" s="760"/>
      <c r="DP7" s="761"/>
      <c r="DQ7" s="759" t="s">
        <v>477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1</v>
      </c>
      <c r="CI8" s="770"/>
      <c r="CJ8" s="770"/>
      <c r="CK8" s="770"/>
      <c r="CL8" s="771"/>
      <c r="CM8" s="769">
        <v>11</v>
      </c>
      <c r="CN8" s="770"/>
      <c r="CO8" s="770"/>
      <c r="CP8" s="770"/>
      <c r="CQ8" s="771"/>
      <c r="CR8" s="769">
        <v>6</v>
      </c>
      <c r="CS8" s="770"/>
      <c r="CT8" s="770"/>
      <c r="CU8" s="770"/>
      <c r="CV8" s="771"/>
      <c r="CW8" s="769" t="s">
        <v>477</v>
      </c>
      <c r="CX8" s="770"/>
      <c r="CY8" s="770"/>
      <c r="CZ8" s="770"/>
      <c r="DA8" s="771"/>
      <c r="DB8" s="769" t="s">
        <v>477</v>
      </c>
      <c r="DC8" s="770"/>
      <c r="DD8" s="770"/>
      <c r="DE8" s="770"/>
      <c r="DF8" s="771"/>
      <c r="DG8" s="769" t="s">
        <v>477</v>
      </c>
      <c r="DH8" s="770"/>
      <c r="DI8" s="770"/>
      <c r="DJ8" s="770"/>
      <c r="DK8" s="771"/>
      <c r="DL8" s="769" t="s">
        <v>477</v>
      </c>
      <c r="DM8" s="770"/>
      <c r="DN8" s="770"/>
      <c r="DO8" s="770"/>
      <c r="DP8" s="771"/>
      <c r="DQ8" s="769" t="s">
        <v>477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4</v>
      </c>
      <c r="CI9" s="770"/>
      <c r="CJ9" s="770"/>
      <c r="CK9" s="770"/>
      <c r="CL9" s="771"/>
      <c r="CM9" s="769">
        <v>46</v>
      </c>
      <c r="CN9" s="770"/>
      <c r="CO9" s="770"/>
      <c r="CP9" s="770"/>
      <c r="CQ9" s="771"/>
      <c r="CR9" s="769">
        <v>5</v>
      </c>
      <c r="CS9" s="770"/>
      <c r="CT9" s="770"/>
      <c r="CU9" s="770"/>
      <c r="CV9" s="771"/>
      <c r="CW9" s="769" t="s">
        <v>477</v>
      </c>
      <c r="CX9" s="770"/>
      <c r="CY9" s="770"/>
      <c r="CZ9" s="770"/>
      <c r="DA9" s="771"/>
      <c r="DB9" s="769" t="s">
        <v>477</v>
      </c>
      <c r="DC9" s="770"/>
      <c r="DD9" s="770"/>
      <c r="DE9" s="770"/>
      <c r="DF9" s="771"/>
      <c r="DG9" s="769" t="s">
        <v>477</v>
      </c>
      <c r="DH9" s="770"/>
      <c r="DI9" s="770"/>
      <c r="DJ9" s="770"/>
      <c r="DK9" s="771"/>
      <c r="DL9" s="769" t="s">
        <v>477</v>
      </c>
      <c r="DM9" s="770"/>
      <c r="DN9" s="770"/>
      <c r="DO9" s="770"/>
      <c r="DP9" s="771"/>
      <c r="DQ9" s="769" t="s">
        <v>477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543</v>
      </c>
      <c r="BT10" s="757"/>
      <c r="BU10" s="757"/>
      <c r="BV10" s="757"/>
      <c r="BW10" s="757"/>
      <c r="BX10" s="757"/>
      <c r="BY10" s="757"/>
      <c r="BZ10" s="757"/>
      <c r="CA10" s="757"/>
      <c r="CB10" s="757"/>
      <c r="CC10" s="757"/>
      <c r="CD10" s="757"/>
      <c r="CE10" s="757"/>
      <c r="CF10" s="757"/>
      <c r="CG10" s="758"/>
      <c r="CH10" s="769">
        <v>2</v>
      </c>
      <c r="CI10" s="770"/>
      <c r="CJ10" s="770"/>
      <c r="CK10" s="770"/>
      <c r="CL10" s="771"/>
      <c r="CM10" s="769">
        <v>85</v>
      </c>
      <c r="CN10" s="770"/>
      <c r="CO10" s="770"/>
      <c r="CP10" s="770"/>
      <c r="CQ10" s="771"/>
      <c r="CR10" s="769">
        <v>95</v>
      </c>
      <c r="CS10" s="770"/>
      <c r="CT10" s="770"/>
      <c r="CU10" s="770"/>
      <c r="CV10" s="771"/>
      <c r="CW10" s="769" t="s">
        <v>477</v>
      </c>
      <c r="CX10" s="770"/>
      <c r="CY10" s="770"/>
      <c r="CZ10" s="770"/>
      <c r="DA10" s="771"/>
      <c r="DB10" s="769" t="s">
        <v>477</v>
      </c>
      <c r="DC10" s="770"/>
      <c r="DD10" s="770"/>
      <c r="DE10" s="770"/>
      <c r="DF10" s="771"/>
      <c r="DG10" s="769" t="s">
        <v>477</v>
      </c>
      <c r="DH10" s="770"/>
      <c r="DI10" s="770"/>
      <c r="DJ10" s="770"/>
      <c r="DK10" s="771"/>
      <c r="DL10" s="769" t="s">
        <v>477</v>
      </c>
      <c r="DM10" s="770"/>
      <c r="DN10" s="770"/>
      <c r="DO10" s="770"/>
      <c r="DP10" s="771"/>
      <c r="DQ10" s="769" t="s">
        <v>477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14920</v>
      </c>
      <c r="R23" s="782"/>
      <c r="S23" s="782"/>
      <c r="T23" s="782"/>
      <c r="U23" s="782"/>
      <c r="V23" s="782">
        <v>14260</v>
      </c>
      <c r="W23" s="782"/>
      <c r="X23" s="782"/>
      <c r="Y23" s="782"/>
      <c r="Z23" s="782"/>
      <c r="AA23" s="782">
        <v>660</v>
      </c>
      <c r="AB23" s="782"/>
      <c r="AC23" s="782"/>
      <c r="AD23" s="782"/>
      <c r="AE23" s="783"/>
      <c r="AF23" s="784">
        <v>614</v>
      </c>
      <c r="AG23" s="782"/>
      <c r="AH23" s="782"/>
      <c r="AI23" s="782"/>
      <c r="AJ23" s="785"/>
      <c r="AK23" s="786"/>
      <c r="AL23" s="787"/>
      <c r="AM23" s="787"/>
      <c r="AN23" s="787"/>
      <c r="AO23" s="787"/>
      <c r="AP23" s="782">
        <v>19060</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3544</v>
      </c>
      <c r="R28" s="811"/>
      <c r="S28" s="811"/>
      <c r="T28" s="811"/>
      <c r="U28" s="811"/>
      <c r="V28" s="811">
        <v>3544</v>
      </c>
      <c r="W28" s="811"/>
      <c r="X28" s="811"/>
      <c r="Y28" s="811"/>
      <c r="Z28" s="811"/>
      <c r="AA28" s="811" t="s">
        <v>477</v>
      </c>
      <c r="AB28" s="811"/>
      <c r="AC28" s="811"/>
      <c r="AD28" s="811"/>
      <c r="AE28" s="812"/>
      <c r="AF28" s="813" t="s">
        <v>477</v>
      </c>
      <c r="AG28" s="811"/>
      <c r="AH28" s="811"/>
      <c r="AI28" s="811"/>
      <c r="AJ28" s="814"/>
      <c r="AK28" s="815">
        <v>290</v>
      </c>
      <c r="AL28" s="806"/>
      <c r="AM28" s="806"/>
      <c r="AN28" s="806"/>
      <c r="AO28" s="806"/>
      <c r="AP28" s="806" t="s">
        <v>477</v>
      </c>
      <c r="AQ28" s="806"/>
      <c r="AR28" s="806"/>
      <c r="AS28" s="806"/>
      <c r="AT28" s="806"/>
      <c r="AU28" s="806" t="s">
        <v>477</v>
      </c>
      <c r="AV28" s="806"/>
      <c r="AW28" s="806"/>
      <c r="AX28" s="806"/>
      <c r="AY28" s="806"/>
      <c r="AZ28" s="807" t="s">
        <v>477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3364</v>
      </c>
      <c r="R29" s="747"/>
      <c r="S29" s="747"/>
      <c r="T29" s="747"/>
      <c r="U29" s="747"/>
      <c r="V29" s="747">
        <v>3270</v>
      </c>
      <c r="W29" s="747"/>
      <c r="X29" s="747"/>
      <c r="Y29" s="747"/>
      <c r="Z29" s="747"/>
      <c r="AA29" s="747">
        <v>93</v>
      </c>
      <c r="AB29" s="747"/>
      <c r="AC29" s="747"/>
      <c r="AD29" s="747"/>
      <c r="AE29" s="748"/>
      <c r="AF29" s="749">
        <v>93</v>
      </c>
      <c r="AG29" s="750"/>
      <c r="AH29" s="750"/>
      <c r="AI29" s="750"/>
      <c r="AJ29" s="751"/>
      <c r="AK29" s="818">
        <v>535</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422</v>
      </c>
      <c r="R30" s="747"/>
      <c r="S30" s="747"/>
      <c r="T30" s="747"/>
      <c r="U30" s="747"/>
      <c r="V30" s="747">
        <v>422</v>
      </c>
      <c r="W30" s="747"/>
      <c r="X30" s="747"/>
      <c r="Y30" s="747"/>
      <c r="Z30" s="747"/>
      <c r="AA30" s="747">
        <v>0</v>
      </c>
      <c r="AB30" s="747"/>
      <c r="AC30" s="747"/>
      <c r="AD30" s="747"/>
      <c r="AE30" s="748"/>
      <c r="AF30" s="749">
        <v>0</v>
      </c>
      <c r="AG30" s="750"/>
      <c r="AH30" s="750"/>
      <c r="AI30" s="750"/>
      <c r="AJ30" s="751"/>
      <c r="AK30" s="818">
        <v>160</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18</v>
      </c>
      <c r="R31" s="747"/>
      <c r="S31" s="747"/>
      <c r="T31" s="747"/>
      <c r="U31" s="747"/>
      <c r="V31" s="747">
        <v>18</v>
      </c>
      <c r="W31" s="747"/>
      <c r="X31" s="747"/>
      <c r="Y31" s="747"/>
      <c r="Z31" s="747"/>
      <c r="AA31" s="747" t="s">
        <v>477</v>
      </c>
      <c r="AB31" s="747"/>
      <c r="AC31" s="747"/>
      <c r="AD31" s="747"/>
      <c r="AE31" s="748"/>
      <c r="AF31" s="749" t="s">
        <v>477</v>
      </c>
      <c r="AG31" s="750"/>
      <c r="AH31" s="750"/>
      <c r="AI31" s="750"/>
      <c r="AJ31" s="751"/>
      <c r="AK31" s="818" t="s">
        <v>477</v>
      </c>
      <c r="AL31" s="819"/>
      <c r="AM31" s="819"/>
      <c r="AN31" s="819"/>
      <c r="AO31" s="819"/>
      <c r="AP31" s="819" t="s">
        <v>477</v>
      </c>
      <c r="AQ31" s="819"/>
      <c r="AR31" s="819"/>
      <c r="AS31" s="819"/>
      <c r="AT31" s="819"/>
      <c r="AU31" s="819" t="s">
        <v>477</v>
      </c>
      <c r="AV31" s="819"/>
      <c r="AW31" s="819"/>
      <c r="AX31" s="819"/>
      <c r="AY31" s="819"/>
      <c r="AZ31" s="820" t="s">
        <v>477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4497</v>
      </c>
      <c r="R32" s="747"/>
      <c r="S32" s="747"/>
      <c r="T32" s="747"/>
      <c r="U32" s="747"/>
      <c r="V32" s="747">
        <v>5280</v>
      </c>
      <c r="W32" s="747"/>
      <c r="X32" s="747"/>
      <c r="Y32" s="747"/>
      <c r="Z32" s="747"/>
      <c r="AA32" s="747">
        <v>-783</v>
      </c>
      <c r="AB32" s="747"/>
      <c r="AC32" s="747"/>
      <c r="AD32" s="747"/>
      <c r="AE32" s="748"/>
      <c r="AF32" s="749">
        <v>170</v>
      </c>
      <c r="AG32" s="750"/>
      <c r="AH32" s="750"/>
      <c r="AI32" s="750"/>
      <c r="AJ32" s="751"/>
      <c r="AK32" s="818">
        <v>865</v>
      </c>
      <c r="AL32" s="819"/>
      <c r="AM32" s="819"/>
      <c r="AN32" s="819"/>
      <c r="AO32" s="819"/>
      <c r="AP32" s="819">
        <v>8884</v>
      </c>
      <c r="AQ32" s="819"/>
      <c r="AR32" s="819"/>
      <c r="AS32" s="819"/>
      <c r="AT32" s="819"/>
      <c r="AU32" s="819">
        <v>4966</v>
      </c>
      <c r="AV32" s="819"/>
      <c r="AW32" s="819"/>
      <c r="AX32" s="819"/>
      <c r="AY32" s="819"/>
      <c r="AZ32" s="820" t="s">
        <v>477</v>
      </c>
      <c r="BA32" s="820"/>
      <c r="BB32" s="820"/>
      <c r="BC32" s="820"/>
      <c r="BD32" s="820"/>
      <c r="BE32" s="816" t="s">
        <v>544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809</v>
      </c>
      <c r="R33" s="747"/>
      <c r="S33" s="747"/>
      <c r="T33" s="747"/>
      <c r="U33" s="747"/>
      <c r="V33" s="747">
        <v>809</v>
      </c>
      <c r="W33" s="747"/>
      <c r="X33" s="747"/>
      <c r="Y33" s="747"/>
      <c r="Z33" s="747"/>
      <c r="AA33" s="747" t="s">
        <v>477</v>
      </c>
      <c r="AB33" s="747"/>
      <c r="AC33" s="747"/>
      <c r="AD33" s="747"/>
      <c r="AE33" s="748"/>
      <c r="AF33" s="749" t="s">
        <v>477</v>
      </c>
      <c r="AG33" s="750"/>
      <c r="AH33" s="750"/>
      <c r="AI33" s="750"/>
      <c r="AJ33" s="751"/>
      <c r="AK33" s="818">
        <v>376</v>
      </c>
      <c r="AL33" s="819"/>
      <c r="AM33" s="819"/>
      <c r="AN33" s="819"/>
      <c r="AO33" s="819"/>
      <c r="AP33" s="819">
        <v>2437</v>
      </c>
      <c r="AQ33" s="819"/>
      <c r="AR33" s="819"/>
      <c r="AS33" s="819"/>
      <c r="AT33" s="819"/>
      <c r="AU33" s="819">
        <v>2434</v>
      </c>
      <c r="AV33" s="819"/>
      <c r="AW33" s="819"/>
      <c r="AX33" s="819"/>
      <c r="AY33" s="819"/>
      <c r="AZ33" s="820" t="s">
        <v>477</v>
      </c>
      <c r="BA33" s="820"/>
      <c r="BB33" s="820"/>
      <c r="BC33" s="820"/>
      <c r="BD33" s="820"/>
      <c r="BE33" s="816" t="s">
        <v>545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380</v>
      </c>
      <c r="R34" s="747"/>
      <c r="S34" s="747"/>
      <c r="T34" s="747"/>
      <c r="U34" s="747"/>
      <c r="V34" s="747">
        <v>380</v>
      </c>
      <c r="W34" s="747"/>
      <c r="X34" s="747"/>
      <c r="Y34" s="747"/>
      <c r="Z34" s="747"/>
      <c r="AA34" s="747" t="s">
        <v>477</v>
      </c>
      <c r="AB34" s="747"/>
      <c r="AC34" s="747"/>
      <c r="AD34" s="747"/>
      <c r="AE34" s="748"/>
      <c r="AF34" s="749" t="s">
        <v>477</v>
      </c>
      <c r="AG34" s="750"/>
      <c r="AH34" s="750"/>
      <c r="AI34" s="750"/>
      <c r="AJ34" s="751"/>
      <c r="AK34" s="818">
        <v>216</v>
      </c>
      <c r="AL34" s="819"/>
      <c r="AM34" s="819"/>
      <c r="AN34" s="819"/>
      <c r="AO34" s="819"/>
      <c r="AP34" s="819">
        <v>1923</v>
      </c>
      <c r="AQ34" s="819"/>
      <c r="AR34" s="819"/>
      <c r="AS34" s="819"/>
      <c r="AT34" s="819"/>
      <c r="AU34" s="819">
        <v>1909</v>
      </c>
      <c r="AV34" s="819"/>
      <c r="AW34" s="819"/>
      <c r="AX34" s="819"/>
      <c r="AY34" s="819"/>
      <c r="AZ34" s="820" t="s">
        <v>477</v>
      </c>
      <c r="BA34" s="820"/>
      <c r="BB34" s="820"/>
      <c r="BC34" s="820"/>
      <c r="BD34" s="820"/>
      <c r="BE34" s="816" t="s">
        <v>545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325</v>
      </c>
      <c r="R35" s="747"/>
      <c r="S35" s="747"/>
      <c r="T35" s="747"/>
      <c r="U35" s="747"/>
      <c r="V35" s="747">
        <v>325</v>
      </c>
      <c r="W35" s="747"/>
      <c r="X35" s="747"/>
      <c r="Y35" s="747"/>
      <c r="Z35" s="747"/>
      <c r="AA35" s="747" t="s">
        <v>477</v>
      </c>
      <c r="AB35" s="747"/>
      <c r="AC35" s="747"/>
      <c r="AD35" s="747"/>
      <c r="AE35" s="748"/>
      <c r="AF35" s="749" t="s">
        <v>477</v>
      </c>
      <c r="AG35" s="750"/>
      <c r="AH35" s="750"/>
      <c r="AI35" s="750"/>
      <c r="AJ35" s="751"/>
      <c r="AK35" s="818">
        <v>178</v>
      </c>
      <c r="AL35" s="819"/>
      <c r="AM35" s="819"/>
      <c r="AN35" s="819"/>
      <c r="AO35" s="819"/>
      <c r="AP35" s="819">
        <v>1943</v>
      </c>
      <c r="AQ35" s="819"/>
      <c r="AR35" s="819"/>
      <c r="AS35" s="819"/>
      <c r="AT35" s="819"/>
      <c r="AU35" s="819">
        <v>1934</v>
      </c>
      <c r="AV35" s="819"/>
      <c r="AW35" s="819"/>
      <c r="AX35" s="819"/>
      <c r="AY35" s="819"/>
      <c r="AZ35" s="820" t="s">
        <v>477</v>
      </c>
      <c r="BA35" s="820"/>
      <c r="BB35" s="820"/>
      <c r="BC35" s="820"/>
      <c r="BD35" s="820"/>
      <c r="BE35" s="816" t="s">
        <v>545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51</v>
      </c>
      <c r="R36" s="747"/>
      <c r="S36" s="747"/>
      <c r="T36" s="747"/>
      <c r="U36" s="747"/>
      <c r="V36" s="747">
        <v>51</v>
      </c>
      <c r="W36" s="747"/>
      <c r="X36" s="747"/>
      <c r="Y36" s="747"/>
      <c r="Z36" s="747"/>
      <c r="AA36" s="747" t="s">
        <v>477</v>
      </c>
      <c r="AB36" s="747"/>
      <c r="AC36" s="747"/>
      <c r="AD36" s="747"/>
      <c r="AE36" s="748"/>
      <c r="AF36" s="749" t="s">
        <v>477</v>
      </c>
      <c r="AG36" s="750"/>
      <c r="AH36" s="750"/>
      <c r="AI36" s="750"/>
      <c r="AJ36" s="751"/>
      <c r="AK36" s="818">
        <v>25</v>
      </c>
      <c r="AL36" s="819"/>
      <c r="AM36" s="819"/>
      <c r="AN36" s="819"/>
      <c r="AO36" s="819"/>
      <c r="AP36" s="819">
        <v>160</v>
      </c>
      <c r="AQ36" s="819"/>
      <c r="AR36" s="819"/>
      <c r="AS36" s="819"/>
      <c r="AT36" s="819"/>
      <c r="AU36" s="819">
        <v>160</v>
      </c>
      <c r="AV36" s="819"/>
      <c r="AW36" s="819"/>
      <c r="AX36" s="819"/>
      <c r="AY36" s="819"/>
      <c r="AZ36" s="820" t="s">
        <v>477</v>
      </c>
      <c r="BA36" s="820"/>
      <c r="BB36" s="820"/>
      <c r="BC36" s="820"/>
      <c r="BD36" s="820"/>
      <c r="BE36" s="816" t="s">
        <v>545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81</v>
      </c>
      <c r="R37" s="747"/>
      <c r="S37" s="747"/>
      <c r="T37" s="747"/>
      <c r="U37" s="747"/>
      <c r="V37" s="747">
        <v>81</v>
      </c>
      <c r="W37" s="747"/>
      <c r="X37" s="747"/>
      <c r="Y37" s="747"/>
      <c r="Z37" s="747"/>
      <c r="AA37" s="747" t="s">
        <v>477</v>
      </c>
      <c r="AB37" s="747"/>
      <c r="AC37" s="747"/>
      <c r="AD37" s="747"/>
      <c r="AE37" s="748"/>
      <c r="AF37" s="749" t="s">
        <v>477</v>
      </c>
      <c r="AG37" s="750"/>
      <c r="AH37" s="750"/>
      <c r="AI37" s="750"/>
      <c r="AJ37" s="751"/>
      <c r="AK37" s="818">
        <v>10</v>
      </c>
      <c r="AL37" s="819"/>
      <c r="AM37" s="819"/>
      <c r="AN37" s="819"/>
      <c r="AO37" s="819"/>
      <c r="AP37" s="819">
        <v>0</v>
      </c>
      <c r="AQ37" s="819"/>
      <c r="AR37" s="819"/>
      <c r="AS37" s="819"/>
      <c r="AT37" s="819"/>
      <c r="AU37" s="819">
        <v>0</v>
      </c>
      <c r="AV37" s="819"/>
      <c r="AW37" s="819"/>
      <c r="AX37" s="819"/>
      <c r="AY37" s="819"/>
      <c r="AZ37" s="820" t="s">
        <v>477</v>
      </c>
      <c r="BA37" s="820"/>
      <c r="BB37" s="820"/>
      <c r="BC37" s="820"/>
      <c r="BD37" s="820"/>
      <c r="BE37" s="816" t="s">
        <v>545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263</v>
      </c>
      <c r="AG63" s="830"/>
      <c r="AH63" s="830"/>
      <c r="AI63" s="830"/>
      <c r="AJ63" s="831"/>
      <c r="AK63" s="832"/>
      <c r="AL63" s="827"/>
      <c r="AM63" s="827"/>
      <c r="AN63" s="827"/>
      <c r="AO63" s="827"/>
      <c r="AP63" s="830">
        <v>15347</v>
      </c>
      <c r="AQ63" s="830"/>
      <c r="AR63" s="830"/>
      <c r="AS63" s="830"/>
      <c r="AT63" s="830"/>
      <c r="AU63" s="830">
        <v>11403</v>
      </c>
      <c r="AV63" s="830"/>
      <c r="AW63" s="830"/>
      <c r="AX63" s="830"/>
      <c r="AY63" s="830"/>
      <c r="AZ63" s="834"/>
      <c r="BA63" s="834"/>
      <c r="BB63" s="834"/>
      <c r="BC63" s="834"/>
      <c r="BD63" s="834"/>
      <c r="BE63" s="835"/>
      <c r="BF63" s="835"/>
      <c r="BG63" s="835"/>
      <c r="BH63" s="835"/>
      <c r="BI63" s="836"/>
      <c r="BJ63" s="837" t="s">
        <v>367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1907</v>
      </c>
      <c r="R68" s="854"/>
      <c r="S68" s="854"/>
      <c r="T68" s="854"/>
      <c r="U68" s="854"/>
      <c r="V68" s="854">
        <v>1733</v>
      </c>
      <c r="W68" s="854"/>
      <c r="X68" s="854"/>
      <c r="Y68" s="854"/>
      <c r="Z68" s="854"/>
      <c r="AA68" s="854">
        <v>174</v>
      </c>
      <c r="AB68" s="854"/>
      <c r="AC68" s="854"/>
      <c r="AD68" s="854"/>
      <c r="AE68" s="854"/>
      <c r="AF68" s="854">
        <v>2067</v>
      </c>
      <c r="AG68" s="854"/>
      <c r="AH68" s="854"/>
      <c r="AI68" s="854"/>
      <c r="AJ68" s="854"/>
      <c r="AK68" s="854" t="s">
        <v>477</v>
      </c>
      <c r="AL68" s="854"/>
      <c r="AM68" s="854"/>
      <c r="AN68" s="854"/>
      <c r="AO68" s="854"/>
      <c r="AP68" s="854">
        <v>8837</v>
      </c>
      <c r="AQ68" s="854"/>
      <c r="AR68" s="854"/>
      <c r="AS68" s="854"/>
      <c r="AT68" s="854"/>
      <c r="AU68" s="854">
        <v>32</v>
      </c>
      <c r="AV68" s="854"/>
      <c r="AW68" s="854"/>
      <c r="AX68" s="854"/>
      <c r="AY68" s="854"/>
      <c r="AZ68" s="855" t="s">
        <v>546</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1697</v>
      </c>
      <c r="R69" s="819"/>
      <c r="S69" s="819"/>
      <c r="T69" s="819"/>
      <c r="U69" s="819"/>
      <c r="V69" s="819">
        <v>1674</v>
      </c>
      <c r="W69" s="819"/>
      <c r="X69" s="819"/>
      <c r="Y69" s="819"/>
      <c r="Z69" s="819"/>
      <c r="AA69" s="819">
        <v>24</v>
      </c>
      <c r="AB69" s="819"/>
      <c r="AC69" s="819"/>
      <c r="AD69" s="819"/>
      <c r="AE69" s="819"/>
      <c r="AF69" s="819">
        <v>24</v>
      </c>
      <c r="AG69" s="819"/>
      <c r="AH69" s="819"/>
      <c r="AI69" s="819"/>
      <c r="AJ69" s="819"/>
      <c r="AK69" s="819">
        <v>62</v>
      </c>
      <c r="AL69" s="819"/>
      <c r="AM69" s="819"/>
      <c r="AN69" s="819"/>
      <c r="AO69" s="819"/>
      <c r="AP69" s="819">
        <v>1084</v>
      </c>
      <c r="AQ69" s="819"/>
      <c r="AR69" s="819"/>
      <c r="AS69" s="819"/>
      <c r="AT69" s="819"/>
      <c r="AU69" s="819">
        <v>292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639</v>
      </c>
      <c r="R70" s="819"/>
      <c r="S70" s="819"/>
      <c r="T70" s="819"/>
      <c r="U70" s="819"/>
      <c r="V70" s="819">
        <v>634</v>
      </c>
      <c r="W70" s="819"/>
      <c r="X70" s="819"/>
      <c r="Y70" s="819"/>
      <c r="Z70" s="819"/>
      <c r="AA70" s="819">
        <v>6</v>
      </c>
      <c r="AB70" s="819"/>
      <c r="AC70" s="819"/>
      <c r="AD70" s="819"/>
      <c r="AE70" s="819"/>
      <c r="AF70" s="819">
        <v>6</v>
      </c>
      <c r="AG70" s="819"/>
      <c r="AH70" s="819"/>
      <c r="AI70" s="819"/>
      <c r="AJ70" s="819"/>
      <c r="AK70" s="819">
        <v>463</v>
      </c>
      <c r="AL70" s="819"/>
      <c r="AM70" s="819"/>
      <c r="AN70" s="819"/>
      <c r="AO70" s="819"/>
      <c r="AP70" s="819" t="s">
        <v>477</v>
      </c>
      <c r="AQ70" s="819"/>
      <c r="AR70" s="819"/>
      <c r="AS70" s="819"/>
      <c r="AT70" s="819"/>
      <c r="AU70" s="819" t="s">
        <v>477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905</v>
      </c>
      <c r="R71" s="819"/>
      <c r="S71" s="819"/>
      <c r="T71" s="819"/>
      <c r="U71" s="819"/>
      <c r="V71" s="819">
        <v>856</v>
      </c>
      <c r="W71" s="819"/>
      <c r="X71" s="819"/>
      <c r="Y71" s="819"/>
      <c r="Z71" s="819"/>
      <c r="AA71" s="819">
        <v>49</v>
      </c>
      <c r="AB71" s="819"/>
      <c r="AC71" s="819"/>
      <c r="AD71" s="819"/>
      <c r="AE71" s="819"/>
      <c r="AF71" s="819">
        <v>49</v>
      </c>
      <c r="AG71" s="819"/>
      <c r="AH71" s="819"/>
      <c r="AI71" s="819"/>
      <c r="AJ71" s="819"/>
      <c r="AK71" s="819">
        <v>3</v>
      </c>
      <c r="AL71" s="819"/>
      <c r="AM71" s="819"/>
      <c r="AN71" s="819"/>
      <c r="AO71" s="819"/>
      <c r="AP71" s="819" t="s">
        <v>477</v>
      </c>
      <c r="AQ71" s="819"/>
      <c r="AR71" s="819"/>
      <c r="AS71" s="819"/>
      <c r="AT71" s="819"/>
      <c r="AU71" s="819" t="s">
        <v>477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173</v>
      </c>
      <c r="R72" s="819"/>
      <c r="S72" s="819"/>
      <c r="T72" s="819"/>
      <c r="U72" s="819"/>
      <c r="V72" s="819">
        <v>172</v>
      </c>
      <c r="W72" s="819"/>
      <c r="X72" s="819"/>
      <c r="Y72" s="819"/>
      <c r="Z72" s="819"/>
      <c r="AA72" s="819">
        <v>0</v>
      </c>
      <c r="AB72" s="819"/>
      <c r="AC72" s="819"/>
      <c r="AD72" s="819"/>
      <c r="AE72" s="819"/>
      <c r="AF72" s="819">
        <v>0</v>
      </c>
      <c r="AG72" s="819"/>
      <c r="AH72" s="819"/>
      <c r="AI72" s="819"/>
      <c r="AJ72" s="819"/>
      <c r="AK72" s="819" t="s">
        <v>477</v>
      </c>
      <c r="AL72" s="819"/>
      <c r="AM72" s="819"/>
      <c r="AN72" s="819"/>
      <c r="AO72" s="819"/>
      <c r="AP72" s="819" t="s">
        <v>477</v>
      </c>
      <c r="AQ72" s="819"/>
      <c r="AR72" s="819"/>
      <c r="AS72" s="819"/>
      <c r="AT72" s="819"/>
      <c r="AU72" s="819" t="s">
        <v>477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17</v>
      </c>
      <c r="R73" s="819"/>
      <c r="S73" s="819"/>
      <c r="T73" s="819"/>
      <c r="U73" s="819"/>
      <c r="V73" s="819">
        <v>11</v>
      </c>
      <c r="W73" s="819"/>
      <c r="X73" s="819"/>
      <c r="Y73" s="819"/>
      <c r="Z73" s="819"/>
      <c r="AA73" s="819">
        <v>6</v>
      </c>
      <c r="AB73" s="819"/>
      <c r="AC73" s="819"/>
      <c r="AD73" s="819"/>
      <c r="AE73" s="819"/>
      <c r="AF73" s="819">
        <v>6</v>
      </c>
      <c r="AG73" s="819"/>
      <c r="AH73" s="819"/>
      <c r="AI73" s="819"/>
      <c r="AJ73" s="819"/>
      <c r="AK73" s="819" t="s">
        <v>477</v>
      </c>
      <c r="AL73" s="819"/>
      <c r="AM73" s="819"/>
      <c r="AN73" s="819"/>
      <c r="AO73" s="819"/>
      <c r="AP73" s="819" t="s">
        <v>477</v>
      </c>
      <c r="AQ73" s="819"/>
      <c r="AR73" s="819"/>
      <c r="AS73" s="819"/>
      <c r="AT73" s="819"/>
      <c r="AU73" s="819" t="s">
        <v>477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15</v>
      </c>
      <c r="R74" s="819"/>
      <c r="S74" s="819"/>
      <c r="T74" s="819"/>
      <c r="U74" s="819"/>
      <c r="V74" s="819">
        <v>11</v>
      </c>
      <c r="W74" s="819"/>
      <c r="X74" s="819"/>
      <c r="Y74" s="819"/>
      <c r="Z74" s="819"/>
      <c r="AA74" s="819">
        <v>4</v>
      </c>
      <c r="AB74" s="819"/>
      <c r="AC74" s="819"/>
      <c r="AD74" s="819"/>
      <c r="AE74" s="819"/>
      <c r="AF74" s="819">
        <v>4</v>
      </c>
      <c r="AG74" s="819"/>
      <c r="AH74" s="819"/>
      <c r="AI74" s="819"/>
      <c r="AJ74" s="819"/>
      <c r="AK74" s="819" t="s">
        <v>477</v>
      </c>
      <c r="AL74" s="819"/>
      <c r="AM74" s="819"/>
      <c r="AN74" s="819"/>
      <c r="AO74" s="819"/>
      <c r="AP74" s="819" t="s">
        <v>477</v>
      </c>
      <c r="AQ74" s="819"/>
      <c r="AR74" s="819"/>
      <c r="AS74" s="819"/>
      <c r="AT74" s="819"/>
      <c r="AU74" s="819" t="s">
        <v>477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49</v>
      </c>
      <c r="R75" s="868"/>
      <c r="S75" s="868"/>
      <c r="T75" s="868"/>
      <c r="U75" s="818"/>
      <c r="V75" s="869">
        <v>45</v>
      </c>
      <c r="W75" s="868"/>
      <c r="X75" s="868"/>
      <c r="Y75" s="868"/>
      <c r="Z75" s="818"/>
      <c r="AA75" s="869">
        <v>3</v>
      </c>
      <c r="AB75" s="868"/>
      <c r="AC75" s="868"/>
      <c r="AD75" s="868"/>
      <c r="AE75" s="818"/>
      <c r="AF75" s="869">
        <v>3</v>
      </c>
      <c r="AG75" s="868"/>
      <c r="AH75" s="868"/>
      <c r="AI75" s="868"/>
      <c r="AJ75" s="818"/>
      <c r="AK75" s="869" t="s">
        <v>477</v>
      </c>
      <c r="AL75" s="868"/>
      <c r="AM75" s="868"/>
      <c r="AN75" s="868"/>
      <c r="AO75" s="818"/>
      <c r="AP75" s="819" t="s">
        <v>477</v>
      </c>
      <c r="AQ75" s="819"/>
      <c r="AR75" s="819"/>
      <c r="AS75" s="819"/>
      <c r="AT75" s="819"/>
      <c r="AU75" s="819" t="s">
        <v>477</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537</v>
      </c>
      <c r="C76" s="862"/>
      <c r="D76" s="862"/>
      <c r="E76" s="862"/>
      <c r="F76" s="862"/>
      <c r="G76" s="862"/>
      <c r="H76" s="862"/>
      <c r="I76" s="862"/>
      <c r="J76" s="862"/>
      <c r="K76" s="862"/>
      <c r="L76" s="862"/>
      <c r="M76" s="862"/>
      <c r="N76" s="862"/>
      <c r="O76" s="862"/>
      <c r="P76" s="863"/>
      <c r="Q76" s="867">
        <v>39</v>
      </c>
      <c r="R76" s="868"/>
      <c r="S76" s="868"/>
      <c r="T76" s="868"/>
      <c r="U76" s="818"/>
      <c r="V76" s="869">
        <v>35</v>
      </c>
      <c r="W76" s="868"/>
      <c r="X76" s="868"/>
      <c r="Y76" s="868"/>
      <c r="Z76" s="818"/>
      <c r="AA76" s="869">
        <v>3</v>
      </c>
      <c r="AB76" s="868"/>
      <c r="AC76" s="868"/>
      <c r="AD76" s="868"/>
      <c r="AE76" s="818"/>
      <c r="AF76" s="869">
        <v>3</v>
      </c>
      <c r="AG76" s="868"/>
      <c r="AH76" s="868"/>
      <c r="AI76" s="868"/>
      <c r="AJ76" s="818"/>
      <c r="AK76" s="869" t="s">
        <v>477</v>
      </c>
      <c r="AL76" s="868"/>
      <c r="AM76" s="868"/>
      <c r="AN76" s="868"/>
      <c r="AO76" s="818"/>
      <c r="AP76" s="819" t="s">
        <v>477</v>
      </c>
      <c r="AQ76" s="819"/>
      <c r="AR76" s="819"/>
      <c r="AS76" s="819"/>
      <c r="AT76" s="819"/>
      <c r="AU76" s="819" t="s">
        <v>477</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538</v>
      </c>
      <c r="C77" s="862"/>
      <c r="D77" s="862"/>
      <c r="E77" s="862"/>
      <c r="F77" s="862"/>
      <c r="G77" s="862"/>
      <c r="H77" s="862"/>
      <c r="I77" s="862"/>
      <c r="J77" s="862"/>
      <c r="K77" s="862"/>
      <c r="L77" s="862"/>
      <c r="M77" s="862"/>
      <c r="N77" s="862"/>
      <c r="O77" s="862"/>
      <c r="P77" s="863"/>
      <c r="Q77" s="867">
        <v>77</v>
      </c>
      <c r="R77" s="868"/>
      <c r="S77" s="868"/>
      <c r="T77" s="868"/>
      <c r="U77" s="818"/>
      <c r="V77" s="869">
        <v>76</v>
      </c>
      <c r="W77" s="868"/>
      <c r="X77" s="868"/>
      <c r="Y77" s="868"/>
      <c r="Z77" s="818"/>
      <c r="AA77" s="869">
        <v>1</v>
      </c>
      <c r="AB77" s="868"/>
      <c r="AC77" s="868"/>
      <c r="AD77" s="868"/>
      <c r="AE77" s="818"/>
      <c r="AF77" s="869">
        <v>1</v>
      </c>
      <c r="AG77" s="868"/>
      <c r="AH77" s="868"/>
      <c r="AI77" s="868"/>
      <c r="AJ77" s="818"/>
      <c r="AK77" s="869" t="s">
        <v>477</v>
      </c>
      <c r="AL77" s="868"/>
      <c r="AM77" s="868"/>
      <c r="AN77" s="868"/>
      <c r="AO77" s="818"/>
      <c r="AP77" s="819" t="s">
        <v>477</v>
      </c>
      <c r="AQ77" s="819"/>
      <c r="AR77" s="819"/>
      <c r="AS77" s="819"/>
      <c r="AT77" s="819"/>
      <c r="AU77" s="819" t="s">
        <v>477</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539</v>
      </c>
      <c r="C78" s="862"/>
      <c r="D78" s="862"/>
      <c r="E78" s="862"/>
      <c r="F78" s="862"/>
      <c r="G78" s="862"/>
      <c r="H78" s="862"/>
      <c r="I78" s="862"/>
      <c r="J78" s="862"/>
      <c r="K78" s="862"/>
      <c r="L78" s="862"/>
      <c r="M78" s="862"/>
      <c r="N78" s="862"/>
      <c r="O78" s="862"/>
      <c r="P78" s="863"/>
      <c r="Q78" s="864">
        <v>229551</v>
      </c>
      <c r="R78" s="819"/>
      <c r="S78" s="819"/>
      <c r="T78" s="819"/>
      <c r="U78" s="819"/>
      <c r="V78" s="819">
        <v>221564</v>
      </c>
      <c r="W78" s="819"/>
      <c r="X78" s="819"/>
      <c r="Y78" s="819"/>
      <c r="Z78" s="819"/>
      <c r="AA78" s="819">
        <v>7987</v>
      </c>
      <c r="AB78" s="819"/>
      <c r="AC78" s="819"/>
      <c r="AD78" s="819"/>
      <c r="AE78" s="819"/>
      <c r="AF78" s="819">
        <v>7987</v>
      </c>
      <c r="AG78" s="819"/>
      <c r="AH78" s="819"/>
      <c r="AI78" s="819"/>
      <c r="AJ78" s="819"/>
      <c r="AK78" s="819">
        <v>1484</v>
      </c>
      <c r="AL78" s="819"/>
      <c r="AM78" s="819"/>
      <c r="AN78" s="819"/>
      <c r="AO78" s="819"/>
      <c r="AP78" s="819" t="s">
        <v>477</v>
      </c>
      <c r="AQ78" s="819"/>
      <c r="AR78" s="819"/>
      <c r="AS78" s="819"/>
      <c r="AT78" s="819"/>
      <c r="AU78" s="819" t="s">
        <v>477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10150</v>
      </c>
      <c r="AG88" s="830"/>
      <c r="AH88" s="830"/>
      <c r="AI88" s="830"/>
      <c r="AJ88" s="830"/>
      <c r="AK88" s="827"/>
      <c r="AL88" s="827"/>
      <c r="AM88" s="827"/>
      <c r="AN88" s="827"/>
      <c r="AO88" s="827"/>
      <c r="AP88" s="830">
        <v>9922</v>
      </c>
      <c r="AQ88" s="830"/>
      <c r="AR88" s="830"/>
      <c r="AS88" s="830"/>
      <c r="AT88" s="830"/>
      <c r="AU88" s="830">
        <v>324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107</v>
      </c>
      <c r="CS102" s="838"/>
      <c r="CT102" s="838"/>
      <c r="CU102" s="838"/>
      <c r="CV102" s="881"/>
      <c r="CW102" s="880" t="s">
        <v>477</v>
      </c>
      <c r="CX102" s="838"/>
      <c r="CY102" s="838"/>
      <c r="CZ102" s="838"/>
      <c r="DA102" s="881"/>
      <c r="DB102" s="880" t="s">
        <v>477</v>
      </c>
      <c r="DC102" s="838"/>
      <c r="DD102" s="838"/>
      <c r="DE102" s="838"/>
      <c r="DF102" s="881"/>
      <c r="DG102" s="880" t="s">
        <v>477</v>
      </c>
      <c r="DH102" s="838"/>
      <c r="DI102" s="838"/>
      <c r="DJ102" s="838"/>
      <c r="DK102" s="881"/>
      <c r="DL102" s="880" t="s">
        <v>477</v>
      </c>
      <c r="DM102" s="838"/>
      <c r="DN102" s="838"/>
      <c r="DO102" s="838"/>
      <c r="DP102" s="881"/>
      <c r="DQ102" s="880" t="s">
        <v>477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2356369</v>
      </c>
      <c r="AB110" s="890"/>
      <c r="AC110" s="890"/>
      <c r="AD110" s="890"/>
      <c r="AE110" s="891"/>
      <c r="AF110" s="892">
        <v>2297564</v>
      </c>
      <c r="AG110" s="890"/>
      <c r="AH110" s="890"/>
      <c r="AI110" s="890"/>
      <c r="AJ110" s="891"/>
      <c r="AK110" s="892">
        <v>2235663</v>
      </c>
      <c r="AL110" s="890"/>
      <c r="AM110" s="890"/>
      <c r="AN110" s="890"/>
      <c r="AO110" s="891"/>
      <c r="AP110" s="893">
        <v>29.6</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20800513</v>
      </c>
      <c r="BR110" s="927"/>
      <c r="BS110" s="927"/>
      <c r="BT110" s="927"/>
      <c r="BU110" s="927"/>
      <c r="BV110" s="927">
        <v>19921844</v>
      </c>
      <c r="BW110" s="927"/>
      <c r="BX110" s="927"/>
      <c r="BY110" s="927"/>
      <c r="BZ110" s="927"/>
      <c r="CA110" s="927">
        <v>19060038</v>
      </c>
      <c r="CB110" s="927"/>
      <c r="CC110" s="927"/>
      <c r="CD110" s="927"/>
      <c r="CE110" s="927"/>
      <c r="CF110" s="941">
        <v>252.2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367</v>
      </c>
      <c r="DH110" s="927"/>
      <c r="DI110" s="927"/>
      <c r="DJ110" s="927"/>
      <c r="DK110" s="927"/>
      <c r="DL110" s="927" t="s">
        <v>367</v>
      </c>
      <c r="DM110" s="927"/>
      <c r="DN110" s="927"/>
      <c r="DO110" s="927"/>
      <c r="DP110" s="927"/>
      <c r="DQ110" s="927" t="s">
        <v>367</v>
      </c>
      <c r="DR110" s="927"/>
      <c r="DS110" s="927"/>
      <c r="DT110" s="927"/>
      <c r="DU110" s="927"/>
      <c r="DV110" s="928" t="s">
        <v>367</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367</v>
      </c>
      <c r="AB111" s="934"/>
      <c r="AC111" s="934"/>
      <c r="AD111" s="934"/>
      <c r="AE111" s="935"/>
      <c r="AF111" s="936" t="s">
        <v>367</v>
      </c>
      <c r="AG111" s="934"/>
      <c r="AH111" s="934"/>
      <c r="AI111" s="934"/>
      <c r="AJ111" s="935"/>
      <c r="AK111" s="936" t="s">
        <v>367</v>
      </c>
      <c r="AL111" s="934"/>
      <c r="AM111" s="934"/>
      <c r="AN111" s="934"/>
      <c r="AO111" s="935"/>
      <c r="AP111" s="937" t="s">
        <v>367</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9272</v>
      </c>
      <c r="BR111" s="920"/>
      <c r="BS111" s="920"/>
      <c r="BT111" s="920"/>
      <c r="BU111" s="920"/>
      <c r="BV111" s="920">
        <v>4636</v>
      </c>
      <c r="BW111" s="920"/>
      <c r="BX111" s="920"/>
      <c r="BY111" s="920"/>
      <c r="BZ111" s="920"/>
      <c r="CA111" s="920" t="s">
        <v>367</v>
      </c>
      <c r="CB111" s="920"/>
      <c r="CC111" s="920"/>
      <c r="CD111" s="920"/>
      <c r="CE111" s="920"/>
      <c r="CF111" s="914" t="s">
        <v>367</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367</v>
      </c>
      <c r="DH111" s="920"/>
      <c r="DI111" s="920"/>
      <c r="DJ111" s="920"/>
      <c r="DK111" s="920"/>
      <c r="DL111" s="920" t="s">
        <v>367</v>
      </c>
      <c r="DM111" s="920"/>
      <c r="DN111" s="920"/>
      <c r="DO111" s="920"/>
      <c r="DP111" s="920"/>
      <c r="DQ111" s="920" t="s">
        <v>367</v>
      </c>
      <c r="DR111" s="920"/>
      <c r="DS111" s="920"/>
      <c r="DT111" s="920"/>
      <c r="DU111" s="920"/>
      <c r="DV111" s="921" t="s">
        <v>367</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367</v>
      </c>
      <c r="AB112" s="959"/>
      <c r="AC112" s="959"/>
      <c r="AD112" s="959"/>
      <c r="AE112" s="960"/>
      <c r="AF112" s="961" t="s">
        <v>367</v>
      </c>
      <c r="AG112" s="959"/>
      <c r="AH112" s="959"/>
      <c r="AI112" s="959"/>
      <c r="AJ112" s="960"/>
      <c r="AK112" s="961" t="s">
        <v>367</v>
      </c>
      <c r="AL112" s="959"/>
      <c r="AM112" s="959"/>
      <c r="AN112" s="959"/>
      <c r="AO112" s="960"/>
      <c r="AP112" s="962" t="s">
        <v>367</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11897834</v>
      </c>
      <c r="BR112" s="920"/>
      <c r="BS112" s="920"/>
      <c r="BT112" s="920"/>
      <c r="BU112" s="920"/>
      <c r="BV112" s="920">
        <v>11596431</v>
      </c>
      <c r="BW112" s="920"/>
      <c r="BX112" s="920"/>
      <c r="BY112" s="920"/>
      <c r="BZ112" s="920"/>
      <c r="CA112" s="920">
        <v>11403074</v>
      </c>
      <c r="CB112" s="920"/>
      <c r="CC112" s="920"/>
      <c r="CD112" s="920"/>
      <c r="CE112" s="920"/>
      <c r="CF112" s="914">
        <v>150.9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367</v>
      </c>
      <c r="DH112" s="920"/>
      <c r="DI112" s="920"/>
      <c r="DJ112" s="920"/>
      <c r="DK112" s="920"/>
      <c r="DL112" s="920" t="s">
        <v>367</v>
      </c>
      <c r="DM112" s="920"/>
      <c r="DN112" s="920"/>
      <c r="DO112" s="920"/>
      <c r="DP112" s="920"/>
      <c r="DQ112" s="920" t="s">
        <v>367</v>
      </c>
      <c r="DR112" s="920"/>
      <c r="DS112" s="920"/>
      <c r="DT112" s="920"/>
      <c r="DU112" s="920"/>
      <c r="DV112" s="921" t="s">
        <v>367</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871102</v>
      </c>
      <c r="AB113" s="934"/>
      <c r="AC113" s="934"/>
      <c r="AD113" s="934"/>
      <c r="AE113" s="935"/>
      <c r="AF113" s="936">
        <v>833623</v>
      </c>
      <c r="AG113" s="934"/>
      <c r="AH113" s="934"/>
      <c r="AI113" s="934"/>
      <c r="AJ113" s="935"/>
      <c r="AK113" s="936">
        <v>847022</v>
      </c>
      <c r="AL113" s="934"/>
      <c r="AM113" s="934"/>
      <c r="AN113" s="934"/>
      <c r="AO113" s="935"/>
      <c r="AP113" s="937">
        <v>11.2</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233383</v>
      </c>
      <c r="BR113" s="920"/>
      <c r="BS113" s="920"/>
      <c r="BT113" s="920"/>
      <c r="BU113" s="920"/>
      <c r="BV113" s="920">
        <v>232051</v>
      </c>
      <c r="BW113" s="920"/>
      <c r="BX113" s="920"/>
      <c r="BY113" s="920"/>
      <c r="BZ113" s="920"/>
      <c r="CA113" s="920">
        <v>323568</v>
      </c>
      <c r="CB113" s="920"/>
      <c r="CC113" s="920"/>
      <c r="CD113" s="920"/>
      <c r="CE113" s="920"/>
      <c r="CF113" s="914">
        <v>4.3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367</v>
      </c>
      <c r="DH113" s="959"/>
      <c r="DI113" s="959"/>
      <c r="DJ113" s="959"/>
      <c r="DK113" s="960"/>
      <c r="DL113" s="961" t="s">
        <v>367</v>
      </c>
      <c r="DM113" s="959"/>
      <c r="DN113" s="959"/>
      <c r="DO113" s="959"/>
      <c r="DP113" s="960"/>
      <c r="DQ113" s="961" t="s">
        <v>367</v>
      </c>
      <c r="DR113" s="959"/>
      <c r="DS113" s="959"/>
      <c r="DT113" s="959"/>
      <c r="DU113" s="960"/>
      <c r="DV113" s="962" t="s">
        <v>367</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48439</v>
      </c>
      <c r="AB114" s="959"/>
      <c r="AC114" s="959"/>
      <c r="AD114" s="959"/>
      <c r="AE114" s="960"/>
      <c r="AF114" s="961">
        <v>41669</v>
      </c>
      <c r="AG114" s="959"/>
      <c r="AH114" s="959"/>
      <c r="AI114" s="959"/>
      <c r="AJ114" s="960"/>
      <c r="AK114" s="961">
        <v>29254</v>
      </c>
      <c r="AL114" s="959"/>
      <c r="AM114" s="959"/>
      <c r="AN114" s="959"/>
      <c r="AO114" s="960"/>
      <c r="AP114" s="962">
        <v>0.4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2201767</v>
      </c>
      <c r="BR114" s="920"/>
      <c r="BS114" s="920"/>
      <c r="BT114" s="920"/>
      <c r="BU114" s="920"/>
      <c r="BV114" s="920">
        <v>2206601</v>
      </c>
      <c r="BW114" s="920"/>
      <c r="BX114" s="920"/>
      <c r="BY114" s="920"/>
      <c r="BZ114" s="920"/>
      <c r="CA114" s="920">
        <v>2011759</v>
      </c>
      <c r="CB114" s="920"/>
      <c r="CC114" s="920"/>
      <c r="CD114" s="920"/>
      <c r="CE114" s="920"/>
      <c r="CF114" s="914">
        <v>26.6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367</v>
      </c>
      <c r="DH114" s="959"/>
      <c r="DI114" s="959"/>
      <c r="DJ114" s="959"/>
      <c r="DK114" s="960"/>
      <c r="DL114" s="961" t="s">
        <v>367</v>
      </c>
      <c r="DM114" s="959"/>
      <c r="DN114" s="959"/>
      <c r="DO114" s="959"/>
      <c r="DP114" s="960"/>
      <c r="DQ114" s="961" t="s">
        <v>367</v>
      </c>
      <c r="DR114" s="959"/>
      <c r="DS114" s="959"/>
      <c r="DT114" s="959"/>
      <c r="DU114" s="960"/>
      <c r="DV114" s="962" t="s">
        <v>367</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5618</v>
      </c>
      <c r="AB115" s="934"/>
      <c r="AC115" s="934"/>
      <c r="AD115" s="934"/>
      <c r="AE115" s="935"/>
      <c r="AF115" s="936">
        <v>5484</v>
      </c>
      <c r="AG115" s="934"/>
      <c r="AH115" s="934"/>
      <c r="AI115" s="934"/>
      <c r="AJ115" s="935"/>
      <c r="AK115" s="936">
        <v>5350</v>
      </c>
      <c r="AL115" s="934"/>
      <c r="AM115" s="934"/>
      <c r="AN115" s="934"/>
      <c r="AO115" s="935"/>
      <c r="AP115" s="937">
        <v>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367</v>
      </c>
      <c r="BR115" s="920"/>
      <c r="BS115" s="920"/>
      <c r="BT115" s="920"/>
      <c r="BU115" s="920"/>
      <c r="BV115" s="920" t="s">
        <v>367</v>
      </c>
      <c r="BW115" s="920"/>
      <c r="BX115" s="920"/>
      <c r="BY115" s="920"/>
      <c r="BZ115" s="920"/>
      <c r="CA115" s="920" t="s">
        <v>367</v>
      </c>
      <c r="CB115" s="920"/>
      <c r="CC115" s="920"/>
      <c r="CD115" s="920"/>
      <c r="CE115" s="920"/>
      <c r="CF115" s="914" t="s">
        <v>367</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367</v>
      </c>
      <c r="DH115" s="959"/>
      <c r="DI115" s="959"/>
      <c r="DJ115" s="959"/>
      <c r="DK115" s="960"/>
      <c r="DL115" s="961" t="s">
        <v>367</v>
      </c>
      <c r="DM115" s="959"/>
      <c r="DN115" s="959"/>
      <c r="DO115" s="959"/>
      <c r="DP115" s="960"/>
      <c r="DQ115" s="961" t="s">
        <v>367</v>
      </c>
      <c r="DR115" s="959"/>
      <c r="DS115" s="959"/>
      <c r="DT115" s="959"/>
      <c r="DU115" s="960"/>
      <c r="DV115" s="962" t="s">
        <v>367</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109</v>
      </c>
      <c r="AB116" s="959"/>
      <c r="AC116" s="959"/>
      <c r="AD116" s="959"/>
      <c r="AE116" s="960"/>
      <c r="AF116" s="961">
        <v>60</v>
      </c>
      <c r="AG116" s="959"/>
      <c r="AH116" s="959"/>
      <c r="AI116" s="959"/>
      <c r="AJ116" s="960"/>
      <c r="AK116" s="961">
        <v>61</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367</v>
      </c>
      <c r="BR116" s="920"/>
      <c r="BS116" s="920"/>
      <c r="BT116" s="920"/>
      <c r="BU116" s="920"/>
      <c r="BV116" s="920" t="s">
        <v>367</v>
      </c>
      <c r="BW116" s="920"/>
      <c r="BX116" s="920"/>
      <c r="BY116" s="920"/>
      <c r="BZ116" s="920"/>
      <c r="CA116" s="920" t="s">
        <v>367</v>
      </c>
      <c r="CB116" s="920"/>
      <c r="CC116" s="920"/>
      <c r="CD116" s="920"/>
      <c r="CE116" s="920"/>
      <c r="CF116" s="914" t="s">
        <v>367</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9272</v>
      </c>
      <c r="DH116" s="959"/>
      <c r="DI116" s="959"/>
      <c r="DJ116" s="959"/>
      <c r="DK116" s="960"/>
      <c r="DL116" s="961">
        <v>4636</v>
      </c>
      <c r="DM116" s="959"/>
      <c r="DN116" s="959"/>
      <c r="DO116" s="959"/>
      <c r="DP116" s="960"/>
      <c r="DQ116" s="961" t="s">
        <v>367</v>
      </c>
      <c r="DR116" s="959"/>
      <c r="DS116" s="959"/>
      <c r="DT116" s="959"/>
      <c r="DU116" s="960"/>
      <c r="DV116" s="962" t="s">
        <v>367</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3281637</v>
      </c>
      <c r="AB117" s="966"/>
      <c r="AC117" s="966"/>
      <c r="AD117" s="966"/>
      <c r="AE117" s="967"/>
      <c r="AF117" s="965">
        <v>3178400</v>
      </c>
      <c r="AG117" s="966"/>
      <c r="AH117" s="966"/>
      <c r="AI117" s="966"/>
      <c r="AJ117" s="967"/>
      <c r="AK117" s="965">
        <v>3117350</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367</v>
      </c>
      <c r="BR117" s="986"/>
      <c r="BS117" s="986"/>
      <c r="BT117" s="986"/>
      <c r="BU117" s="986"/>
      <c r="BV117" s="986" t="s">
        <v>367</v>
      </c>
      <c r="BW117" s="986"/>
      <c r="BX117" s="986"/>
      <c r="BY117" s="986"/>
      <c r="BZ117" s="986"/>
      <c r="CA117" s="986" t="s">
        <v>367</v>
      </c>
      <c r="CB117" s="986"/>
      <c r="CC117" s="986"/>
      <c r="CD117" s="986"/>
      <c r="CE117" s="986"/>
      <c r="CF117" s="914" t="s">
        <v>367</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367</v>
      </c>
      <c r="DH117" s="959"/>
      <c r="DI117" s="959"/>
      <c r="DJ117" s="959"/>
      <c r="DK117" s="960"/>
      <c r="DL117" s="961" t="s">
        <v>367</v>
      </c>
      <c r="DM117" s="959"/>
      <c r="DN117" s="959"/>
      <c r="DO117" s="959"/>
      <c r="DP117" s="960"/>
      <c r="DQ117" s="961" t="s">
        <v>367</v>
      </c>
      <c r="DR117" s="959"/>
      <c r="DS117" s="959"/>
      <c r="DT117" s="959"/>
      <c r="DU117" s="960"/>
      <c r="DV117" s="962" t="s">
        <v>367</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35142769</v>
      </c>
      <c r="BR118" s="986"/>
      <c r="BS118" s="986"/>
      <c r="BT118" s="986"/>
      <c r="BU118" s="986"/>
      <c r="BV118" s="986">
        <v>33961563</v>
      </c>
      <c r="BW118" s="986"/>
      <c r="BX118" s="986"/>
      <c r="BY118" s="986"/>
      <c r="BZ118" s="986"/>
      <c r="CA118" s="986">
        <v>32798439</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367</v>
      </c>
      <c r="DH118" s="959"/>
      <c r="DI118" s="959"/>
      <c r="DJ118" s="959"/>
      <c r="DK118" s="960"/>
      <c r="DL118" s="961" t="s">
        <v>367</v>
      </c>
      <c r="DM118" s="959"/>
      <c r="DN118" s="959"/>
      <c r="DO118" s="959"/>
      <c r="DP118" s="960"/>
      <c r="DQ118" s="961" t="s">
        <v>367</v>
      </c>
      <c r="DR118" s="959"/>
      <c r="DS118" s="959"/>
      <c r="DT118" s="959"/>
      <c r="DU118" s="960"/>
      <c r="DV118" s="962" t="s">
        <v>367</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367</v>
      </c>
      <c r="AB119" s="890"/>
      <c r="AC119" s="890"/>
      <c r="AD119" s="890"/>
      <c r="AE119" s="891"/>
      <c r="AF119" s="892" t="s">
        <v>367</v>
      </c>
      <c r="AG119" s="890"/>
      <c r="AH119" s="890"/>
      <c r="AI119" s="890"/>
      <c r="AJ119" s="891"/>
      <c r="AK119" s="892" t="s">
        <v>367</v>
      </c>
      <c r="AL119" s="890"/>
      <c r="AM119" s="890"/>
      <c r="AN119" s="890"/>
      <c r="AO119" s="891"/>
      <c r="AP119" s="893" t="s">
        <v>367</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5073403</v>
      </c>
      <c r="BR119" s="927"/>
      <c r="BS119" s="927"/>
      <c r="BT119" s="927"/>
      <c r="BU119" s="927"/>
      <c r="BV119" s="927">
        <v>5931983</v>
      </c>
      <c r="BW119" s="927"/>
      <c r="BX119" s="927"/>
      <c r="BY119" s="927"/>
      <c r="BZ119" s="927"/>
      <c r="CA119" s="927">
        <v>6437378</v>
      </c>
      <c r="CB119" s="927"/>
      <c r="CC119" s="927"/>
      <c r="CD119" s="927"/>
      <c r="CE119" s="927"/>
      <c r="CF119" s="941">
        <v>85.2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367</v>
      </c>
      <c r="DH119" s="998"/>
      <c r="DI119" s="998"/>
      <c r="DJ119" s="998"/>
      <c r="DK119" s="999"/>
      <c r="DL119" s="1000" t="s">
        <v>367</v>
      </c>
      <c r="DM119" s="998"/>
      <c r="DN119" s="998"/>
      <c r="DO119" s="998"/>
      <c r="DP119" s="999"/>
      <c r="DQ119" s="1000" t="s">
        <v>367</v>
      </c>
      <c r="DR119" s="998"/>
      <c r="DS119" s="998"/>
      <c r="DT119" s="998"/>
      <c r="DU119" s="999"/>
      <c r="DV119" s="1001" t="s">
        <v>367</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367</v>
      </c>
      <c r="AB120" s="959"/>
      <c r="AC120" s="959"/>
      <c r="AD120" s="959"/>
      <c r="AE120" s="960"/>
      <c r="AF120" s="961" t="s">
        <v>367</v>
      </c>
      <c r="AG120" s="959"/>
      <c r="AH120" s="959"/>
      <c r="AI120" s="959"/>
      <c r="AJ120" s="960"/>
      <c r="AK120" s="961" t="s">
        <v>367</v>
      </c>
      <c r="AL120" s="959"/>
      <c r="AM120" s="959"/>
      <c r="AN120" s="959"/>
      <c r="AO120" s="960"/>
      <c r="AP120" s="962" t="s">
        <v>367</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857709</v>
      </c>
      <c r="BR120" s="920"/>
      <c r="BS120" s="920"/>
      <c r="BT120" s="920"/>
      <c r="BU120" s="920"/>
      <c r="BV120" s="920">
        <v>774294</v>
      </c>
      <c r="BW120" s="920"/>
      <c r="BX120" s="920"/>
      <c r="BY120" s="920"/>
      <c r="BZ120" s="920"/>
      <c r="CA120" s="920">
        <v>701819</v>
      </c>
      <c r="CB120" s="920"/>
      <c r="CC120" s="920"/>
      <c r="CD120" s="920"/>
      <c r="CE120" s="920"/>
      <c r="CF120" s="914">
        <v>9.3000000000000007</v>
      </c>
      <c r="CG120" s="915"/>
      <c r="CH120" s="915"/>
      <c r="CI120" s="915"/>
      <c r="CJ120" s="915"/>
      <c r="CK120" s="1013" t="s">
        <v>437</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4977899</v>
      </c>
      <c r="DH120" s="927"/>
      <c r="DI120" s="927"/>
      <c r="DJ120" s="927"/>
      <c r="DK120" s="927"/>
      <c r="DL120" s="927">
        <v>4960541</v>
      </c>
      <c r="DM120" s="927"/>
      <c r="DN120" s="927"/>
      <c r="DO120" s="927"/>
      <c r="DP120" s="927"/>
      <c r="DQ120" s="927">
        <v>4966138</v>
      </c>
      <c r="DR120" s="927"/>
      <c r="DS120" s="927"/>
      <c r="DT120" s="927"/>
      <c r="DU120" s="927"/>
      <c r="DV120" s="928">
        <v>65.7</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367</v>
      </c>
      <c r="AB121" s="959"/>
      <c r="AC121" s="959"/>
      <c r="AD121" s="959"/>
      <c r="AE121" s="960"/>
      <c r="AF121" s="961" t="s">
        <v>367</v>
      </c>
      <c r="AG121" s="959"/>
      <c r="AH121" s="959"/>
      <c r="AI121" s="959"/>
      <c r="AJ121" s="960"/>
      <c r="AK121" s="961" t="s">
        <v>367</v>
      </c>
      <c r="AL121" s="959"/>
      <c r="AM121" s="959"/>
      <c r="AN121" s="959"/>
      <c r="AO121" s="960"/>
      <c r="AP121" s="962" t="s">
        <v>367</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21054035</v>
      </c>
      <c r="BR121" s="986"/>
      <c r="BS121" s="986"/>
      <c r="BT121" s="986"/>
      <c r="BU121" s="986"/>
      <c r="BV121" s="986">
        <v>20936758</v>
      </c>
      <c r="BW121" s="986"/>
      <c r="BX121" s="986"/>
      <c r="BY121" s="986"/>
      <c r="BZ121" s="986"/>
      <c r="CA121" s="986">
        <v>20388285</v>
      </c>
      <c r="CB121" s="986"/>
      <c r="CC121" s="986"/>
      <c r="CD121" s="986"/>
      <c r="CE121" s="986"/>
      <c r="CF121" s="1024">
        <v>269.8</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2704850</v>
      </c>
      <c r="DH121" s="920"/>
      <c r="DI121" s="920"/>
      <c r="DJ121" s="920"/>
      <c r="DK121" s="920"/>
      <c r="DL121" s="920">
        <v>2558863</v>
      </c>
      <c r="DM121" s="920"/>
      <c r="DN121" s="920"/>
      <c r="DO121" s="920"/>
      <c r="DP121" s="920"/>
      <c r="DQ121" s="920">
        <v>2434327</v>
      </c>
      <c r="DR121" s="920"/>
      <c r="DS121" s="920"/>
      <c r="DT121" s="920"/>
      <c r="DU121" s="920"/>
      <c r="DV121" s="921">
        <v>32.200000000000003</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367</v>
      </c>
      <c r="AB122" s="959"/>
      <c r="AC122" s="959"/>
      <c r="AD122" s="959"/>
      <c r="AE122" s="960"/>
      <c r="AF122" s="961" t="s">
        <v>367</v>
      </c>
      <c r="AG122" s="959"/>
      <c r="AH122" s="959"/>
      <c r="AI122" s="959"/>
      <c r="AJ122" s="960"/>
      <c r="AK122" s="961" t="s">
        <v>367</v>
      </c>
      <c r="AL122" s="959"/>
      <c r="AM122" s="959"/>
      <c r="AN122" s="959"/>
      <c r="AO122" s="960"/>
      <c r="AP122" s="962" t="s">
        <v>367</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26985147</v>
      </c>
      <c r="BR122" s="1035"/>
      <c r="BS122" s="1035"/>
      <c r="BT122" s="1035"/>
      <c r="BU122" s="1035"/>
      <c r="BV122" s="1035">
        <v>27643035</v>
      </c>
      <c r="BW122" s="1035"/>
      <c r="BX122" s="1035"/>
      <c r="BY122" s="1035"/>
      <c r="BZ122" s="1035"/>
      <c r="CA122" s="1035">
        <v>27527482</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2047118</v>
      </c>
      <c r="DH122" s="920"/>
      <c r="DI122" s="920"/>
      <c r="DJ122" s="920"/>
      <c r="DK122" s="920"/>
      <c r="DL122" s="920">
        <v>1994723</v>
      </c>
      <c r="DM122" s="920"/>
      <c r="DN122" s="920"/>
      <c r="DO122" s="920"/>
      <c r="DP122" s="920"/>
      <c r="DQ122" s="920">
        <v>1933548</v>
      </c>
      <c r="DR122" s="920"/>
      <c r="DS122" s="920"/>
      <c r="DT122" s="920"/>
      <c r="DU122" s="920"/>
      <c r="DV122" s="921">
        <v>25.6</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5135</v>
      </c>
      <c r="AB123" s="959"/>
      <c r="AC123" s="959"/>
      <c r="AD123" s="959"/>
      <c r="AE123" s="960"/>
      <c r="AF123" s="961">
        <v>4969</v>
      </c>
      <c r="AG123" s="959"/>
      <c r="AH123" s="959"/>
      <c r="AI123" s="959"/>
      <c r="AJ123" s="960"/>
      <c r="AK123" s="961">
        <v>4803</v>
      </c>
      <c r="AL123" s="959"/>
      <c r="AM123" s="959"/>
      <c r="AN123" s="959"/>
      <c r="AO123" s="960"/>
      <c r="AP123" s="962">
        <v>0.1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104.8</v>
      </c>
      <c r="BR123" s="1027"/>
      <c r="BS123" s="1027"/>
      <c r="BT123" s="1027"/>
      <c r="BU123" s="1027"/>
      <c r="BV123" s="1027">
        <v>82</v>
      </c>
      <c r="BW123" s="1027"/>
      <c r="BX123" s="1027"/>
      <c r="BY123" s="1027"/>
      <c r="BZ123" s="1027"/>
      <c r="CA123" s="1027">
        <v>69.7</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2007850</v>
      </c>
      <c r="DH123" s="959"/>
      <c r="DI123" s="959"/>
      <c r="DJ123" s="959"/>
      <c r="DK123" s="960"/>
      <c r="DL123" s="961">
        <v>1930953</v>
      </c>
      <c r="DM123" s="959"/>
      <c r="DN123" s="959"/>
      <c r="DO123" s="959"/>
      <c r="DP123" s="960"/>
      <c r="DQ123" s="961">
        <v>1909493</v>
      </c>
      <c r="DR123" s="959"/>
      <c r="DS123" s="959"/>
      <c r="DT123" s="959"/>
      <c r="DU123" s="960"/>
      <c r="DV123" s="962">
        <v>25.3</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367</v>
      </c>
      <c r="AB124" s="959"/>
      <c r="AC124" s="959"/>
      <c r="AD124" s="959"/>
      <c r="AE124" s="960"/>
      <c r="AF124" s="961" t="s">
        <v>367</v>
      </c>
      <c r="AG124" s="959"/>
      <c r="AH124" s="959"/>
      <c r="AI124" s="959"/>
      <c r="AJ124" s="960"/>
      <c r="AK124" s="961" t="s">
        <v>367</v>
      </c>
      <c r="AL124" s="959"/>
      <c r="AM124" s="959"/>
      <c r="AN124" s="959"/>
      <c r="AO124" s="960"/>
      <c r="AP124" s="962" t="s">
        <v>367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v>160117</v>
      </c>
      <c r="DH124" s="998"/>
      <c r="DI124" s="998"/>
      <c r="DJ124" s="998"/>
      <c r="DK124" s="999"/>
      <c r="DL124" s="1000">
        <v>151351</v>
      </c>
      <c r="DM124" s="998"/>
      <c r="DN124" s="998"/>
      <c r="DO124" s="998"/>
      <c r="DP124" s="999"/>
      <c r="DQ124" s="1000">
        <v>159568</v>
      </c>
      <c r="DR124" s="998"/>
      <c r="DS124" s="998"/>
      <c r="DT124" s="998"/>
      <c r="DU124" s="999"/>
      <c r="DV124" s="1001">
        <v>2.1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367</v>
      </c>
      <c r="AB125" s="959"/>
      <c r="AC125" s="959"/>
      <c r="AD125" s="959"/>
      <c r="AE125" s="960"/>
      <c r="AF125" s="961" t="s">
        <v>367</v>
      </c>
      <c r="AG125" s="959"/>
      <c r="AH125" s="959"/>
      <c r="AI125" s="959"/>
      <c r="AJ125" s="960"/>
      <c r="AK125" s="961" t="s">
        <v>367</v>
      </c>
      <c r="AL125" s="959"/>
      <c r="AM125" s="959"/>
      <c r="AN125" s="959"/>
      <c r="AO125" s="960"/>
      <c r="AP125" s="962" t="s">
        <v>367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367</v>
      </c>
      <c r="DH125" s="927"/>
      <c r="DI125" s="927"/>
      <c r="DJ125" s="927"/>
      <c r="DK125" s="927"/>
      <c r="DL125" s="927" t="s">
        <v>367</v>
      </c>
      <c r="DM125" s="927"/>
      <c r="DN125" s="927"/>
      <c r="DO125" s="927"/>
      <c r="DP125" s="927"/>
      <c r="DQ125" s="927" t="s">
        <v>367</v>
      </c>
      <c r="DR125" s="927"/>
      <c r="DS125" s="927"/>
      <c r="DT125" s="927"/>
      <c r="DU125" s="927"/>
      <c r="DV125" s="928" t="s">
        <v>367</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367</v>
      </c>
      <c r="AB126" s="959"/>
      <c r="AC126" s="959"/>
      <c r="AD126" s="959"/>
      <c r="AE126" s="960"/>
      <c r="AF126" s="961" t="s">
        <v>367</v>
      </c>
      <c r="AG126" s="959"/>
      <c r="AH126" s="959"/>
      <c r="AI126" s="959"/>
      <c r="AJ126" s="960"/>
      <c r="AK126" s="961" t="s">
        <v>367</v>
      </c>
      <c r="AL126" s="959"/>
      <c r="AM126" s="959"/>
      <c r="AN126" s="959"/>
      <c r="AO126" s="960"/>
      <c r="AP126" s="962" t="s">
        <v>367</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367</v>
      </c>
      <c r="DH126" s="920"/>
      <c r="DI126" s="920"/>
      <c r="DJ126" s="920"/>
      <c r="DK126" s="920"/>
      <c r="DL126" s="920" t="s">
        <v>367</v>
      </c>
      <c r="DM126" s="920"/>
      <c r="DN126" s="920"/>
      <c r="DO126" s="920"/>
      <c r="DP126" s="920"/>
      <c r="DQ126" s="920" t="s">
        <v>367</v>
      </c>
      <c r="DR126" s="920"/>
      <c r="DS126" s="920"/>
      <c r="DT126" s="920"/>
      <c r="DU126" s="920"/>
      <c r="DV126" s="921" t="s">
        <v>367</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483</v>
      </c>
      <c r="AB127" s="959"/>
      <c r="AC127" s="959"/>
      <c r="AD127" s="959"/>
      <c r="AE127" s="960"/>
      <c r="AF127" s="961">
        <v>515</v>
      </c>
      <c r="AG127" s="959"/>
      <c r="AH127" s="959"/>
      <c r="AI127" s="959"/>
      <c r="AJ127" s="960"/>
      <c r="AK127" s="961">
        <v>547</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367</v>
      </c>
      <c r="BG127" s="1042"/>
      <c r="BH127" s="1042"/>
      <c r="BI127" s="1042"/>
      <c r="BJ127" s="1042"/>
      <c r="BK127" s="1042"/>
      <c r="BL127" s="1051"/>
      <c r="BM127" s="1041">
        <v>13.39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367</v>
      </c>
      <c r="DH127" s="1048"/>
      <c r="DI127" s="1048"/>
      <c r="DJ127" s="1048"/>
      <c r="DK127" s="1048"/>
      <c r="DL127" s="1048" t="s">
        <v>367</v>
      </c>
      <c r="DM127" s="1048"/>
      <c r="DN127" s="1048"/>
      <c r="DO127" s="1048"/>
      <c r="DP127" s="1048"/>
      <c r="DQ127" s="1048" t="s">
        <v>367</v>
      </c>
      <c r="DR127" s="1048"/>
      <c r="DS127" s="1048"/>
      <c r="DT127" s="1048"/>
      <c r="DU127" s="1048"/>
      <c r="DV127" s="1049" t="s">
        <v>367</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108080</v>
      </c>
      <c r="AB128" s="1090"/>
      <c r="AC128" s="1090"/>
      <c r="AD128" s="1090"/>
      <c r="AE128" s="1091"/>
      <c r="AF128" s="1092">
        <v>107370</v>
      </c>
      <c r="AG128" s="1090"/>
      <c r="AH128" s="1090"/>
      <c r="AI128" s="1090"/>
      <c r="AJ128" s="1091"/>
      <c r="AK128" s="1092">
        <v>97840</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367</v>
      </c>
      <c r="BG128" s="1067"/>
      <c r="BH128" s="1067"/>
      <c r="BI128" s="1067"/>
      <c r="BJ128" s="1067"/>
      <c r="BK128" s="1067"/>
      <c r="BL128" s="1068"/>
      <c r="BM128" s="1066">
        <v>18.39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9827192</v>
      </c>
      <c r="AB129" s="959"/>
      <c r="AC129" s="959"/>
      <c r="AD129" s="959"/>
      <c r="AE129" s="960"/>
      <c r="AF129" s="961">
        <v>9762923</v>
      </c>
      <c r="AG129" s="959"/>
      <c r="AH129" s="959"/>
      <c r="AI129" s="959"/>
      <c r="AJ129" s="960"/>
      <c r="AK129" s="961">
        <v>9658484</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2049030</v>
      </c>
      <c r="AB130" s="959"/>
      <c r="AC130" s="959"/>
      <c r="AD130" s="959"/>
      <c r="AE130" s="960"/>
      <c r="AF130" s="961">
        <v>2059346</v>
      </c>
      <c r="AG130" s="959"/>
      <c r="AH130" s="959"/>
      <c r="AI130" s="959"/>
      <c r="AJ130" s="960"/>
      <c r="AK130" s="961">
        <v>2101364</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69.7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7778162</v>
      </c>
      <c r="AB131" s="998"/>
      <c r="AC131" s="998"/>
      <c r="AD131" s="998"/>
      <c r="AE131" s="999"/>
      <c r="AF131" s="1000">
        <v>7703577</v>
      </c>
      <c r="AG131" s="998"/>
      <c r="AH131" s="998"/>
      <c r="AI131" s="998"/>
      <c r="AJ131" s="999"/>
      <c r="AK131" s="1000">
        <v>7557120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14.45749009</v>
      </c>
      <c r="AB132" s="1104"/>
      <c r="AC132" s="1104"/>
      <c r="AD132" s="1104"/>
      <c r="AE132" s="1105"/>
      <c r="AF132" s="1106">
        <v>13.13265253</v>
      </c>
      <c r="AG132" s="1104"/>
      <c r="AH132" s="1104"/>
      <c r="AI132" s="1104"/>
      <c r="AJ132" s="1105"/>
      <c r="AK132" s="1106">
        <v>12.149416710000001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14.4</v>
      </c>
      <c r="AB133" s="1111"/>
      <c r="AC133" s="1111"/>
      <c r="AD133" s="1111"/>
      <c r="AE133" s="1112"/>
      <c r="AF133" s="1110">
        <v>13.9</v>
      </c>
      <c r="AG133" s="1111"/>
      <c r="AH133" s="1111"/>
      <c r="AI133" s="1111"/>
      <c r="AJ133" s="1112"/>
      <c r="AK133" s="1110">
        <v>13.2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2051790</v>
      </c>
      <c r="L9" s="264">
        <v>113497</v>
      </c>
      <c r="M9" s="265">
        <v>94266</v>
      </c>
      <c r="N9" s="266">
        <v>20.399999999999999</v>
      </c>
    </row>
    <row r="10" spans="1:16">
      <c r="A10" s="248"/>
      <c r="B10" s="244"/>
      <c r="C10" s="244"/>
      <c r="D10" s="244"/>
      <c r="E10" s="244"/>
      <c r="F10" s="244"/>
      <c r="G10" s="1119" t="s">
        <v>473</v>
      </c>
      <c r="H10" s="1120"/>
      <c r="I10" s="1120"/>
      <c r="J10" s="1121"/>
      <c r="K10" s="267">
        <v>88312</v>
      </c>
      <c r="L10" s="268">
        <v>4885</v>
      </c>
      <c r="M10" s="269">
        <v>8527</v>
      </c>
      <c r="N10" s="270">
        <v>-42.7</v>
      </c>
    </row>
    <row r="11" spans="1:16" ht="13.5" customHeight="1">
      <c r="A11" s="248"/>
      <c r="B11" s="244"/>
      <c r="C11" s="244"/>
      <c r="D11" s="244"/>
      <c r="E11" s="244"/>
      <c r="F11" s="244"/>
      <c r="G11" s="1119" t="s">
        <v>474</v>
      </c>
      <c r="H11" s="1120"/>
      <c r="I11" s="1120"/>
      <c r="J11" s="1121"/>
      <c r="K11" s="267">
        <v>246679</v>
      </c>
      <c r="L11" s="268">
        <v>13645</v>
      </c>
      <c r="M11" s="269">
        <v>13078</v>
      </c>
      <c r="N11" s="270">
        <v>4.3</v>
      </c>
    </row>
    <row r="12" spans="1:16" ht="13.5" customHeight="1">
      <c r="A12" s="248"/>
      <c r="B12" s="244"/>
      <c r="C12" s="244"/>
      <c r="D12" s="244"/>
      <c r="E12" s="244"/>
      <c r="F12" s="244"/>
      <c r="G12" s="1119" t="s">
        <v>475</v>
      </c>
      <c r="H12" s="1120"/>
      <c r="I12" s="1120"/>
      <c r="J12" s="1121"/>
      <c r="K12" s="267">
        <v>150922</v>
      </c>
      <c r="L12" s="268">
        <v>8348</v>
      </c>
      <c r="M12" s="269">
        <v>3154</v>
      </c>
      <c r="N12" s="270">
        <v>164.7</v>
      </c>
    </row>
    <row r="13" spans="1:16" ht="13.5" customHeight="1">
      <c r="A13" s="248"/>
      <c r="B13" s="244"/>
      <c r="C13" s="244"/>
      <c r="D13" s="244"/>
      <c r="E13" s="244"/>
      <c r="F13" s="244"/>
      <c r="G13" s="1119" t="s">
        <v>476</v>
      </c>
      <c r="H13" s="1120"/>
      <c r="I13" s="1120"/>
      <c r="J13" s="1121"/>
      <c r="K13" s="267" t="s">
        <v>477</v>
      </c>
      <c r="L13" s="268" t="s">
        <v>477</v>
      </c>
      <c r="M13" s="269" t="s">
        <v>477</v>
      </c>
      <c r="N13" s="270" t="s">
        <v>477</v>
      </c>
    </row>
    <row r="14" spans="1:16" ht="13.5" customHeight="1">
      <c r="A14" s="248"/>
      <c r="B14" s="244"/>
      <c r="C14" s="244"/>
      <c r="D14" s="244"/>
      <c r="E14" s="244"/>
      <c r="F14" s="244"/>
      <c r="G14" s="1119" t="s">
        <v>478</v>
      </c>
      <c r="H14" s="1120"/>
      <c r="I14" s="1120"/>
      <c r="J14" s="1121"/>
      <c r="K14" s="267">
        <v>256657</v>
      </c>
      <c r="L14" s="268">
        <v>14197</v>
      </c>
      <c r="M14" s="269">
        <v>6133</v>
      </c>
      <c r="N14" s="270">
        <v>131.5</v>
      </c>
    </row>
    <row r="15" spans="1:16" ht="13.5" customHeight="1">
      <c r="A15" s="248"/>
      <c r="B15" s="244"/>
      <c r="C15" s="244"/>
      <c r="D15" s="244"/>
      <c r="E15" s="244"/>
      <c r="F15" s="244"/>
      <c r="G15" s="1119" t="s">
        <v>479</v>
      </c>
      <c r="H15" s="1120"/>
      <c r="I15" s="1120"/>
      <c r="J15" s="1121"/>
      <c r="K15" s="267">
        <v>14230</v>
      </c>
      <c r="L15" s="268">
        <v>787</v>
      </c>
      <c r="M15" s="269">
        <v>1874</v>
      </c>
      <c r="N15" s="270">
        <v>-58</v>
      </c>
    </row>
    <row r="16" spans="1:16">
      <c r="A16" s="248"/>
      <c r="B16" s="244"/>
      <c r="C16" s="244"/>
      <c r="D16" s="244"/>
      <c r="E16" s="244"/>
      <c r="F16" s="244"/>
      <c r="G16" s="1122" t="s">
        <v>480</v>
      </c>
      <c r="H16" s="1123"/>
      <c r="I16" s="1123"/>
      <c r="J16" s="1124"/>
      <c r="K16" s="268">
        <v>-247013</v>
      </c>
      <c r="L16" s="268">
        <v>-13664</v>
      </c>
      <c r="M16" s="269">
        <v>-11170</v>
      </c>
      <c r="N16" s="270">
        <v>22.3</v>
      </c>
    </row>
    <row r="17" spans="1:16">
      <c r="A17" s="248"/>
      <c r="B17" s="244"/>
      <c r="C17" s="244"/>
      <c r="D17" s="244"/>
      <c r="E17" s="244"/>
      <c r="F17" s="244"/>
      <c r="G17" s="1122" t="s">
        <v>170</v>
      </c>
      <c r="H17" s="1123"/>
      <c r="I17" s="1123"/>
      <c r="J17" s="1124"/>
      <c r="K17" s="268">
        <v>2561577</v>
      </c>
      <c r="L17" s="268">
        <v>141696</v>
      </c>
      <c r="M17" s="269">
        <v>115862</v>
      </c>
      <c r="N17" s="270">
        <v>22.3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11.62</v>
      </c>
      <c r="L21" s="281">
        <v>10.66</v>
      </c>
      <c r="M21" s="282">
        <v>0.96</v>
      </c>
      <c r="N21" s="249"/>
      <c r="O21" s="283"/>
      <c r="P21" s="279"/>
    </row>
    <row r="22" spans="1:16" s="284" customFormat="1">
      <c r="A22" s="279"/>
      <c r="B22" s="249"/>
      <c r="C22" s="249"/>
      <c r="D22" s="249"/>
      <c r="E22" s="249"/>
      <c r="F22" s="249"/>
      <c r="G22" s="1114" t="s">
        <v>486</v>
      </c>
      <c r="H22" s="1115"/>
      <c r="I22" s="1115"/>
      <c r="J22" s="1116"/>
      <c r="K22" s="285">
        <v>96.3</v>
      </c>
      <c r="L22" s="286">
        <v>94.9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2235663</v>
      </c>
      <c r="L32" s="294">
        <v>123668</v>
      </c>
      <c r="M32" s="295">
        <v>78552</v>
      </c>
      <c r="N32" s="296">
        <v>57.4</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t="s">
        <v>477</v>
      </c>
      <c r="N34" s="296" t="s">
        <v>477</v>
      </c>
    </row>
    <row r="35" spans="1:16" ht="27" customHeight="1">
      <c r="A35" s="248"/>
      <c r="B35" s="244"/>
      <c r="C35" s="244"/>
      <c r="D35" s="244"/>
      <c r="E35" s="244"/>
      <c r="F35" s="244"/>
      <c r="G35" s="1130" t="s">
        <v>492</v>
      </c>
      <c r="H35" s="1131"/>
      <c r="I35" s="1131"/>
      <c r="J35" s="1132"/>
      <c r="K35" s="294">
        <v>847022</v>
      </c>
      <c r="L35" s="294">
        <v>46854</v>
      </c>
      <c r="M35" s="295">
        <v>22017</v>
      </c>
      <c r="N35" s="296">
        <v>112.8</v>
      </c>
    </row>
    <row r="36" spans="1:16" ht="27" customHeight="1">
      <c r="A36" s="248"/>
      <c r="B36" s="244"/>
      <c r="C36" s="244"/>
      <c r="D36" s="244"/>
      <c r="E36" s="244"/>
      <c r="F36" s="244"/>
      <c r="G36" s="1130" t="s">
        <v>493</v>
      </c>
      <c r="H36" s="1131"/>
      <c r="I36" s="1131"/>
      <c r="J36" s="1132"/>
      <c r="K36" s="294">
        <v>29254</v>
      </c>
      <c r="L36" s="294">
        <v>1618</v>
      </c>
      <c r="M36" s="295">
        <v>3514</v>
      </c>
      <c r="N36" s="296">
        <v>-54</v>
      </c>
    </row>
    <row r="37" spans="1:16" ht="13.5" customHeight="1">
      <c r="A37" s="248"/>
      <c r="B37" s="244"/>
      <c r="C37" s="244"/>
      <c r="D37" s="244"/>
      <c r="E37" s="244"/>
      <c r="F37" s="244"/>
      <c r="G37" s="1130" t="s">
        <v>494</v>
      </c>
      <c r="H37" s="1131"/>
      <c r="I37" s="1131"/>
      <c r="J37" s="1132"/>
      <c r="K37" s="294">
        <v>5350</v>
      </c>
      <c r="L37" s="294">
        <v>296</v>
      </c>
      <c r="M37" s="295">
        <v>1221</v>
      </c>
      <c r="N37" s="296">
        <v>-75.8</v>
      </c>
    </row>
    <row r="38" spans="1:16" ht="27" customHeight="1">
      <c r="A38" s="248"/>
      <c r="B38" s="244"/>
      <c r="C38" s="244"/>
      <c r="D38" s="244"/>
      <c r="E38" s="244"/>
      <c r="F38" s="244"/>
      <c r="G38" s="1133" t="s">
        <v>495</v>
      </c>
      <c r="H38" s="1134"/>
      <c r="I38" s="1134"/>
      <c r="J38" s="1135"/>
      <c r="K38" s="297">
        <v>61</v>
      </c>
      <c r="L38" s="297">
        <v>3</v>
      </c>
      <c r="M38" s="298">
        <v>4</v>
      </c>
      <c r="N38" s="299">
        <v>-25</v>
      </c>
      <c r="O38" s="293"/>
    </row>
    <row r="39" spans="1:16">
      <c r="A39" s="248"/>
      <c r="B39" s="244"/>
      <c r="C39" s="244"/>
      <c r="D39" s="244"/>
      <c r="E39" s="244"/>
      <c r="F39" s="244"/>
      <c r="G39" s="1133" t="s">
        <v>496</v>
      </c>
      <c r="H39" s="1134"/>
      <c r="I39" s="1134"/>
      <c r="J39" s="1135"/>
      <c r="K39" s="300">
        <v>-97840</v>
      </c>
      <c r="L39" s="300">
        <v>-5412</v>
      </c>
      <c r="M39" s="301">
        <v>-3264</v>
      </c>
      <c r="N39" s="302">
        <v>65.8</v>
      </c>
      <c r="O39" s="293"/>
    </row>
    <row r="40" spans="1:16" ht="27" customHeight="1">
      <c r="A40" s="248"/>
      <c r="B40" s="244"/>
      <c r="C40" s="244"/>
      <c r="D40" s="244"/>
      <c r="E40" s="244"/>
      <c r="F40" s="244"/>
      <c r="G40" s="1130" t="s">
        <v>497</v>
      </c>
      <c r="H40" s="1131"/>
      <c r="I40" s="1131"/>
      <c r="J40" s="1132"/>
      <c r="K40" s="300">
        <v>-2101364</v>
      </c>
      <c r="L40" s="300">
        <v>-116239</v>
      </c>
      <c r="M40" s="301">
        <v>-69251</v>
      </c>
      <c r="N40" s="302">
        <v>67.900000000000006</v>
      </c>
      <c r="O40" s="293"/>
    </row>
    <row r="41" spans="1:16">
      <c r="A41" s="248"/>
      <c r="B41" s="244"/>
      <c r="C41" s="244"/>
      <c r="D41" s="244"/>
      <c r="E41" s="244"/>
      <c r="F41" s="244"/>
      <c r="G41" s="1136" t="s">
        <v>280</v>
      </c>
      <c r="H41" s="1137"/>
      <c r="I41" s="1137"/>
      <c r="J41" s="1138"/>
      <c r="K41" s="294">
        <v>918146</v>
      </c>
      <c r="L41" s="300">
        <v>50788</v>
      </c>
      <c r="M41" s="301">
        <v>32793</v>
      </c>
      <c r="N41" s="302">
        <v>54.9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2501681</v>
      </c>
      <c r="J51" s="320">
        <v>128529</v>
      </c>
      <c r="K51" s="321">
        <v>5.0999999999999996</v>
      </c>
      <c r="L51" s="322">
        <v>108992</v>
      </c>
      <c r="M51" s="323">
        <v>20.9</v>
      </c>
      <c r="N51" s="324">
        <v>-15.8</v>
      </c>
    </row>
    <row r="52" spans="1:14">
      <c r="A52" s="248"/>
      <c r="B52" s="244"/>
      <c r="C52" s="244"/>
      <c r="D52" s="244"/>
      <c r="E52" s="244"/>
      <c r="F52" s="244"/>
      <c r="G52" s="325"/>
      <c r="H52" s="326" t="s">
        <v>508</v>
      </c>
      <c r="I52" s="327">
        <v>1707936</v>
      </c>
      <c r="J52" s="328">
        <v>87748</v>
      </c>
      <c r="K52" s="329">
        <v>31.6</v>
      </c>
      <c r="L52" s="330">
        <v>51234</v>
      </c>
      <c r="M52" s="331">
        <v>-8.6</v>
      </c>
      <c r="N52" s="332">
        <v>40.200000000000003</v>
      </c>
    </row>
    <row r="53" spans="1:14">
      <c r="A53" s="248"/>
      <c r="B53" s="244"/>
      <c r="C53" s="244"/>
      <c r="D53" s="244"/>
      <c r="E53" s="244"/>
      <c r="F53" s="244"/>
      <c r="G53" s="310" t="s">
        <v>509</v>
      </c>
      <c r="H53" s="311"/>
      <c r="I53" s="319">
        <v>1979768</v>
      </c>
      <c r="J53" s="320">
        <v>103599</v>
      </c>
      <c r="K53" s="321">
        <v>-19.399999999999999</v>
      </c>
      <c r="L53" s="322">
        <v>90833</v>
      </c>
      <c r="M53" s="323">
        <v>-16.7</v>
      </c>
      <c r="N53" s="324">
        <v>-2.7</v>
      </c>
    </row>
    <row r="54" spans="1:14">
      <c r="A54" s="248"/>
      <c r="B54" s="244"/>
      <c r="C54" s="244"/>
      <c r="D54" s="244"/>
      <c r="E54" s="244"/>
      <c r="F54" s="244"/>
      <c r="G54" s="325"/>
      <c r="H54" s="326" t="s">
        <v>508</v>
      </c>
      <c r="I54" s="327">
        <v>1635809</v>
      </c>
      <c r="J54" s="328">
        <v>85600</v>
      </c>
      <c r="K54" s="329">
        <v>-2.4</v>
      </c>
      <c r="L54" s="330">
        <v>47037</v>
      </c>
      <c r="M54" s="331">
        <v>-8.1999999999999993</v>
      </c>
      <c r="N54" s="332">
        <v>5.8</v>
      </c>
    </row>
    <row r="55" spans="1:14">
      <c r="A55" s="248"/>
      <c r="B55" s="244"/>
      <c r="C55" s="244"/>
      <c r="D55" s="244"/>
      <c r="E55" s="244"/>
      <c r="F55" s="244"/>
      <c r="G55" s="310" t="s">
        <v>510</v>
      </c>
      <c r="H55" s="311"/>
      <c r="I55" s="319">
        <v>1822725</v>
      </c>
      <c r="J55" s="320">
        <v>97222</v>
      </c>
      <c r="K55" s="321">
        <v>-6.2</v>
      </c>
      <c r="L55" s="322">
        <v>79181</v>
      </c>
      <c r="M55" s="323">
        <v>-12.8</v>
      </c>
      <c r="N55" s="324">
        <v>6.6</v>
      </c>
    </row>
    <row r="56" spans="1:14">
      <c r="A56" s="248"/>
      <c r="B56" s="244"/>
      <c r="C56" s="244"/>
      <c r="D56" s="244"/>
      <c r="E56" s="244"/>
      <c r="F56" s="244"/>
      <c r="G56" s="325"/>
      <c r="H56" s="326" t="s">
        <v>508</v>
      </c>
      <c r="I56" s="327">
        <v>971076</v>
      </c>
      <c r="J56" s="328">
        <v>51796</v>
      </c>
      <c r="K56" s="329">
        <v>-39.5</v>
      </c>
      <c r="L56" s="330">
        <v>40448</v>
      </c>
      <c r="M56" s="331">
        <v>-14</v>
      </c>
      <c r="N56" s="332">
        <v>-25.5</v>
      </c>
    </row>
    <row r="57" spans="1:14">
      <c r="A57" s="248"/>
      <c r="B57" s="244"/>
      <c r="C57" s="244"/>
      <c r="D57" s="244"/>
      <c r="E57" s="244"/>
      <c r="F57" s="244"/>
      <c r="G57" s="310" t="s">
        <v>511</v>
      </c>
      <c r="H57" s="311"/>
      <c r="I57" s="319">
        <v>2141727</v>
      </c>
      <c r="J57" s="320">
        <v>115544</v>
      </c>
      <c r="K57" s="321">
        <v>18.8</v>
      </c>
      <c r="L57" s="322">
        <v>118124</v>
      </c>
      <c r="M57" s="323">
        <v>49.2</v>
      </c>
      <c r="N57" s="324">
        <v>-30.4</v>
      </c>
    </row>
    <row r="58" spans="1:14">
      <c r="A58" s="248"/>
      <c r="B58" s="244"/>
      <c r="C58" s="244"/>
      <c r="D58" s="244"/>
      <c r="E58" s="244"/>
      <c r="F58" s="244"/>
      <c r="G58" s="325"/>
      <c r="H58" s="326" t="s">
        <v>508</v>
      </c>
      <c r="I58" s="327">
        <v>1019147</v>
      </c>
      <c r="J58" s="328">
        <v>54982</v>
      </c>
      <c r="K58" s="329">
        <v>6.2</v>
      </c>
      <c r="L58" s="330">
        <v>54614</v>
      </c>
      <c r="M58" s="331">
        <v>35</v>
      </c>
      <c r="N58" s="332">
        <v>-28.8</v>
      </c>
    </row>
    <row r="59" spans="1:14">
      <c r="A59" s="248"/>
      <c r="B59" s="244"/>
      <c r="C59" s="244"/>
      <c r="D59" s="244"/>
      <c r="E59" s="244"/>
      <c r="F59" s="244"/>
      <c r="G59" s="310" t="s">
        <v>512</v>
      </c>
      <c r="H59" s="311"/>
      <c r="I59" s="319">
        <v>1642330</v>
      </c>
      <c r="J59" s="320">
        <v>90847</v>
      </c>
      <c r="K59" s="321">
        <v>-21.4</v>
      </c>
      <c r="L59" s="322">
        <v>101693</v>
      </c>
      <c r="M59" s="323">
        <v>-13.9</v>
      </c>
      <c r="N59" s="324">
        <v>-7.5</v>
      </c>
    </row>
    <row r="60" spans="1:14">
      <c r="A60" s="248"/>
      <c r="B60" s="244"/>
      <c r="C60" s="244"/>
      <c r="D60" s="244"/>
      <c r="E60" s="244"/>
      <c r="F60" s="244"/>
      <c r="G60" s="325"/>
      <c r="H60" s="326" t="s">
        <v>508</v>
      </c>
      <c r="I60" s="333">
        <v>1029270</v>
      </c>
      <c r="J60" s="328">
        <v>56935</v>
      </c>
      <c r="K60" s="329">
        <v>3.6</v>
      </c>
      <c r="L60" s="330">
        <v>51066</v>
      </c>
      <c r="M60" s="331">
        <v>-6.5</v>
      </c>
      <c r="N60" s="332">
        <v>10.1</v>
      </c>
    </row>
    <row r="61" spans="1:14">
      <c r="A61" s="248"/>
      <c r="B61" s="244"/>
      <c r="C61" s="244"/>
      <c r="D61" s="244"/>
      <c r="E61" s="244"/>
      <c r="F61" s="244"/>
      <c r="G61" s="310" t="s">
        <v>513</v>
      </c>
      <c r="H61" s="334"/>
      <c r="I61" s="335">
        <v>2017646</v>
      </c>
      <c r="J61" s="336">
        <v>107148</v>
      </c>
      <c r="K61" s="337">
        <v>-4.5999999999999996</v>
      </c>
      <c r="L61" s="338">
        <v>99765</v>
      </c>
      <c r="M61" s="339">
        <v>5.3</v>
      </c>
      <c r="N61" s="324">
        <v>-9.9</v>
      </c>
    </row>
    <row r="62" spans="1:14">
      <c r="A62" s="248"/>
      <c r="B62" s="244"/>
      <c r="C62" s="244"/>
      <c r="D62" s="244"/>
      <c r="E62" s="244"/>
      <c r="F62" s="244"/>
      <c r="G62" s="325"/>
      <c r="H62" s="326" t="s">
        <v>508</v>
      </c>
      <c r="I62" s="327">
        <v>1272648</v>
      </c>
      <c r="J62" s="328">
        <v>67412</v>
      </c>
      <c r="K62" s="329">
        <v>-0.1</v>
      </c>
      <c r="L62" s="330">
        <v>48880</v>
      </c>
      <c r="M62" s="331">
        <v>-0.5</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19.05</v>
      </c>
      <c r="G47" s="12">
        <v>27.44</v>
      </c>
      <c r="H47" s="12">
        <v>37.020000000000003</v>
      </c>
      <c r="I47" s="12">
        <v>43.97</v>
      </c>
      <c r="J47" s="13">
        <v>50.02</v>
      </c>
    </row>
    <row r="48" spans="2:10" ht="57.75" customHeight="1">
      <c r="B48" s="14"/>
      <c r="C48" s="1141" t="s">
        <v>4</v>
      </c>
      <c r="D48" s="1141"/>
      <c r="E48" s="1142"/>
      <c r="F48" s="15">
        <v>8.7100000000000009</v>
      </c>
      <c r="G48" s="16">
        <v>9.49</v>
      </c>
      <c r="H48" s="16">
        <v>7.36</v>
      </c>
      <c r="I48" s="16">
        <v>7.05</v>
      </c>
      <c r="J48" s="17">
        <v>6.35</v>
      </c>
    </row>
    <row r="49" spans="2:10" ht="57.75" customHeight="1" thickBot="1">
      <c r="B49" s="18"/>
      <c r="C49" s="1143" t="s">
        <v>5</v>
      </c>
      <c r="D49" s="1143"/>
      <c r="E49" s="1144"/>
      <c r="F49" s="19">
        <v>9.4</v>
      </c>
      <c r="G49" s="20">
        <v>8.64</v>
      </c>
      <c r="H49" s="20">
        <v>5.92</v>
      </c>
      <c r="I49" s="20">
        <v>6.34</v>
      </c>
      <c r="J49" s="21">
        <v>6.07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8.6999999999999993</v>
      </c>
      <c r="G34" s="33">
        <v>9.49</v>
      </c>
      <c r="H34" s="33">
        <v>7.36</v>
      </c>
      <c r="I34" s="33">
        <v>7.04</v>
      </c>
      <c r="J34" s="34">
        <v>6.35</v>
      </c>
      <c r="K34" s="22"/>
      <c r="L34" s="22"/>
      <c r="M34" s="22"/>
      <c r="N34" s="22"/>
      <c r="O34" s="22"/>
      <c r="P34" s="22"/>
    </row>
    <row r="35" spans="1:16" ht="39" customHeight="1">
      <c r="A35" s="22"/>
      <c r="B35" s="35"/>
      <c r="C35" s="1145" t="s">
        <v>521</v>
      </c>
      <c r="D35" s="1146"/>
      <c r="E35" s="1147"/>
      <c r="F35" s="36">
        <v>7.76</v>
      </c>
      <c r="G35" s="37">
        <v>8.43</v>
      </c>
      <c r="H35" s="37">
        <v>9.5500000000000007</v>
      </c>
      <c r="I35" s="37">
        <v>2.5499999999999998</v>
      </c>
      <c r="J35" s="38">
        <v>1.75</v>
      </c>
      <c r="K35" s="22"/>
      <c r="L35" s="22"/>
      <c r="M35" s="22"/>
      <c r="N35" s="22"/>
      <c r="O35" s="22"/>
      <c r="P35" s="22"/>
    </row>
    <row r="36" spans="1:16" ht="39" customHeight="1">
      <c r="A36" s="22"/>
      <c r="B36" s="35"/>
      <c r="C36" s="1145" t="s">
        <v>522</v>
      </c>
      <c r="D36" s="1146"/>
      <c r="E36" s="1147"/>
      <c r="F36" s="36" t="s">
        <v>477</v>
      </c>
      <c r="G36" s="37" t="s">
        <v>477</v>
      </c>
      <c r="H36" s="37" t="s">
        <v>477</v>
      </c>
      <c r="I36" s="37" t="s">
        <v>477</v>
      </c>
      <c r="J36" s="38">
        <v>0.96</v>
      </c>
      <c r="K36" s="22"/>
      <c r="L36" s="22"/>
      <c r="M36" s="22"/>
      <c r="N36" s="22"/>
      <c r="O36" s="22"/>
      <c r="P36" s="22"/>
    </row>
    <row r="37" spans="1:16" ht="39" customHeight="1">
      <c r="A37" s="22"/>
      <c r="B37" s="35"/>
      <c r="C37" s="1145" t="s">
        <v>523</v>
      </c>
      <c r="D37" s="1146"/>
      <c r="E37" s="1147"/>
      <c r="F37" s="36">
        <v>0.02</v>
      </c>
      <c r="G37" s="37">
        <v>0</v>
      </c>
      <c r="H37" s="37">
        <v>0</v>
      </c>
      <c r="I37" s="37">
        <v>0</v>
      </c>
      <c r="J37" s="38">
        <v>0</v>
      </c>
      <c r="K37" s="22"/>
      <c r="L37" s="22"/>
      <c r="M37" s="22"/>
      <c r="N37" s="22"/>
      <c r="O37" s="22"/>
      <c r="P37" s="22"/>
    </row>
    <row r="38" spans="1:16" ht="39" customHeight="1">
      <c r="A38" s="22"/>
      <c r="B38" s="35"/>
      <c r="C38" s="1145" t="s">
        <v>524</v>
      </c>
      <c r="D38" s="1146"/>
      <c r="E38" s="1147"/>
      <c r="F38" s="36">
        <v>0</v>
      </c>
      <c r="G38" s="37">
        <v>0</v>
      </c>
      <c r="H38" s="37">
        <v>0</v>
      </c>
      <c r="I38" s="37">
        <v>0</v>
      </c>
      <c r="J38" s="38">
        <v>0</v>
      </c>
      <c r="K38" s="22"/>
      <c r="L38" s="22"/>
      <c r="M38" s="22"/>
      <c r="N38" s="22"/>
      <c r="O38" s="22"/>
      <c r="P38" s="22"/>
    </row>
    <row r="39" spans="1:16" ht="39" customHeight="1">
      <c r="A39" s="22"/>
      <c r="B39" s="35"/>
      <c r="C39" s="1145" t="s">
        <v>525</v>
      </c>
      <c r="D39" s="1146"/>
      <c r="E39" s="1147"/>
      <c r="F39" s="36" t="s">
        <v>477</v>
      </c>
      <c r="G39" s="37" t="s">
        <v>477</v>
      </c>
      <c r="H39" s="37" t="s">
        <v>477</v>
      </c>
      <c r="I39" s="37" t="s">
        <v>477</v>
      </c>
      <c r="J39" s="38">
        <v>0</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529</v>
      </c>
      <c r="D43" s="1149"/>
      <c r="E43" s="1150"/>
      <c r="F43" s="41">
        <v>0.98</v>
      </c>
      <c r="G43" s="42">
        <v>0.56000000000000005</v>
      </c>
      <c r="H43" s="42">
        <v>0.78</v>
      </c>
      <c r="I43" s="42">
        <v>0.95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2505</v>
      </c>
      <c r="L45" s="60">
        <v>2443</v>
      </c>
      <c r="M45" s="60">
        <v>2356</v>
      </c>
      <c r="N45" s="60">
        <v>2298</v>
      </c>
      <c r="O45" s="61">
        <v>2236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905</v>
      </c>
      <c r="L48" s="64">
        <v>850</v>
      </c>
      <c r="M48" s="64">
        <v>871</v>
      </c>
      <c r="N48" s="64">
        <v>834</v>
      </c>
      <c r="O48" s="65">
        <v>847</v>
      </c>
      <c r="P48" s="48"/>
      <c r="Q48" s="48"/>
      <c r="R48" s="48"/>
      <c r="S48" s="48"/>
      <c r="T48" s="48"/>
      <c r="U48" s="48"/>
    </row>
    <row r="49" spans="1:21" ht="30.75" customHeight="1">
      <c r="A49" s="48"/>
      <c r="B49" s="1163"/>
      <c r="C49" s="1164"/>
      <c r="D49" s="62"/>
      <c r="E49" s="1155" t="s">
        <v>16</v>
      </c>
      <c r="F49" s="1155"/>
      <c r="G49" s="1155"/>
      <c r="H49" s="1155"/>
      <c r="I49" s="1155"/>
      <c r="J49" s="1156"/>
      <c r="K49" s="63">
        <v>61</v>
      </c>
      <c r="L49" s="64">
        <v>59</v>
      </c>
      <c r="M49" s="64">
        <v>48</v>
      </c>
      <c r="N49" s="64">
        <v>42</v>
      </c>
      <c r="O49" s="65">
        <v>29</v>
      </c>
      <c r="P49" s="48"/>
      <c r="Q49" s="48"/>
      <c r="R49" s="48"/>
      <c r="S49" s="48"/>
      <c r="T49" s="48"/>
      <c r="U49" s="48"/>
    </row>
    <row r="50" spans="1:21" ht="30.75" customHeight="1">
      <c r="A50" s="48"/>
      <c r="B50" s="1163"/>
      <c r="C50" s="1164"/>
      <c r="D50" s="62"/>
      <c r="E50" s="1155" t="s">
        <v>17</v>
      </c>
      <c r="F50" s="1155"/>
      <c r="G50" s="1155"/>
      <c r="H50" s="1155"/>
      <c r="I50" s="1155"/>
      <c r="J50" s="1156"/>
      <c r="K50" s="63">
        <v>19</v>
      </c>
      <c r="L50" s="64">
        <v>18</v>
      </c>
      <c r="M50" s="64">
        <v>6</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2234</v>
      </c>
      <c r="L52" s="64">
        <v>2208</v>
      </c>
      <c r="M52" s="64">
        <v>2158</v>
      </c>
      <c r="N52" s="64">
        <v>2166</v>
      </c>
      <c r="O52" s="65">
        <v>2198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1256</v>
      </c>
      <c r="L53" s="69">
        <v>1163</v>
      </c>
      <c r="M53" s="69">
        <v>1123</v>
      </c>
      <c r="N53" s="69">
        <v>1013</v>
      </c>
      <c r="O53" s="70">
        <v>919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2016-04-19T05:25:58Z</cp:lastPrinted>
  <dcterms:created xsi:type="dcterms:W3CDTF">2016-02-15T02:03:33Z</dcterms:created>
  <dcterms:modified xsi:type="dcterms:W3CDTF">2016-04-28T00:04:41Z</dcterms:modified>
</cp:coreProperties>
</file>