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C35" i="9"/>
  <c r="C36" i="9" s="1"/>
  <c r="U34" i="9" s="1"/>
  <c r="U35" i="9" s="1"/>
  <c r="U36" i="9" s="1"/>
  <c r="U37" i="9" s="1"/>
  <c r="CO34" i="9"/>
  <c r="BW34" i="9"/>
  <c r="BW35" i="9" s="1"/>
  <c r="BW36" i="9" s="1"/>
  <c r="BW37" i="9" s="1"/>
  <c r="BW38" i="9" s="1"/>
  <c r="BW39" i="9" s="1"/>
  <c r="BW40" i="9" s="1"/>
  <c r="BW41" i="9" s="1"/>
  <c r="BW42" i="9" s="1"/>
  <c r="BW43" i="9" s="1"/>
  <c r="AM34" i="9"/>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<sst xmlns="http://schemas.openxmlformats.org/spreadsheetml/2006/main" count="1019" uniqueCount="555">
  <si>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</si>
  <si>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</si>
  <si>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</si>
  <si>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</si>
  <si>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</si>
  <si>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</si>
  <si>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</si>
  <si>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</si>
  <si>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</si>
  <si>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</si>
  <si>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</si>
  <si>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</si>
  <si>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</si>
  <si>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</si>
  <si>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</si>
  <si>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</si>
  <si>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</si>
  <si>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</si>
  <si>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</si>
  <si>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</si>
  <si>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</si>
  <si>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</si>
  <si>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</si>
  <si>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</si>
  <si>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</si>
  <si>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</si>
  <si>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</si>
  <si>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</si>
  <si>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</si>
  <si>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</si>
  <si>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</si>
  <si>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</si>
  <si>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</si>
  <si>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</si>
  <si>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</si>
  <si>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</si>
  <si>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</si>
  <si>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</si>
  <si>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</si>
  <si>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</si>
  <si>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</si>
  <si>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</si>
  <si>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</si>
  <si>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</si>
  <si>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</si>
  <si>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</si>
  <si>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</si>
  <si>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</si>
  <si>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</si>
  <si>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</si>
  <si>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</si>
  <si>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</si>
  <si>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</si>
  <si>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</si>
  <si>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</si>
  <si>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</si>
  <si>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</si>
  <si>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</si>
  <si>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</si>
  <si>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</si>
  <si>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</si>
  <si>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</si>
  <si>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</si>
  <si>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</si>
  <si>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</si>
  <si>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</si>
  <si>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</si>
  <si>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</si>
  <si>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</si>
  <si>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</si>
  <si>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</si>
  <si>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</si>
  <si>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</si>
  <si>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</si>
  <si>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</si>
  <si>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</si>
  <si>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</si>
  <si>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</si>
  <si>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</si>
  <si>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</si>
  <si>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</si>
  <si>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</si>
  <si>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</si>
  <si>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</si>
  <si>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</si>
  <si>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</si>
  <si>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</si>
  <si>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</si>
  <si>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</si>
  <si>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</si>
  <si>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</si>
  <si>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</si>
  <si>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</si>
  <si>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</si>
  <si>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</si>
  <si>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</si>
  <si>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</si>
  <si>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</si>
  <si>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</si>
  <si>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</si>
  <si>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</si>
  <si>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</si>
  <si>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</si>
  <si>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</si>
  <si>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</si>
  <si>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</si>
  <si>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</si>
  <si>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</si>
  <si>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</si>
  <si>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</si>
  <si>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</si>
  <si>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</si>
  <si>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</si>
  <si>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</si>
  <si>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</si>
  <si>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</si>
  <si>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</si>
  <si>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</si>
  <si>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</si>
  <si>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</si>
  <si>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</si>
  <si>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</si>
  <si>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</si>
  <si>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</si>
  <si>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</si>
  <si>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</si>
  <si>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</si>
  <si>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</si>
  <si>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</si>
  <si>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</si>
  <si>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</si>
  <si>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</si>
  <si>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</si>
  <si>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</si>
  <si>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</si>
  <si>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</si>
  <si>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</si>
  <si>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</si>
  <si>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</si>
  <si>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</si>
  <si>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</si>
  <si>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</si>
  <si>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</si>
  <si>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</si>
  <si>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</si>
  <si>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</si>
  <si>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</si>
  <si>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</si>
  <si>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</si>
  <si>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</si>
  <si>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</si>
  <si>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</si>
  <si>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</si>
  <si>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</si>
  <si>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</si>
  <si>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</si>
  <si>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</si>
  <si>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</si>
  <si>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</si>
  <si>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</si>
  <si>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</si>
  <si>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</si>
  <si>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</si>
  <si>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</si>
  <si>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</si>
  <si>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</si>
  <si>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</si>
  <si>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</si>
  <si>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</si>
  <si>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</si>
  <si>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</si>
  <si>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</si>
  <si>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</si>
  <si>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</si>
  <si>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</si>
  <si>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</si>
  <si>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</si>
  <si>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</si>
  <si>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</si>
  <si>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</si>
  <si>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</si>
  <si>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</si>
  <si>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</si>
  <si>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</si>
  <si>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</si>
  <si>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</si>
  <si>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</si>
  <si>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</si>
  <si>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</si>
  <si>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</si>
  <si>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</si>
  <si>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</si>
  <si>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</si>
  <si>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</si>
  <si>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山口県平生町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</si>
  <si>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</si>
  <si>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</si>
  <si>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</si>
  <si>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</si>
  <si>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</si>
  <si>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</si>
  <si>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</si>
  <si>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</si>
  <si>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</si>
  <si>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</si>
  <si>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</si>
  <si>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</si>
  <si>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</si>
  <si>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</si>
  <si>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</si>
  <si>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</si>
  <si>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</si>
  <si>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</si>
  <si>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</si>
  <si>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</si>
  <si>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</si>
  <si>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</si>
  <si>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</si>
  <si>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</si>
  <si>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</si>
  <si>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</si>
  <si>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</si>
  <si>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</si>
  <si>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</si>
  <si>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</si>
  <si>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</si>
  <si>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</si>
  <si>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</si>
  <si>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</si>
  <si>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</si>
  <si>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</si>
  <si>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</si>
  <si>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</si>
  <si>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</si>
  <si>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</si>
  <si>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</si>
  <si>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</si>
  <si>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</si>
  <si>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</si>
  <si>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</si>
  <si>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</si>
  <si>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</si>
  <si>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</si>
  <si>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</si>
  <si>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</si>
  <si>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</si>
  <si>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</si>
  <si>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</si>
  <si>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</si>
  <si>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</si>
  <si>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</si>
  <si>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</si>
  <si>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</si>
  <si>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</si>
  <si>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</si>
  <si>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</si>
  <si>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</si>
  <si>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</si>
  <si>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</si>
  <si>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</si>
  <si>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</si>
  <si>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</si>
  <si>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</si>
  <si>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</si>
  <si>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</si>
  <si>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</si>
  <si>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</si>
  <si>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</si>
  <si>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</si>
  <si>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</si>
  <si>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</si>
  <si>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</si>
  <si>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</si>
  <si>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</si>
  <si>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</si>
  <si>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</si>
  <si>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</si>
  <si>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</si>
  <si>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</si>
  <si>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</si>
  <si>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</si>
  <si>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</si>
  <si>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</si>
  <si>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</si>
  <si>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</si>
  <si>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</si>
  <si>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</si>
  <si>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</si>
  <si>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</si>
  <si>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</si>
  <si>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</si>
  <si>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</si>
  <si>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</si>
  <si>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</si>
  <si>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</si>
  <si>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</si>
  <si>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</si>
  <si>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</si>
  <si>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</si>
  <si>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</si>
  <si>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</si>
  <si>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</si>
  <si>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</si>
  <si>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</si>
  <si>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</si>
  <si>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</si>
  <si>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</si>
  <si>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</si>
  <si>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</si>
  <si>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</si>
  <si>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</si>
  <si>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</si>
  <si>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</si>
  <si>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</si>
  <si>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</si>
  <si>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</si>
  <si>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</si>
  <si>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</si>
  <si>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</si>
  <si>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</si>
  <si>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</si>
  <si>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</si>
  <si>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</si>
  <si>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</si>
  <si>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</si>
  <si>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</si>
  <si>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</si>
  <si>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</si>
  <si>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</si>
  <si>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</si>
  <si>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</si>
  <si>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</si>
  <si>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</si>
  <si>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</si>
  <si>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</si>
  <si>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</si>
  <si>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</si>
  <si>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</si>
  <si>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</si>
  <si>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</si>
  <si>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</si>
  <si>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</si>
  <si>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</si>
  <si>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</si>
  <si>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</si>
  <si>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山口県平生町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</si>
  <si>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</si>
  <si>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</si>
  <si>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</si>
  <si>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</si>
  <si>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</si>
  <si>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</si>
  <si>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</si>
  <si>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</si>
  <si>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</si>
  <si>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</si>
  <si>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</si>
  <si>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</si>
  <si>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</si>
  <si>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</si>
  <si>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</si>
  <si>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</si>
  <si>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</si>
  <si>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</si>
  <si>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</si>
  <si>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</si>
  <si>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水産廃棄物処理事業特別会計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</si>
  <si>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</si>
  <si>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</si>
  <si>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</si>
  <si>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</si>
  <si>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</si>
  <si>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</si>
  <si>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</si>
  <si>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</si>
  <si>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</si>
  <si>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</si>
  <si>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</si>
  <si>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</si>
  <si>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</si>
  <si>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</si>
  <si>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</si>
  <si>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</si>
  <si>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</si>
  <si>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</si>
  <si>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</si>
  <si>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</si>
  <si>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</si>
  <si>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</si>
  <si>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</si>
  <si>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</si>
  <si>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</si>
  <si>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</si>
  <si>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</si>
  <si>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</si>
  <si>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</si>
  <si>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</si>
  <si>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</si>
  <si>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</si>
  <si>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</si>
  <si>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</si>
  <si>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</si>
  <si>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</si>
  <si>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</si>
  <si>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</si>
  <si>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</si>
  <si>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</si>
  <si>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</si>
  <si>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</si>
  <si>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</si>
  <si>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</si>
  <si>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</si>
  <si>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</si>
  <si>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</si>
  <si>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</si>
  <si>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</si>
  <si>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</si>
  <si>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</si>
  <si>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</si>
  <si>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</si>
  <si>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</si>
  <si>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</si>
  <si>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</si>
  <si>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</si>
  <si>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</si>
  <si>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</si>
  <si>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</si>
  <si>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</si>
  <si>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</si>
  <si>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</si>
  <si>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</si>
  <si>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</si>
  <si>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</si>
  <si>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</si>
  <si>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</si>
  <si>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</si>
  <si>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</si>
  <si>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</si>
  <si>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</si>
  <si>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</si>
  <si>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</si>
  <si>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</si>
  <si>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</si>
  <si>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</si>
  <si>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</si>
  <si>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</si>
  <si>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</si>
  <si>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</si>
  <si>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</si>
  <si>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</si>
  <si>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</si>
  <si>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</si>
  <si>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</si>
  <si>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</si>
  <si>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</si>
  <si>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</si>
  <si>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</si>
  <si>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</si>
  <si>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</si>
  <si>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</si>
  <si>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</si>
  <si>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</si>
  <si>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</si>
  <si>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</si>
  <si>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</si>
  <si>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</si>
  <si>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</si>
  <si>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</si>
  <si>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</si>
  <si>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</si>
  <si>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</si>
  <si>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</si>
  <si>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</si>
  <si>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</si>
  <si>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</si>
  <si>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</si>
  <si>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</si>
  <si>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</si>
  <si>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</si>
  <si>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</si>
  <si>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</si>
  <si>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</si>
  <si>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</si>
  <si>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</si>
  <si>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</si>
  <si>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</si>
  <si>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</si>
  <si>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</si>
  <si>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</si>
  <si>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</si>
  <si>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</si>
  <si>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</si>
  <si>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</si>
  <si>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</si>
  <si>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</si>
  <si>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</si>
  <si>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</si>
  <si>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</si>
  <si>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</si>
  <si>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</si>
  <si>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</si>
  <si>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</si>
  <si>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</si>
  <si>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</si>
  <si>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</si>
  <si>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</si>
  <si>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</si>
  <si>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</si>
  <si>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</si>
  <si>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</si>
  <si>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</si>
  <si>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</si>
  <si>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</si>
  <si>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</si>
  <si>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</si>
  <si>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</si>
  <si>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</si>
  <si>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</si>
  <si>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</si>
  <si>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3.33</t>
  </si>
  <si>
    <t>▲ 0.18</t>
  </si>
  <si>
    <t>▲ 1.56</t>
  </si>
  <si>
    <t>一般会計</t>
  </si>
  <si>
    <t>国民健康保険事業勘定特別会計</t>
  </si>
  <si>
    <t>▲ 0.10</t>
  </si>
  <si>
    <t>介護保険事業勘定特別会計</t>
  </si>
  <si>
    <t>水産廃棄物処理事業特別会計</t>
  </si>
  <si>
    <t>飲料水供給施設事業特別会計</t>
  </si>
  <si>
    <t>熊南地域介護認定審査会事業特別会計</t>
  </si>
  <si>
    <t>後期高齢者医療事業特別会計</t>
  </si>
  <si>
    <t>下水道事業特別会計</t>
  </si>
  <si>
    <t>その他会計（赤字）</t>
  </si>
  <si>
    <t>その他会計（黒字）</t>
  </si>
  <si>
    <t>周東環境衛生組合（一般会計）</t>
    <rPh sb="0" eb="2">
      <t>シュウトウ</t>
    </rPh>
    <rPh sb="2" eb="4">
      <t>カンキョウ</t>
    </rPh>
    <rPh sb="4" eb="6">
      <t>エイセイ</t>
    </rPh>
    <rPh sb="6" eb="8">
      <t>クミアイ</t>
    </rPh>
    <rPh sb="9" eb="11">
      <t>イッパン</t>
    </rPh>
    <rPh sb="11" eb="13">
      <t>カイケイ</t>
    </rPh>
    <phoneticPr fontId="30"/>
  </si>
  <si>
    <t>熊南総合事務組合（一般会計）</t>
    <rPh sb="0" eb="1">
      <t>クマ</t>
    </rPh>
    <rPh sb="1" eb="2">
      <t>ミナミ</t>
    </rPh>
    <rPh sb="2" eb="4">
      <t>ソウゴウ</t>
    </rPh>
    <rPh sb="4" eb="6">
      <t>ジム</t>
    </rPh>
    <rPh sb="6" eb="8">
      <t>クミアイ</t>
    </rPh>
    <rPh sb="9" eb="11">
      <t>イッパン</t>
    </rPh>
    <rPh sb="11" eb="13">
      <t>カイケイ</t>
    </rPh>
    <phoneticPr fontId="30"/>
  </si>
  <si>
    <t>熊南総合事務組合（馬島・佐合島航路事業特別会計）</t>
    <rPh sb="0" eb="1">
      <t>クマ</t>
    </rPh>
    <rPh sb="1" eb="2">
      <t>ミナミ</t>
    </rPh>
    <rPh sb="2" eb="4">
      <t>ソウゴウ</t>
    </rPh>
    <rPh sb="4" eb="6">
      <t>ジム</t>
    </rPh>
    <rPh sb="6" eb="8">
      <t>クミアイ</t>
    </rPh>
    <rPh sb="9" eb="10">
      <t>ウマ</t>
    </rPh>
    <rPh sb="10" eb="11">
      <t>シマ</t>
    </rPh>
    <rPh sb="12" eb="14">
      <t>サゴウ</t>
    </rPh>
    <rPh sb="14" eb="15">
      <t>ジマ</t>
    </rPh>
    <rPh sb="15" eb="17">
      <t>コウロ</t>
    </rPh>
    <rPh sb="17" eb="19">
      <t>ジギョウ</t>
    </rPh>
    <rPh sb="19" eb="21">
      <t>トクベツ</t>
    </rPh>
    <rPh sb="21" eb="23">
      <t>カイケイ</t>
    </rPh>
    <phoneticPr fontId="30"/>
  </si>
  <si>
    <t>田布施・平生水道企業団（水道事業会計）</t>
    <rPh sb="0" eb="3">
      <t>タブセ</t>
    </rPh>
    <rPh sb="4" eb="6">
      <t>ヒラオ</t>
    </rPh>
    <rPh sb="6" eb="8">
      <t>スイドウ</t>
    </rPh>
    <rPh sb="8" eb="10">
      <t>キギョウ</t>
    </rPh>
    <rPh sb="10" eb="11">
      <t>ダン</t>
    </rPh>
    <rPh sb="12" eb="14">
      <t>スイドウ</t>
    </rPh>
    <rPh sb="14" eb="16">
      <t>ジギョウ</t>
    </rPh>
    <rPh sb="16" eb="18">
      <t>カイケイ</t>
    </rPh>
    <phoneticPr fontId="30"/>
  </si>
  <si>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30"/>
  </si>
  <si>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30"/>
  </si>
  <si>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30"/>
  </si>
  <si>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30"/>
  </si>
  <si>
    <t>山口県市町総合事務組合（消防団員補償等特別会計）</t>
    <rPh sb="0" eb="3">
      <t>ヤマグチケン</t>
    </rPh>
    <rPh sb="3" eb="5">
      <t>シチョウ</t>
    </rPh>
    <rPh sb="5" eb="7">
      <t>ソウゴウ</t>
    </rPh>
    <rPh sb="7" eb="9">
      <t>ジム</t>
    </rPh>
    <rPh sb="9" eb="11">
      <t>クミアイ</t>
    </rPh>
    <rPh sb="12" eb="14">
      <t>ショウボウ</t>
    </rPh>
    <rPh sb="14" eb="15">
      <t>ダン</t>
    </rPh>
    <rPh sb="15" eb="16">
      <t>イン</t>
    </rPh>
    <rPh sb="16" eb="18">
      <t>ホショウ</t>
    </rPh>
    <rPh sb="18" eb="19">
      <t>ナド</t>
    </rPh>
    <rPh sb="19" eb="21">
      <t>トクベツ</t>
    </rPh>
    <rPh sb="21" eb="23">
      <t>カイケイ</t>
    </rPh>
    <phoneticPr fontId="30"/>
  </si>
  <si>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30"/>
  </si>
  <si>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30"/>
  </si>
  <si>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30"/>
  </si>
  <si>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30"/>
  </si>
  <si>
    <t>山口県後期高齢者医療広域連合（一般会計）</t>
    <rPh sb="0" eb="3">
      <t>ヤマグチケン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</si>
  <si>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</si>
  <si>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平生町土地開発公社</t>
    <rPh sb="0" eb="3">
      <t>ヒラオチョウ</t>
    </rPh>
    <rPh sb="3" eb="5">
      <t>トチ</t>
    </rPh>
    <rPh sb="5" eb="7">
      <t>カイハツ</t>
    </rPh>
    <rPh sb="7" eb="9">
      <t>コウシャ</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</si>
  <si>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</si>
  <si>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</si>
  <si>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法非適用企業</t>
  </si>
  <si>
    <t>法非適用企業</t>
    <rPh sb="0" eb="1">
      <t>ホウ</t>
    </rPh>
    <rPh sb="1" eb="2">
      <t>ヒ</t>
    </rPh>
    <rPh sb="2" eb="4">
      <t>テキヨウ</t>
    </rPh>
    <rPh sb="4" eb="6">
      <t>キギョウ</t>
    </rPh>
    <phoneticPr fontId="10"/>
  </si>
  <si>
    <t>法適用事業</t>
    <rPh sb="0" eb="1">
      <t>ホウ</t>
    </rPh>
    <rPh sb="1" eb="3">
      <t>テキヨウ</t>
    </rPh>
    <rPh sb="3" eb="5">
      <t>ジギョウ</t>
    </rPh>
    <phoneticPr fontId="10"/>
  </si>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</sst>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76388</c:v>
                </c:pt>
                <c:pt idx="1">
                  <c:v>25786</c:v>
                </c:pt>
                <c:pt idx="2">
                  <c:v>29130</c:v>
                </c:pt>
                <c:pt idx="3">
                  <c:v>47291</c:v>
                </c:pt>
                <c:pt idx="4">
                  <c:v>41173</c:v>
                </c:pt>
              </c:numCache>
            </c:numRef>
          </c:val>
          <c:smooth val="0"/>
        </c:ser>
        <c:dLbls>
          <c:showLegendKey val="0"/>
          <c:showVal val="0"/>
          <c:showCatName val="0"/>
          <c:showSerName val="0"/>
          <c:showPercent val="0"/>
          <c:showBubbleSize val="0"/>
        </c:dLbls>
        <c:marker val="1"/>
        <c:smooth val="0"/>
        <c:axId val="102142336"/>
        <c:axId val="102144256"/>
      </c:lineChart>
      <c:catAx>
        <c:axId val="102142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44256"/>
        <c:crosses val="autoZero"/>
        <c:auto val="1"/>
        <c:lblAlgn val="ctr"/>
        <c:lblOffset val="100"/>
        <c:tickLblSkip val="1"/>
        <c:tickMarkSkip val="1"/>
        <c:noMultiLvlLbl val="0"/>
      </c:catAx>
      <c:valAx>
        <c:axId val="102144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4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4.74</c:v>
                </c:pt>
                <c:pt idx="1">
                  <c:v>5.0599999999999996</c:v>
                </c:pt>
                <c:pt idx="2">
                  <c:v>3.02</c:v>
                </c:pt>
                <c:pt idx="3">
                  <c:v>3.55</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10.47</c:v>
                </c:pt>
                <c:pt idx="1">
                  <c:v>11.2</c:v>
                </c:pt>
                <c:pt idx="2">
                  <c:v>10.28</c:v>
                </c:pt>
                <c:pt idx="3">
                  <c:v>9.4700000000000006</c:v>
                </c:pt>
                <c:pt idx="4">
                  <c:v>7.11</c:v>
                </c:pt>
              </c:numCache>
            </c:numRef>
          </c:val>
        </c:ser>
        <c:dLbls>
          <c:showLegendKey val="0"/>
          <c:showVal val="0"/>
          <c:showCatName val="0"/>
          <c:showSerName val="0"/>
          <c:showPercent val="0"/>
          <c:showBubbleSize val="0"/>
        </c:dLbls>
        <c:gapWidth val="250"/>
        <c:overlap val="100"/>
        <c:axId val="102612352"/>
        <c:axId val="10836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2.96</c:v>
                </c:pt>
                <c:pt idx="1">
                  <c:v>0.77</c:v>
                </c:pt>
                <c:pt idx="2">
                  <c:v>-3.33</c:v>
                </c:pt>
                <c:pt idx="3">
                  <c:v>-0.18</c:v>
                </c:pt>
                <c:pt idx="4">
                  <c:v>-1.56</c:v>
                </c:pt>
              </c:numCache>
            </c:numRef>
          </c:val>
          <c:smooth val="0"/>
        </c:ser>
        <c:dLbls>
          <c:showLegendKey val="0"/>
          <c:showVal val="0"/>
          <c:showCatName val="0"/>
          <c:showSerName val="0"/>
          <c:showPercent val="0"/>
          <c:showBubbleSize val="0"/>
        </c:dLbls>
        <c:marker val="1"/>
        <c:smooth val="0"/>
        <c:axId val="102612352"/>
        <c:axId val="108365312"/>
      </c:lineChart>
      <c:catAx>
        <c:axId val="1026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65312"/>
        <c:crosses val="autoZero"/>
        <c:auto val="1"/>
        <c:lblAlgn val="ctr"/>
        <c:lblOffset val="100"/>
        <c:tickLblSkip val="1"/>
        <c:tickMarkSkip val="1"/>
        <c:noMultiLvlLbl val="0"/>
      </c:catAx>
      <c:valAx>
        <c:axId val="10836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1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飲料水供給施設事業特別会計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6"/>
          <c:order val="6"/>
          <c:tx>
            <c:strRef>
              <c:f>データシート!$A$33</c:f>
              <c:strCache>
                <c:ptCount val="1"/>
                <c:pt idx="0">
                  <c:v>水産廃棄物処理事業特別会計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0.18</c:v>
                </c:pt>
                <c:pt idx="2">
                  <c:v>#N/A</c:v>
                </c:pt>
                <c:pt idx="3">
                  <c:v>0.13</c:v>
                </c:pt>
                <c:pt idx="4">
                  <c:v>#N/A</c:v>
                </c:pt>
                <c:pt idx="5">
                  <c:v>0.41</c:v>
                </c:pt>
                <c:pt idx="6">
                  <c:v>#N/A</c:v>
                </c:pt>
                <c:pt idx="7">
                  <c:v>0.65</c:v>
                </c:pt>
                <c:pt idx="8">
                  <c:v>#N/A</c:v>
                </c:pt>
                <c:pt idx="9">
                  <c:v>0.48</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0.13</c:v>
                </c:pt>
                <c:pt idx="2">
                  <c:v>#N/A</c:v>
                </c:pt>
                <c:pt idx="3">
                  <c:v>1.53</c:v>
                </c:pt>
                <c:pt idx="4">
                  <c:v>#N/A</c:v>
                </c:pt>
                <c:pt idx="5">
                  <c:v>0.51</c:v>
                </c:pt>
                <c:pt idx="6">
                  <c:v>0.1</c:v>
                </c:pt>
                <c:pt idx="7">
                  <c:v>#N/A</c:v>
                </c:pt>
                <c:pt idx="8">
                  <c:v>#N/A</c:v>
                </c:pt>
                <c:pt idx="9">
                  <c:v>0.86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4.7300000000000004</c:v>
                </c:pt>
                <c:pt idx="2">
                  <c:v>#N/A</c:v>
                </c:pt>
                <c:pt idx="3">
                  <c:v>5.0599999999999996</c:v>
                </c:pt>
                <c:pt idx="4">
                  <c:v>#N/A</c:v>
                </c:pt>
                <c:pt idx="5">
                  <c:v>3.02</c:v>
                </c:pt>
                <c:pt idx="6">
                  <c:v>#N/A</c:v>
                </c:pt>
                <c:pt idx="7">
                  <c:v>3.54</c:v>
                </c:pt>
                <c:pt idx="8">
                  <c:v>#N/A</c:v>
                </c:pt>
                <c:pt idx="9">
                  <c:v>4.6900000000000004</c:v>
                </c:pt>
              </c:numCache>
            </c:numRef>
          </c:val>
        </c:ser>
        <c:dLbls>
          <c:showLegendKey val="0"/>
          <c:showVal val="0"/>
          <c:showCatName val="0"/>
          <c:showSerName val="0"/>
          <c:showPercent val="0"/>
          <c:showBubbleSize val="0"/>
        </c:dLbls>
        <c:gapWidth val="150"/>
        <c:overlap val="100"/>
        <c:axId val="108017152"/>
        <c:axId val="108018688"/>
      </c:barChart>
      <c:catAx>
        <c:axId val="1080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18688"/>
        <c:crosses val="autoZero"/>
        <c:auto val="1"/>
        <c:lblAlgn val="ctr"/>
        <c:lblOffset val="100"/>
        <c:tickLblSkip val="1"/>
        <c:tickMarkSkip val="1"/>
        <c:noMultiLvlLbl val="0"/>
      </c:catAx>
      <c:valAx>
        <c:axId val="1080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1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567</c:v>
                </c:pt>
                <c:pt idx="5">
                  <c:v>579</c:v>
                </c:pt>
                <c:pt idx="8">
                  <c:v>563</c:v>
                </c:pt>
                <c:pt idx="11">
                  <c:v>568</c:v>
                </c:pt>
                <c:pt idx="14">
                  <c:v>590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59</c:v>
                </c:pt>
                <c:pt idx="3">
                  <c:v>57</c:v>
                </c:pt>
                <c:pt idx="6">
                  <c:v>55</c:v>
                </c:pt>
                <c:pt idx="9">
                  <c:v>53</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c:v>
                </c:pt>
                <c:pt idx="3">
                  <c:v>67</c:v>
                </c:pt>
                <c:pt idx="6">
                  <c:v>48</c:v>
                </c:pt>
                <c:pt idx="9">
                  <c:v>54</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281</c:v>
                </c:pt>
                <c:pt idx="3">
                  <c:v>265</c:v>
                </c:pt>
                <c:pt idx="6">
                  <c:v>259</c:v>
                </c:pt>
                <c:pt idx="9">
                  <c:v>255</c:v>
                </c:pt>
                <c:pt idx="12">
                  <c:v>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732</c:v>
                </c:pt>
                <c:pt idx="3">
                  <c:v>741</c:v>
                </c:pt>
                <c:pt idx="6">
                  <c:v>720</c:v>
                </c:pt>
                <c:pt idx="9">
                  <c:v>690</c:v>
                </c:pt>
                <c:pt idx="12">
                  <c:v>680</c:v>
                </c:pt>
              </c:numCache>
            </c:numRef>
          </c:val>
        </c:ser>
        <c:dLbls>
          <c:showLegendKey val="0"/>
          <c:showVal val="0"/>
          <c:showCatName val="0"/>
          <c:showSerName val="0"/>
          <c:showPercent val="0"/>
          <c:showBubbleSize val="0"/>
        </c:dLbls>
        <c:gapWidth val="100"/>
        <c:overlap val="100"/>
        <c:axId val="101827328"/>
        <c:axId val="10182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578</c:v>
                </c:pt>
                <c:pt idx="2">
                  <c:v>#N/A</c:v>
                </c:pt>
                <c:pt idx="3">
                  <c:v>#N/A</c:v>
                </c:pt>
                <c:pt idx="4">
                  <c:v>552</c:v>
                </c:pt>
                <c:pt idx="5">
                  <c:v>#N/A</c:v>
                </c:pt>
                <c:pt idx="6">
                  <c:v>#N/A</c:v>
                </c:pt>
                <c:pt idx="7">
                  <c:v>520</c:v>
                </c:pt>
                <c:pt idx="8">
                  <c:v>#N/A</c:v>
                </c:pt>
                <c:pt idx="9">
                  <c:v>#N/A</c:v>
                </c:pt>
                <c:pt idx="10">
                  <c:v>485</c:v>
                </c:pt>
                <c:pt idx="11">
                  <c:v>#N/A</c:v>
                </c:pt>
                <c:pt idx="12">
                  <c:v>#N/A</c:v>
                </c:pt>
                <c:pt idx="13">
                  <c:v>452</c:v>
                </c:pt>
                <c:pt idx="14">
                  <c:v>#N/A</c:v>
                </c:pt>
              </c:numCache>
            </c:numRef>
          </c:val>
          <c:smooth val="0"/>
        </c:ser>
        <c:dLbls>
          <c:showLegendKey val="0"/>
          <c:showVal val="0"/>
          <c:showCatName val="0"/>
          <c:showSerName val="0"/>
          <c:showPercent val="0"/>
          <c:showBubbleSize val="0"/>
        </c:dLbls>
        <c:marker val="1"/>
        <c:smooth val="0"/>
        <c:axId val="101827328"/>
        <c:axId val="101829248"/>
      </c:lineChart>
      <c:catAx>
        <c:axId val="10182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29248"/>
        <c:crosses val="autoZero"/>
        <c:auto val="1"/>
        <c:lblAlgn val="ctr"/>
        <c:lblOffset val="100"/>
        <c:tickLblSkip val="1"/>
        <c:tickMarkSkip val="1"/>
        <c:noMultiLvlLbl val="0"/>
      </c:catAx>
      <c:valAx>
        <c:axId val="1018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2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7040</c:v>
                </c:pt>
                <c:pt idx="5">
                  <c:v>7038</c:v>
                </c:pt>
                <c:pt idx="8">
                  <c:v>6992</c:v>
                </c:pt>
                <c:pt idx="11">
                  <c:v>6946</c:v>
                </c:pt>
                <c:pt idx="14">
                  <c:v>6888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516</c:v>
                </c:pt>
                <c:pt idx="5">
                  <c:v>459</c:v>
                </c:pt>
                <c:pt idx="8">
                  <c:v>378</c:v>
                </c:pt>
                <c:pt idx="11">
                  <c:v>320</c:v>
                </c:pt>
                <c:pt idx="14">
                  <c:v>269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636</c:v>
                </c:pt>
                <c:pt idx="5">
                  <c:v>588</c:v>
                </c:pt>
                <c:pt idx="8">
                  <c:v>553</c:v>
                </c:pt>
                <c:pt idx="11">
                  <c:v>526</c:v>
                </c:pt>
                <c:pt idx="14">
                  <c:v>429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40</c:v>
                </c:pt>
                <c:pt idx="3">
                  <c:v>40</c:v>
                </c:pt>
                <c:pt idx="6">
                  <c:v>41</c:v>
                </c:pt>
                <c:pt idx="9">
                  <c:v>42</c:v>
                </c:pt>
                <c:pt idx="12">
                  <c:v>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1302</c:v>
                </c:pt>
                <c:pt idx="3">
                  <c:v>1320</c:v>
                </c:pt>
                <c:pt idx="6">
                  <c:v>1316</c:v>
                </c:pt>
                <c:pt idx="9">
                  <c:v>1305</c:v>
                </c:pt>
                <c:pt idx="12">
                  <c:v>1221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809</c:v>
                </c:pt>
                <c:pt idx="3">
                  <c:v>789</c:v>
                </c:pt>
                <c:pt idx="6">
                  <c:v>815</c:v>
                </c:pt>
                <c:pt idx="9">
                  <c:v>875</c:v>
                </c:pt>
                <c:pt idx="12">
                  <c:v>934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4976</c:v>
                </c:pt>
                <c:pt idx="3">
                  <c:v>4964</c:v>
                </c:pt>
                <c:pt idx="6">
                  <c:v>5007</c:v>
                </c:pt>
                <c:pt idx="9">
                  <c:v>4780</c:v>
                </c:pt>
                <c:pt idx="12">
                  <c:v>4700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754</c:v>
                </c:pt>
                <c:pt idx="3">
                  <c:v>691</c:v>
                </c:pt>
                <c:pt idx="6">
                  <c:v>632</c:v>
                </c:pt>
                <c:pt idx="9">
                  <c:v>573</c:v>
                </c:pt>
                <c:pt idx="12">
                  <c:v>640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6359</c:v>
                </c:pt>
                <c:pt idx="3">
                  <c:v>6067</c:v>
                </c:pt>
                <c:pt idx="6">
                  <c:v>5829</c:v>
                </c:pt>
                <c:pt idx="9">
                  <c:v>5763</c:v>
                </c:pt>
                <c:pt idx="12">
                  <c:v>5618</c:v>
                </c:pt>
              </c:numCache>
            </c:numRef>
          </c:val>
        </c:ser>
        <c:dLbls>
          <c:showLegendKey val="0"/>
          <c:showVal val="0"/>
          <c:showCatName val="0"/>
          <c:showSerName val="0"/>
          <c:showPercent val="0"/>
          <c:showBubbleSize val="0"/>
        </c:dLbls>
        <c:gapWidth val="100"/>
        <c:overlap val="100"/>
        <c:axId val="86248064"/>
        <c:axId val="8626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6048</c:v>
                </c:pt>
                <c:pt idx="2">
                  <c:v>#N/A</c:v>
                </c:pt>
                <c:pt idx="3">
                  <c:v>#N/A</c:v>
                </c:pt>
                <c:pt idx="4">
                  <c:v>5787</c:v>
                </c:pt>
                <c:pt idx="5">
                  <c:v>#N/A</c:v>
                </c:pt>
                <c:pt idx="6">
                  <c:v>#N/A</c:v>
                </c:pt>
                <c:pt idx="7">
                  <c:v>5717</c:v>
                </c:pt>
                <c:pt idx="8">
                  <c:v>#N/A</c:v>
                </c:pt>
                <c:pt idx="9">
                  <c:v>#N/A</c:v>
                </c:pt>
                <c:pt idx="10">
                  <c:v>5545</c:v>
                </c:pt>
                <c:pt idx="11">
                  <c:v>#N/A</c:v>
                </c:pt>
                <c:pt idx="12">
                  <c:v>#N/A</c:v>
                </c:pt>
                <c:pt idx="13">
                  <c:v>5570</c:v>
                </c:pt>
                <c:pt idx="14">
                  <c:v>#N/A</c:v>
                </c:pt>
              </c:numCache>
            </c:numRef>
          </c:val>
          <c:smooth val="0"/>
        </c:ser>
        <c:dLbls>
          <c:showLegendKey val="0"/>
          <c:showVal val="0"/>
          <c:showCatName val="0"/>
          <c:showSerName val="0"/>
          <c:showPercent val="0"/>
          <c:showBubbleSize val="0"/>
        </c:dLbls>
        <c:marker val="1"/>
        <c:smooth val="0"/>
        <c:axId val="86248064"/>
        <c:axId val="86262528"/>
      </c:lineChart>
      <c:catAx>
        <c:axId val="862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262528"/>
        <c:crosses val="autoZero"/>
        <c:auto val="1"/>
        <c:lblAlgn val="ctr"/>
        <c:lblOffset val="100"/>
        <c:tickLblSkip val="1"/>
        <c:tickMarkSkip val="1"/>
        <c:noMultiLvlLbl val="0"/>
      </c:catAx>
      <c:valAx>
        <c:axId val="862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12,689
12,628
34.58
5,269,687
5,104,655
163,375
3,476,279
5,618,309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190.1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人口の減少、高齢化に加え、町内に中心となる産業がないこと等により、財政基盤が弱く、類似団体平均を下回っている。</a:t>
          </a:r>
          <a:endParaRPr kumimoji="1" lang="en-US" altLang="ja-JP" sz="1300">
            <a:latin typeface="ＭＳ Ｐゴシック"/>
          </a:endParaRPr>
        </a:p>
        <a:p>
          <a:r>
            <a:rPr kumimoji="1" lang="ja-JP" altLang="en-US" sz="1300">
              <a:latin typeface="ＭＳ Ｐゴシック"/>
            </a:rPr>
            <a:t>　財政基盤の強化のため、引き続き企業誘致の推進、税収等の徴収強化に取り組み歳入確保に努める。歳出では人件費の削減や事業の見直しを行い優先順位をつけて事業費の削減に取り組む。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8" name="直線コネクタ 67"/>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1" name="直線コネクタ 70"/>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26307</xdr:rowOff>
    </xdr:to>
    <xdr:cxnSp macro="">
      <xdr:nvCxnSpPr>
        <xdr:cNvPr id="74" name="直線コネクタ 73"/>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7" name="直線コネクタ 76"/>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8"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89" name="円/楕円 88"/>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0" name="テキスト ボックス 89"/>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1" name="円/楕円 90"/>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2" name="テキスト ボックス 91"/>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5" name="円/楕円 94"/>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6" name="テキスト ボックス 95"/>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依然として硬直化した財政運営となっている。</a:t>
          </a:r>
          <a:endParaRPr kumimoji="1" lang="en-US" altLang="ja-JP" sz="1300">
            <a:latin typeface="ＭＳ Ｐゴシック"/>
          </a:endParaRPr>
        </a:p>
        <a:p>
          <a:r>
            <a:rPr kumimoji="1" lang="ja-JP" altLang="en-US" sz="1300">
              <a:latin typeface="ＭＳ Ｐゴシック"/>
            </a:rPr>
            <a:t>　景気の低迷により町税の増収が期待できないことと、高齢化等による扶助費の増加が見込まれるなど、経常経費の一般財源が抑制できない状況である。</a:t>
          </a:r>
          <a:endParaRPr kumimoji="1" lang="en-US" altLang="ja-JP" sz="1300">
            <a:latin typeface="ＭＳ Ｐゴシック"/>
          </a:endParaRPr>
        </a:p>
        <a:p>
          <a:r>
            <a:rPr kumimoji="1" lang="ja-JP" altLang="en-US" sz="1300">
              <a:latin typeface="ＭＳ Ｐゴシック"/>
            </a:rPr>
            <a:t>　人件費の削減や引き続き事業の見直しを行い、優先順位をつけて事業費の削減に取り組む。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145415</xdr:rowOff>
    </xdr:from>
    <xdr:to>
      <xdr:col>7</xdr:col>
      <xdr:colOff>152400</xdr:colOff>
      <xdr:row>66</xdr:row>
      <xdr:rowOff>34290</xdr:rowOff>
    </xdr:to>
    <xdr:cxnSp macro="">
      <xdr:nvCxnSpPr>
        <xdr:cNvPr id="131" name="直線コネクタ 130"/>
        <xdr:cNvCxnSpPr/>
      </xdr:nvCxnSpPr>
      <xdr:spPr>
        <a:xfrm>
          <a:off x="4114800" y="1128966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65</xdr:row>
      <xdr:rowOff>145415</xdr:rowOff>
    </xdr:to>
    <xdr:cxnSp macro="">
      <xdr:nvCxnSpPr>
        <xdr:cNvPr id="134" name="直線コネクタ 133"/>
        <xdr:cNvCxnSpPr/>
      </xdr:nvCxnSpPr>
      <xdr:spPr>
        <a:xfrm>
          <a:off x="3225800" y="11253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64981</xdr:rowOff>
    </xdr:from>
    <xdr:to>
      <xdr:col>4</xdr:col>
      <xdr:colOff>482600</xdr:colOff>
      <xdr:row>65</xdr:row>
      <xdr:rowOff>109220</xdr:rowOff>
    </xdr:to>
    <xdr:cxnSp macro="">
      <xdr:nvCxnSpPr>
        <xdr:cNvPr id="137" name="直線コネクタ 136"/>
        <xdr:cNvCxnSpPr/>
      </xdr:nvCxnSpPr>
      <xdr:spPr>
        <a:xfrm>
          <a:off x="2336800" y="112092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164042</xdr:rowOff>
    </xdr:from>
    <xdr:to>
      <xdr:col>3</xdr:col>
      <xdr:colOff>279400</xdr:colOff>
      <xdr:row>65</xdr:row>
      <xdr:rowOff>64981</xdr:rowOff>
    </xdr:to>
    <xdr:cxnSp macro="">
      <xdr:nvCxnSpPr>
        <xdr:cNvPr id="140" name="直線コネクタ 139"/>
        <xdr:cNvCxnSpPr/>
      </xdr:nvCxnSpPr>
      <xdr:spPr>
        <a:xfrm>
          <a:off x="1447800" y="1113684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0" name="円/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1"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94615</xdr:rowOff>
    </xdr:from>
    <xdr:to>
      <xdr:col>6</xdr:col>
      <xdr:colOff>50800</xdr:colOff>
      <xdr:row>66</xdr:row>
      <xdr:rowOff>24765</xdr:rowOff>
    </xdr:to>
    <xdr:sp macro="" textlink="">
      <xdr:nvSpPr>
        <xdr:cNvPr id="152" name="円/楕円 151"/>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9542</xdr:rowOff>
    </xdr:from>
    <xdr:ext cx="736600" cy="259045"/>
    <xdr:sp macro="" textlink="">
      <xdr:nvSpPr>
        <xdr:cNvPr id="153" name="テキスト ボックス 152"/>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14181</xdr:rowOff>
    </xdr:from>
    <xdr:to>
      <xdr:col>3</xdr:col>
      <xdr:colOff>330200</xdr:colOff>
      <xdr:row>65</xdr:row>
      <xdr:rowOff>115781</xdr:rowOff>
    </xdr:to>
    <xdr:sp macro="" textlink="">
      <xdr:nvSpPr>
        <xdr:cNvPr id="156" name="円/楕円 155"/>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100558</xdr:rowOff>
    </xdr:from>
    <xdr:ext cx="762000" cy="259045"/>
    <xdr:sp macro="" textlink="">
      <xdr:nvSpPr>
        <xdr:cNvPr id="157" name="テキスト ボックス 156"/>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8" name="円/楕円 157"/>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28169</xdr:rowOff>
    </xdr:from>
    <xdr:ext cx="762000" cy="259045"/>
    <xdr:sp macro="" textlink="">
      <xdr:nvSpPr>
        <xdr:cNvPr id="159" name="テキスト ボックス 158"/>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類似団体平均を下回っている要因として、行政改革プログラムに基づく定員管理の適正化、経費削減対策の推進と考えている。</a:t>
          </a:r>
          <a:endParaRPr kumimoji="1" lang="en-US" altLang="ja-JP" sz="1300">
            <a:latin typeface="ＭＳ Ｐゴシック"/>
          </a:endParaRPr>
        </a:p>
        <a:p>
          <a:r>
            <a:rPr kumimoji="1" lang="ja-JP" altLang="en-US" sz="1300">
              <a:latin typeface="ＭＳ Ｐゴシック"/>
            </a:rPr>
            <a:t>　引き続き、定員管理の適正化による人件費の削減、経費の見直し等による行政コスト削減に取り組む。</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47808</xdr:rowOff>
    </xdr:from>
    <xdr:to>
      <xdr:col>7</xdr:col>
      <xdr:colOff>152400</xdr:colOff>
      <xdr:row>81</xdr:row>
      <xdr:rowOff>47943</xdr:rowOff>
    </xdr:to>
    <xdr:cxnSp macro="">
      <xdr:nvCxnSpPr>
        <xdr:cNvPr id="192" name="直線コネクタ 191"/>
        <xdr:cNvCxnSpPr/>
      </xdr:nvCxnSpPr>
      <xdr:spPr>
        <a:xfrm flipV="1">
          <a:off x="4114800" y="13935258"/>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36057</xdr:rowOff>
    </xdr:from>
    <xdr:to>
      <xdr:col>6</xdr:col>
      <xdr:colOff>0</xdr:colOff>
      <xdr:row>81</xdr:row>
      <xdr:rowOff>47943</xdr:rowOff>
    </xdr:to>
    <xdr:cxnSp macro="">
      <xdr:nvCxnSpPr>
        <xdr:cNvPr id="195" name="直線コネクタ 194"/>
        <xdr:cNvCxnSpPr/>
      </xdr:nvCxnSpPr>
      <xdr:spPr>
        <a:xfrm>
          <a:off x="3225800" y="13923507"/>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36057</xdr:rowOff>
    </xdr:from>
    <xdr:to>
      <xdr:col>4</xdr:col>
      <xdr:colOff>482600</xdr:colOff>
      <xdr:row>81</xdr:row>
      <xdr:rowOff>58598</xdr:rowOff>
    </xdr:to>
    <xdr:cxnSp macro="">
      <xdr:nvCxnSpPr>
        <xdr:cNvPr id="198" name="直線コネクタ 197"/>
        <xdr:cNvCxnSpPr/>
      </xdr:nvCxnSpPr>
      <xdr:spPr>
        <a:xfrm flipV="1">
          <a:off x="2336800" y="13923507"/>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31215</xdr:rowOff>
    </xdr:from>
    <xdr:to>
      <xdr:col>3</xdr:col>
      <xdr:colOff>279400</xdr:colOff>
      <xdr:row>81</xdr:row>
      <xdr:rowOff>58598</xdr:rowOff>
    </xdr:to>
    <xdr:cxnSp macro="">
      <xdr:nvCxnSpPr>
        <xdr:cNvPr id="201" name="直線コネクタ 200"/>
        <xdr:cNvCxnSpPr/>
      </xdr:nvCxnSpPr>
      <xdr:spPr>
        <a:xfrm>
          <a:off x="1447800" y="1391866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168458</xdr:rowOff>
    </xdr:from>
    <xdr:to>
      <xdr:col>7</xdr:col>
      <xdr:colOff>203200</xdr:colOff>
      <xdr:row>81</xdr:row>
      <xdr:rowOff>98608</xdr:rowOff>
    </xdr:to>
    <xdr:sp macro="" textlink="">
      <xdr:nvSpPr>
        <xdr:cNvPr id="211" name="円/楕円 210"/>
        <xdr:cNvSpPr/>
      </xdr:nvSpPr>
      <xdr:spPr>
        <a:xfrm>
          <a:off x="49022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89735</xdr:rowOff>
    </xdr:from>
    <xdr:ext cx="762000" cy="259045"/>
    <xdr:sp macro="" textlink="">
      <xdr:nvSpPr>
        <xdr:cNvPr id="212" name="人件費・物件費等の状況該当値テキスト"/>
        <xdr:cNvSpPr txBox="1"/>
      </xdr:nvSpPr>
      <xdr:spPr>
        <a:xfrm>
          <a:off x="5041900" y="13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168593</xdr:rowOff>
    </xdr:from>
    <xdr:to>
      <xdr:col>6</xdr:col>
      <xdr:colOff>50800</xdr:colOff>
      <xdr:row>81</xdr:row>
      <xdr:rowOff>98743</xdr:rowOff>
    </xdr:to>
    <xdr:sp macro="" textlink="">
      <xdr:nvSpPr>
        <xdr:cNvPr id="213" name="円/楕円 212"/>
        <xdr:cNvSpPr/>
      </xdr:nvSpPr>
      <xdr:spPr>
        <a:xfrm>
          <a:off x="4064000" y="13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108920</xdr:rowOff>
    </xdr:from>
    <xdr:ext cx="736600" cy="259045"/>
    <xdr:sp macro="" textlink="">
      <xdr:nvSpPr>
        <xdr:cNvPr id="214" name="テキスト ボックス 213"/>
        <xdr:cNvSpPr txBox="1"/>
      </xdr:nvSpPr>
      <xdr:spPr>
        <a:xfrm>
          <a:off x="3733800" y="1365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156707</xdr:rowOff>
    </xdr:from>
    <xdr:to>
      <xdr:col>4</xdr:col>
      <xdr:colOff>533400</xdr:colOff>
      <xdr:row>81</xdr:row>
      <xdr:rowOff>86857</xdr:rowOff>
    </xdr:to>
    <xdr:sp macro="" textlink="">
      <xdr:nvSpPr>
        <xdr:cNvPr id="215" name="円/楕円 214"/>
        <xdr:cNvSpPr/>
      </xdr:nvSpPr>
      <xdr:spPr>
        <a:xfrm>
          <a:off x="3175000" y="138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97034</xdr:rowOff>
    </xdr:from>
    <xdr:ext cx="762000" cy="259045"/>
    <xdr:sp macro="" textlink="">
      <xdr:nvSpPr>
        <xdr:cNvPr id="216" name="テキスト ボックス 215"/>
        <xdr:cNvSpPr txBox="1"/>
      </xdr:nvSpPr>
      <xdr:spPr>
        <a:xfrm>
          <a:off x="2844800" y="136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7798</xdr:rowOff>
    </xdr:from>
    <xdr:to>
      <xdr:col>3</xdr:col>
      <xdr:colOff>330200</xdr:colOff>
      <xdr:row>81</xdr:row>
      <xdr:rowOff>109398</xdr:rowOff>
    </xdr:to>
    <xdr:sp macro="" textlink="">
      <xdr:nvSpPr>
        <xdr:cNvPr id="217" name="円/楕円 216"/>
        <xdr:cNvSpPr/>
      </xdr:nvSpPr>
      <xdr:spPr>
        <a:xfrm>
          <a:off x="2286000" y="138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119575</xdr:rowOff>
    </xdr:from>
    <xdr:ext cx="762000" cy="259045"/>
    <xdr:sp macro="" textlink="">
      <xdr:nvSpPr>
        <xdr:cNvPr id="218" name="テキスト ボックス 217"/>
        <xdr:cNvSpPr txBox="1"/>
      </xdr:nvSpPr>
      <xdr:spPr>
        <a:xfrm>
          <a:off x="1955800" y="1366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151865</xdr:rowOff>
    </xdr:from>
    <xdr:to>
      <xdr:col>2</xdr:col>
      <xdr:colOff>127000</xdr:colOff>
      <xdr:row>81</xdr:row>
      <xdr:rowOff>82015</xdr:rowOff>
    </xdr:to>
    <xdr:sp macro="" textlink="">
      <xdr:nvSpPr>
        <xdr:cNvPr id="219" name="円/楕円 218"/>
        <xdr:cNvSpPr/>
      </xdr:nvSpPr>
      <xdr:spPr>
        <a:xfrm>
          <a:off x="1397000" y="13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92192</xdr:rowOff>
    </xdr:from>
    <xdr:ext cx="762000" cy="259045"/>
    <xdr:sp macro="" textlink="">
      <xdr:nvSpPr>
        <xdr:cNvPr id="220" name="テキスト ボックス 219"/>
        <xdr:cNvSpPr txBox="1"/>
      </xdr:nvSpPr>
      <xdr:spPr>
        <a:xfrm>
          <a:off x="1066800" y="136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各年度において大きな差はないものの類似団体の平均を上回っている。</a:t>
          </a:r>
          <a:endParaRPr kumimoji="1" lang="en-US" altLang="ja-JP" sz="1300">
            <a:latin typeface="ＭＳ Ｐゴシック"/>
          </a:endParaRPr>
        </a:p>
        <a:p>
          <a:r>
            <a:rPr kumimoji="1" lang="ja-JP" altLang="en-US" sz="1300">
              <a:latin typeface="ＭＳ Ｐゴシック"/>
            </a:rPr>
            <a:t>　引き続き、適正な評価に基づく人事評価制度を構築、各種手当の見直し等を含め給与水準の適正化に努める。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128270</xdr:rowOff>
    </xdr:to>
    <xdr:cxnSp macro="">
      <xdr:nvCxnSpPr>
        <xdr:cNvPr id="254" name="直線コネクタ 253"/>
        <xdr:cNvCxnSpPr/>
      </xdr:nvCxnSpPr>
      <xdr:spPr>
        <a:xfrm flipV="1">
          <a:off x="16179800" y="1469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89</xdr:row>
      <xdr:rowOff>45720</xdr:rowOff>
    </xdr:to>
    <xdr:cxnSp macro="">
      <xdr:nvCxnSpPr>
        <xdr:cNvPr id="257" name="直線コネクタ 256"/>
        <xdr:cNvCxnSpPr/>
      </xdr:nvCxnSpPr>
      <xdr:spPr>
        <a:xfrm flipV="1">
          <a:off x="15290800" y="147015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118111</xdr:rowOff>
    </xdr:to>
    <xdr:cxnSp macro="">
      <xdr:nvCxnSpPr>
        <xdr:cNvPr id="260" name="直線コネクタ 259"/>
        <xdr:cNvCxnSpPr/>
      </xdr:nvCxnSpPr>
      <xdr:spPr>
        <a:xfrm flipV="1">
          <a:off x="14401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89</xdr:row>
      <xdr:rowOff>118111</xdr:rowOff>
    </xdr:to>
    <xdr:cxnSp macro="">
      <xdr:nvCxnSpPr>
        <xdr:cNvPr id="263" name="直線コネクタ 262"/>
        <xdr:cNvCxnSpPr/>
      </xdr:nvCxnSpPr>
      <xdr:spPr>
        <a:xfrm>
          <a:off x="13512800" y="14781954"/>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3" name="円/楕円 272"/>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4"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8" name="テキスト ボックス 277"/>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0" name="テキスト ボックス 279"/>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1" name="円/楕円 280"/>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72831</xdr:rowOff>
    </xdr:from>
    <xdr:ext cx="762000" cy="259045"/>
    <xdr:sp macro="" textlink="">
      <xdr:nvSpPr>
        <xdr:cNvPr id="282" name="テキスト ボックス 281"/>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職員定員適正化計画行政改革プログラムに基づき、勧奨退職の推進等を実施した結果、類似団体平均と比較して下回っている。</a:t>
          </a:r>
          <a:endParaRPr kumimoji="1" lang="en-US" altLang="ja-JP" sz="1300">
            <a:latin typeface="ＭＳ Ｐゴシック"/>
          </a:endParaRPr>
        </a:p>
        <a:p>
          <a:r>
            <a:rPr kumimoji="1" lang="ja-JP" altLang="en-US" sz="1300">
              <a:latin typeface="ＭＳ Ｐゴシック"/>
            </a:rPr>
            <a:t>　概ね適正ではないかと考えているが、引き続き隔たりのある年齢構成の平準化にも考慮した定員適正化に取り組む。</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53746</xdr:rowOff>
    </xdr:from>
    <xdr:to>
      <xdr:col>24</xdr:col>
      <xdr:colOff>558800</xdr:colOff>
      <xdr:row>61</xdr:row>
      <xdr:rowOff>60985</xdr:rowOff>
    </xdr:to>
    <xdr:cxnSp macro="">
      <xdr:nvCxnSpPr>
        <xdr:cNvPr id="314" name="直線コネクタ 313"/>
        <xdr:cNvCxnSpPr/>
      </xdr:nvCxnSpPr>
      <xdr:spPr>
        <a:xfrm flipV="1">
          <a:off x="16179800" y="1051219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60985</xdr:rowOff>
    </xdr:from>
    <xdr:to>
      <xdr:col>23</xdr:col>
      <xdr:colOff>406400</xdr:colOff>
      <xdr:row>61</xdr:row>
      <xdr:rowOff>67742</xdr:rowOff>
    </xdr:to>
    <xdr:cxnSp macro="">
      <xdr:nvCxnSpPr>
        <xdr:cNvPr id="317" name="直線コネクタ 316"/>
        <xdr:cNvCxnSpPr/>
      </xdr:nvCxnSpPr>
      <xdr:spPr>
        <a:xfrm flipV="1">
          <a:off x="15290800" y="1051943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64364</xdr:rowOff>
    </xdr:from>
    <xdr:to>
      <xdr:col>22</xdr:col>
      <xdr:colOff>203200</xdr:colOff>
      <xdr:row>61</xdr:row>
      <xdr:rowOff>67742</xdr:rowOff>
    </xdr:to>
    <xdr:cxnSp macro="">
      <xdr:nvCxnSpPr>
        <xdr:cNvPr id="320" name="直線コネクタ 319"/>
        <xdr:cNvCxnSpPr/>
      </xdr:nvCxnSpPr>
      <xdr:spPr>
        <a:xfrm>
          <a:off x="14401800" y="1052281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54229</xdr:rowOff>
    </xdr:from>
    <xdr:to>
      <xdr:col>21</xdr:col>
      <xdr:colOff>0</xdr:colOff>
      <xdr:row>61</xdr:row>
      <xdr:rowOff>64364</xdr:rowOff>
    </xdr:to>
    <xdr:cxnSp macro="">
      <xdr:nvCxnSpPr>
        <xdr:cNvPr id="323" name="直線コネクタ 322"/>
        <xdr:cNvCxnSpPr/>
      </xdr:nvCxnSpPr>
      <xdr:spPr>
        <a:xfrm>
          <a:off x="13512800" y="1051267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2946</xdr:rowOff>
    </xdr:from>
    <xdr:to>
      <xdr:col>24</xdr:col>
      <xdr:colOff>609600</xdr:colOff>
      <xdr:row>61</xdr:row>
      <xdr:rowOff>104546</xdr:rowOff>
    </xdr:to>
    <xdr:sp macro="" textlink="">
      <xdr:nvSpPr>
        <xdr:cNvPr id="333" name="円/楕円 332"/>
        <xdr:cNvSpPr/>
      </xdr:nvSpPr>
      <xdr:spPr>
        <a:xfrm>
          <a:off x="169672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19473</xdr:rowOff>
    </xdr:from>
    <xdr:ext cx="762000" cy="259045"/>
    <xdr:sp macro="" textlink="">
      <xdr:nvSpPr>
        <xdr:cNvPr id="334" name="定員管理の状況該当値テキスト"/>
        <xdr:cNvSpPr txBox="1"/>
      </xdr:nvSpPr>
      <xdr:spPr>
        <a:xfrm>
          <a:off x="17106900" y="1030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10185</xdr:rowOff>
    </xdr:from>
    <xdr:to>
      <xdr:col>23</xdr:col>
      <xdr:colOff>457200</xdr:colOff>
      <xdr:row>61</xdr:row>
      <xdr:rowOff>111785</xdr:rowOff>
    </xdr:to>
    <xdr:sp macro="" textlink="">
      <xdr:nvSpPr>
        <xdr:cNvPr id="335" name="円/楕円 334"/>
        <xdr:cNvSpPr/>
      </xdr:nvSpPr>
      <xdr:spPr>
        <a:xfrm>
          <a:off x="16129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121962</xdr:rowOff>
    </xdr:from>
    <xdr:ext cx="736600" cy="259045"/>
    <xdr:sp macro="" textlink="">
      <xdr:nvSpPr>
        <xdr:cNvPr id="336" name="テキスト ボックス 335"/>
        <xdr:cNvSpPr txBox="1"/>
      </xdr:nvSpPr>
      <xdr:spPr>
        <a:xfrm>
          <a:off x="15798800" y="10237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16942</xdr:rowOff>
    </xdr:from>
    <xdr:to>
      <xdr:col>22</xdr:col>
      <xdr:colOff>254000</xdr:colOff>
      <xdr:row>61</xdr:row>
      <xdr:rowOff>118542</xdr:rowOff>
    </xdr:to>
    <xdr:sp macro="" textlink="">
      <xdr:nvSpPr>
        <xdr:cNvPr id="337" name="円/楕円 336"/>
        <xdr:cNvSpPr/>
      </xdr:nvSpPr>
      <xdr:spPr>
        <a:xfrm>
          <a:off x="15240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128719</xdr:rowOff>
    </xdr:from>
    <xdr:ext cx="762000" cy="259045"/>
    <xdr:sp macro="" textlink="">
      <xdr:nvSpPr>
        <xdr:cNvPr id="338" name="テキスト ボックス 337"/>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13564</xdr:rowOff>
    </xdr:from>
    <xdr:to>
      <xdr:col>21</xdr:col>
      <xdr:colOff>50800</xdr:colOff>
      <xdr:row>61</xdr:row>
      <xdr:rowOff>115164</xdr:rowOff>
    </xdr:to>
    <xdr:sp macro="" textlink="">
      <xdr:nvSpPr>
        <xdr:cNvPr id="339" name="円/楕円 338"/>
        <xdr:cNvSpPr/>
      </xdr:nvSpPr>
      <xdr:spPr>
        <a:xfrm>
          <a:off x="14351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125341</xdr:rowOff>
    </xdr:from>
    <xdr:ext cx="762000" cy="259045"/>
    <xdr:sp macro="" textlink="">
      <xdr:nvSpPr>
        <xdr:cNvPr id="340" name="テキスト ボックス 339"/>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3429</xdr:rowOff>
    </xdr:from>
    <xdr:to>
      <xdr:col>19</xdr:col>
      <xdr:colOff>533400</xdr:colOff>
      <xdr:row>61</xdr:row>
      <xdr:rowOff>105029</xdr:rowOff>
    </xdr:to>
    <xdr:sp macro="" textlink="">
      <xdr:nvSpPr>
        <xdr:cNvPr id="341" name="円/楕円 340"/>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115206</xdr:rowOff>
    </xdr:from>
    <xdr:ext cx="762000" cy="259045"/>
    <xdr:sp macro="" textlink="">
      <xdr:nvSpPr>
        <xdr:cNvPr id="342" name="テキスト ボックス 341"/>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緊縮財政の取り組みが表れ、</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18.0</a:t>
          </a:r>
          <a:r>
            <a:rPr kumimoji="1" lang="ja-JP" altLang="en-US" sz="1300">
              <a:latin typeface="ＭＳ Ｐゴシック"/>
            </a:rPr>
            <a:t>％を下回っているが、類似団体平均との比較では依然高い比率となっている。</a:t>
          </a:r>
          <a:endParaRPr kumimoji="1" lang="en-US" altLang="ja-JP" sz="1300">
            <a:latin typeface="ＭＳ Ｐゴシック"/>
          </a:endParaRPr>
        </a:p>
        <a:p>
          <a:r>
            <a:rPr kumimoji="1" lang="ja-JP" altLang="en-US" sz="1300">
              <a:latin typeface="ＭＳ Ｐゴシック"/>
            </a:rPr>
            <a:t>　引き続き、地方債発行額の抑制を行い、改善に努める。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76835</xdr:rowOff>
    </xdr:from>
    <xdr:to>
      <xdr:col>24</xdr:col>
      <xdr:colOff>558800</xdr:colOff>
      <xdr:row>43</xdr:row>
      <xdr:rowOff>28893</xdr:rowOff>
    </xdr:to>
    <xdr:cxnSp macro="">
      <xdr:nvCxnSpPr>
        <xdr:cNvPr id="367" name="直線コネクタ 366"/>
        <xdr:cNvCxnSpPr/>
      </xdr:nvCxnSpPr>
      <xdr:spPr>
        <a:xfrm flipV="1">
          <a:off x="17018000" y="6249035"/>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68"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69" name="直線コネクタ 368"/>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163212</xdr:rowOff>
    </xdr:from>
    <xdr:ext cx="762000" cy="259045"/>
    <xdr:sp macro="" textlink="">
      <xdr:nvSpPr>
        <xdr:cNvPr id="370" name="公債費負担の状況最大値テキスト"/>
        <xdr:cNvSpPr txBox="1"/>
      </xdr:nvSpPr>
      <xdr:spPr>
        <a:xfrm>
          <a:off x="171069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76835</xdr:rowOff>
    </xdr:from>
    <xdr:to>
      <xdr:col>24</xdr:col>
      <xdr:colOff>647700</xdr:colOff>
      <xdr:row>36</xdr:row>
      <xdr:rowOff>76835</xdr:rowOff>
    </xdr:to>
    <xdr:cxnSp macro="">
      <xdr:nvCxnSpPr>
        <xdr:cNvPr id="371" name="直線コネクタ 370"/>
        <xdr:cNvCxnSpPr/>
      </xdr:nvCxnSpPr>
      <xdr:spPr>
        <a:xfrm>
          <a:off x="16929100" y="624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158115</xdr:rowOff>
    </xdr:from>
    <xdr:to>
      <xdr:col>24</xdr:col>
      <xdr:colOff>558800</xdr:colOff>
      <xdr:row>43</xdr:row>
      <xdr:rowOff>34925</xdr:rowOff>
    </xdr:to>
    <xdr:cxnSp macro="">
      <xdr:nvCxnSpPr>
        <xdr:cNvPr id="372" name="直線コネクタ 371"/>
        <xdr:cNvCxnSpPr/>
      </xdr:nvCxnSpPr>
      <xdr:spPr>
        <a:xfrm flipV="1">
          <a:off x="16179800" y="73590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38434</xdr:rowOff>
    </xdr:from>
    <xdr:ext cx="762000" cy="259045"/>
    <xdr:sp macro="" textlink="">
      <xdr:nvSpPr>
        <xdr:cNvPr id="373" name="公債費負担の状況平均値テキスト"/>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74" name="フローチャート : 判断 373"/>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34925</xdr:rowOff>
    </xdr:from>
    <xdr:to>
      <xdr:col>23</xdr:col>
      <xdr:colOff>406400</xdr:colOff>
      <xdr:row>43</xdr:row>
      <xdr:rowOff>77153</xdr:rowOff>
    </xdr:to>
    <xdr:cxnSp macro="">
      <xdr:nvCxnSpPr>
        <xdr:cNvPr id="375" name="直線コネクタ 374"/>
        <xdr:cNvCxnSpPr/>
      </xdr:nvCxnSpPr>
      <xdr:spPr>
        <a:xfrm flipV="1">
          <a:off x="15290800" y="74072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82232</xdr:rowOff>
    </xdr:from>
    <xdr:to>
      <xdr:col>23</xdr:col>
      <xdr:colOff>457200</xdr:colOff>
      <xdr:row>41</xdr:row>
      <xdr:rowOff>12382</xdr:rowOff>
    </xdr:to>
    <xdr:sp macro="" textlink="">
      <xdr:nvSpPr>
        <xdr:cNvPr id="376" name="フローチャート : 判断 375"/>
        <xdr:cNvSpPr/>
      </xdr:nvSpPr>
      <xdr:spPr>
        <a:xfrm>
          <a:off x="16129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77" name="テキスト ボックス 376"/>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77153</xdr:rowOff>
    </xdr:from>
    <xdr:to>
      <xdr:col>22</xdr:col>
      <xdr:colOff>203200</xdr:colOff>
      <xdr:row>43</xdr:row>
      <xdr:rowOff>107315</xdr:rowOff>
    </xdr:to>
    <xdr:cxnSp macro="">
      <xdr:nvCxnSpPr>
        <xdr:cNvPr id="378" name="直線コネクタ 377"/>
        <xdr:cNvCxnSpPr/>
      </xdr:nvCxnSpPr>
      <xdr:spPr>
        <a:xfrm flipV="1">
          <a:off x="14401800" y="74495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130493</xdr:rowOff>
    </xdr:from>
    <xdr:to>
      <xdr:col>22</xdr:col>
      <xdr:colOff>254000</xdr:colOff>
      <xdr:row>41</xdr:row>
      <xdr:rowOff>60643</xdr:rowOff>
    </xdr:to>
    <xdr:sp macro="" textlink="">
      <xdr:nvSpPr>
        <xdr:cNvPr id="379" name="フローチャート : 判断 378"/>
        <xdr:cNvSpPr/>
      </xdr:nvSpPr>
      <xdr:spPr>
        <a:xfrm>
          <a:off x="15240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70820</xdr:rowOff>
    </xdr:from>
    <xdr:ext cx="762000" cy="259045"/>
    <xdr:sp macro="" textlink="">
      <xdr:nvSpPr>
        <xdr:cNvPr id="380" name="テキスト ボックス 379"/>
        <xdr:cNvSpPr txBox="1"/>
      </xdr:nvSpPr>
      <xdr:spPr>
        <a:xfrm>
          <a:off x="14909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107315</xdr:rowOff>
    </xdr:from>
    <xdr:to>
      <xdr:col>21</xdr:col>
      <xdr:colOff>0</xdr:colOff>
      <xdr:row>43</xdr:row>
      <xdr:rowOff>137478</xdr:rowOff>
    </xdr:to>
    <xdr:cxnSp macro="">
      <xdr:nvCxnSpPr>
        <xdr:cNvPr id="381" name="直線コネクタ 380"/>
        <xdr:cNvCxnSpPr/>
      </xdr:nvCxnSpPr>
      <xdr:spPr>
        <a:xfrm flipV="1">
          <a:off x="13512800" y="74796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2" name="フローチャート : 判断 38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3" name="テキスト ボックス 38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384" name="フローチャート : 判断 383"/>
        <xdr:cNvSpPr/>
      </xdr:nvSpPr>
      <xdr:spPr>
        <a:xfrm>
          <a:off x="13462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385" name="テキスト ボックス 384"/>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107315</xdr:rowOff>
    </xdr:from>
    <xdr:to>
      <xdr:col>24</xdr:col>
      <xdr:colOff>609600</xdr:colOff>
      <xdr:row>43</xdr:row>
      <xdr:rowOff>37465</xdr:rowOff>
    </xdr:to>
    <xdr:sp macro="" textlink="">
      <xdr:nvSpPr>
        <xdr:cNvPr id="391" name="円/楕円 390"/>
        <xdr:cNvSpPr/>
      </xdr:nvSpPr>
      <xdr:spPr>
        <a:xfrm>
          <a:off x="16967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3192</xdr:rowOff>
    </xdr:from>
    <xdr:ext cx="762000" cy="259045"/>
    <xdr:sp macro="" textlink="">
      <xdr:nvSpPr>
        <xdr:cNvPr id="392" name="公債費負担の状況該当値テキスト"/>
        <xdr:cNvSpPr txBox="1"/>
      </xdr:nvSpPr>
      <xdr:spPr>
        <a:xfrm>
          <a:off x="17106900" y="720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155575</xdr:rowOff>
    </xdr:from>
    <xdr:to>
      <xdr:col>23</xdr:col>
      <xdr:colOff>457200</xdr:colOff>
      <xdr:row>43</xdr:row>
      <xdr:rowOff>85725</xdr:rowOff>
    </xdr:to>
    <xdr:sp macro="" textlink="">
      <xdr:nvSpPr>
        <xdr:cNvPr id="393" name="円/楕円 392"/>
        <xdr:cNvSpPr/>
      </xdr:nvSpPr>
      <xdr:spPr>
        <a:xfrm>
          <a:off x="16129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70502</xdr:rowOff>
    </xdr:from>
    <xdr:ext cx="736600" cy="259045"/>
    <xdr:sp macro="" textlink="">
      <xdr:nvSpPr>
        <xdr:cNvPr id="394" name="テキスト ボックス 393"/>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26353</xdr:rowOff>
    </xdr:from>
    <xdr:to>
      <xdr:col>22</xdr:col>
      <xdr:colOff>254000</xdr:colOff>
      <xdr:row>43</xdr:row>
      <xdr:rowOff>127953</xdr:rowOff>
    </xdr:to>
    <xdr:sp macro="" textlink="">
      <xdr:nvSpPr>
        <xdr:cNvPr id="395" name="円/楕円 394"/>
        <xdr:cNvSpPr/>
      </xdr:nvSpPr>
      <xdr:spPr>
        <a:xfrm>
          <a:off x="15240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112730</xdr:rowOff>
    </xdr:from>
    <xdr:ext cx="762000" cy="259045"/>
    <xdr:sp macro="" textlink="">
      <xdr:nvSpPr>
        <xdr:cNvPr id="396" name="テキスト ボックス 395"/>
        <xdr:cNvSpPr txBox="1"/>
      </xdr:nvSpPr>
      <xdr:spPr>
        <a:xfrm>
          <a:off x="14909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56515</xdr:rowOff>
    </xdr:from>
    <xdr:to>
      <xdr:col>21</xdr:col>
      <xdr:colOff>50800</xdr:colOff>
      <xdr:row>43</xdr:row>
      <xdr:rowOff>158115</xdr:rowOff>
    </xdr:to>
    <xdr:sp macro="" textlink="">
      <xdr:nvSpPr>
        <xdr:cNvPr id="397" name="円/楕円 396"/>
        <xdr:cNvSpPr/>
      </xdr:nvSpPr>
      <xdr:spPr>
        <a:xfrm>
          <a:off x="14351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142892</xdr:rowOff>
    </xdr:from>
    <xdr:ext cx="762000" cy="259045"/>
    <xdr:sp macro="" textlink="">
      <xdr:nvSpPr>
        <xdr:cNvPr id="398" name="テキスト ボックス 397"/>
        <xdr:cNvSpPr txBox="1"/>
      </xdr:nvSpPr>
      <xdr:spPr>
        <a:xfrm>
          <a:off x="14020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399" name="円/楕円 398"/>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400" name="テキスト ボックス 399"/>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緊縮財政により建設事業費を抑制しており、地方債の現在高は減少しているが、充当可能な基金の減少と普通交付税の減により率が高くなっている。</a:t>
          </a:r>
          <a:endParaRPr kumimoji="1" lang="en-US" altLang="ja-JP" sz="1300">
            <a:latin typeface="ＭＳ Ｐゴシック"/>
          </a:endParaRPr>
        </a:p>
        <a:p>
          <a:r>
            <a:rPr kumimoji="1" lang="ja-JP" altLang="en-US" sz="1300">
              <a:latin typeface="ＭＳ Ｐゴシック"/>
            </a:rPr>
            <a:t>　引き続き、基金残高の確保に努めるとともに、投資と健全な財政運営の両立を進める。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5" name="直線コネクタ 424"/>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6"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7" name="直線コネクタ 426"/>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29" name="直線コネクタ 42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71025</xdr:rowOff>
    </xdr:from>
    <xdr:to>
      <xdr:col>24</xdr:col>
      <xdr:colOff>558800</xdr:colOff>
      <xdr:row>21</xdr:row>
      <xdr:rowOff>118078</xdr:rowOff>
    </xdr:to>
    <xdr:cxnSp macro="">
      <xdr:nvCxnSpPr>
        <xdr:cNvPr id="430" name="直線コネクタ 429"/>
        <xdr:cNvCxnSpPr/>
      </xdr:nvCxnSpPr>
      <xdr:spPr>
        <a:xfrm>
          <a:off x="16179800" y="3671475"/>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1"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2" name="フローチャート : 判断 431"/>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71025</xdr:rowOff>
    </xdr:from>
    <xdr:to>
      <xdr:col>23</xdr:col>
      <xdr:colOff>406400</xdr:colOff>
      <xdr:row>21</xdr:row>
      <xdr:rowOff>115062</xdr:rowOff>
    </xdr:to>
    <xdr:cxnSp macro="">
      <xdr:nvCxnSpPr>
        <xdr:cNvPr id="433" name="直線コネクタ 432"/>
        <xdr:cNvCxnSpPr/>
      </xdr:nvCxnSpPr>
      <xdr:spPr>
        <a:xfrm flipV="1">
          <a:off x="15290800" y="3671475"/>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4" name="フローチャート : 判断 433"/>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5" name="テキスト ボックス 434"/>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100584</xdr:rowOff>
    </xdr:from>
    <xdr:to>
      <xdr:col>22</xdr:col>
      <xdr:colOff>203200</xdr:colOff>
      <xdr:row>21</xdr:row>
      <xdr:rowOff>115062</xdr:rowOff>
    </xdr:to>
    <xdr:cxnSp macro="">
      <xdr:nvCxnSpPr>
        <xdr:cNvPr id="436" name="直線コネクタ 435"/>
        <xdr:cNvCxnSpPr/>
      </xdr:nvCxnSpPr>
      <xdr:spPr>
        <a:xfrm>
          <a:off x="14401800" y="37010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7" name="フローチャート : 判断 436"/>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8" name="テキスト ボックス 437"/>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100584</xdr:rowOff>
    </xdr:from>
    <xdr:to>
      <xdr:col>21</xdr:col>
      <xdr:colOff>0</xdr:colOff>
      <xdr:row>21</xdr:row>
      <xdr:rowOff>122904</xdr:rowOff>
    </xdr:to>
    <xdr:cxnSp macro="">
      <xdr:nvCxnSpPr>
        <xdr:cNvPr id="439" name="直線コネクタ 438"/>
        <xdr:cNvCxnSpPr/>
      </xdr:nvCxnSpPr>
      <xdr:spPr>
        <a:xfrm flipV="1">
          <a:off x="13512800" y="370103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0" name="フローチャート : 判断 439"/>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1" name="テキスト ボックス 440"/>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2" name="フローチャート : 判断 441"/>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3" name="テキスト ボックス 442"/>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67278</xdr:rowOff>
    </xdr:from>
    <xdr:to>
      <xdr:col>24</xdr:col>
      <xdr:colOff>609600</xdr:colOff>
      <xdr:row>21</xdr:row>
      <xdr:rowOff>168878</xdr:rowOff>
    </xdr:to>
    <xdr:sp macro="" textlink="">
      <xdr:nvSpPr>
        <xdr:cNvPr id="449" name="円/楕円 448"/>
        <xdr:cNvSpPr/>
      </xdr:nvSpPr>
      <xdr:spPr>
        <a:xfrm>
          <a:off x="16967200" y="36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134605</xdr:rowOff>
    </xdr:from>
    <xdr:ext cx="762000" cy="259045"/>
    <xdr:sp macro="" textlink="">
      <xdr:nvSpPr>
        <xdr:cNvPr id="450" name="将来負担の状況該当値テキスト"/>
        <xdr:cNvSpPr txBox="1"/>
      </xdr:nvSpPr>
      <xdr:spPr>
        <a:xfrm>
          <a:off x="17106900" y="35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20225</xdr:rowOff>
    </xdr:from>
    <xdr:to>
      <xdr:col>23</xdr:col>
      <xdr:colOff>457200</xdr:colOff>
      <xdr:row>21</xdr:row>
      <xdr:rowOff>121825</xdr:rowOff>
    </xdr:to>
    <xdr:sp macro="" textlink="">
      <xdr:nvSpPr>
        <xdr:cNvPr id="451" name="円/楕円 450"/>
        <xdr:cNvSpPr/>
      </xdr:nvSpPr>
      <xdr:spPr>
        <a:xfrm>
          <a:off x="16129000" y="36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106602</xdr:rowOff>
    </xdr:from>
    <xdr:ext cx="736600" cy="259045"/>
    <xdr:sp macro="" textlink="">
      <xdr:nvSpPr>
        <xdr:cNvPr id="452" name="テキスト ボックス 451"/>
        <xdr:cNvSpPr txBox="1"/>
      </xdr:nvSpPr>
      <xdr:spPr>
        <a:xfrm>
          <a:off x="15798800" y="37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64262</xdr:rowOff>
    </xdr:from>
    <xdr:to>
      <xdr:col>22</xdr:col>
      <xdr:colOff>254000</xdr:colOff>
      <xdr:row>21</xdr:row>
      <xdr:rowOff>165862</xdr:rowOff>
    </xdr:to>
    <xdr:sp macro="" textlink="">
      <xdr:nvSpPr>
        <xdr:cNvPr id="453" name="円/楕円 452"/>
        <xdr:cNvSpPr/>
      </xdr:nvSpPr>
      <xdr:spPr>
        <a:xfrm>
          <a:off x="15240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150639</xdr:rowOff>
    </xdr:from>
    <xdr:ext cx="762000" cy="259045"/>
    <xdr:sp macro="" textlink="">
      <xdr:nvSpPr>
        <xdr:cNvPr id="454" name="テキスト ボックス 453"/>
        <xdr:cNvSpPr txBox="1"/>
      </xdr:nvSpPr>
      <xdr:spPr>
        <a:xfrm>
          <a:off x="14909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49784</xdr:rowOff>
    </xdr:from>
    <xdr:to>
      <xdr:col>21</xdr:col>
      <xdr:colOff>50800</xdr:colOff>
      <xdr:row>21</xdr:row>
      <xdr:rowOff>151384</xdr:rowOff>
    </xdr:to>
    <xdr:sp macro="" textlink="">
      <xdr:nvSpPr>
        <xdr:cNvPr id="455" name="円/楕円 454"/>
        <xdr:cNvSpPr/>
      </xdr:nvSpPr>
      <xdr:spPr>
        <a:xfrm>
          <a:off x="14351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136161</xdr:rowOff>
    </xdr:from>
    <xdr:ext cx="762000" cy="259045"/>
    <xdr:sp macro="" textlink="">
      <xdr:nvSpPr>
        <xdr:cNvPr id="456" name="テキスト ボックス 455"/>
        <xdr:cNvSpPr txBox="1"/>
      </xdr:nvSpPr>
      <xdr:spPr>
        <a:xfrm>
          <a:off x="14020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72104</xdr:rowOff>
    </xdr:from>
    <xdr:to>
      <xdr:col>19</xdr:col>
      <xdr:colOff>533400</xdr:colOff>
      <xdr:row>22</xdr:row>
      <xdr:rowOff>2254</xdr:rowOff>
    </xdr:to>
    <xdr:sp macro="" textlink="">
      <xdr:nvSpPr>
        <xdr:cNvPr id="457" name="円/楕円 456"/>
        <xdr:cNvSpPr/>
      </xdr:nvSpPr>
      <xdr:spPr>
        <a:xfrm>
          <a:off x="13462000" y="36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158481</xdr:rowOff>
    </xdr:from>
    <xdr:ext cx="762000" cy="259045"/>
    <xdr:sp macro="" textlink="">
      <xdr:nvSpPr>
        <xdr:cNvPr id="458" name="テキスト ボックス 457"/>
        <xdr:cNvSpPr txBox="1"/>
      </xdr:nvSpPr>
      <xdr:spPr>
        <a:xfrm>
          <a:off x="13131800" y="375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12,689
12,628
34.58
5,269,687
5,104,655
163,375
3,476,279
5,618,309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190.1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給与カット（</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H20</a:t>
          </a:r>
          <a:r>
            <a:rPr kumimoji="1" lang="ja-JP" altLang="en-US" sz="1300">
              <a:latin typeface="ＭＳ Ｐゴシック"/>
            </a:rPr>
            <a:t>）とともに、職員適正化計画及び行政改革プログラム（</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H21</a:t>
          </a:r>
          <a:r>
            <a:rPr kumimoji="1" lang="ja-JP" altLang="en-US" sz="1300">
              <a:latin typeface="ＭＳ Ｐゴシック"/>
            </a:rPr>
            <a:t>）に基づき、勧奨退職の推進や退職に伴う新規採用者の抑制等を実施した結果、類似団体平均とほぼ同水準で推移していたが、その後乖離が大きくなっている。</a:t>
          </a:r>
          <a:endParaRPr kumimoji="1" lang="en-US" altLang="ja-JP" sz="1300">
            <a:latin typeface="ＭＳ Ｐゴシック"/>
          </a:endParaRPr>
        </a:p>
        <a:p>
          <a:r>
            <a:rPr kumimoji="1" lang="ja-JP" altLang="en-US" sz="1300">
              <a:latin typeface="ＭＳ Ｐゴシック"/>
            </a:rPr>
            <a:t>　引き続き職員の適正な評価に基づく人事評価制度を構築し、給与水準や職員定員の適正化に努める。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143002</xdr:rowOff>
    </xdr:to>
    <xdr:cxnSp macro="">
      <xdr:nvCxnSpPr>
        <xdr:cNvPr id="62" name="直線コネクタ 61"/>
        <xdr:cNvCxnSpPr/>
      </xdr:nvCxnSpPr>
      <xdr:spPr>
        <a:xfrm>
          <a:off x="3987800" y="6463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133858</xdr:rowOff>
    </xdr:to>
    <xdr:cxnSp macro="">
      <xdr:nvCxnSpPr>
        <xdr:cNvPr id="65" name="直線コネクタ 64"/>
        <xdr:cNvCxnSpPr/>
      </xdr:nvCxnSpPr>
      <xdr:spPr>
        <a:xfrm flipV="1">
          <a:off x="3098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133858</xdr:rowOff>
    </xdr:to>
    <xdr:cxnSp macro="">
      <xdr:nvCxnSpPr>
        <xdr:cNvPr id="68" name="直線コネクタ 67"/>
        <xdr:cNvCxnSpPr/>
      </xdr:nvCxnSpPr>
      <xdr:spPr>
        <a:xfrm>
          <a:off x="2209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120142</xdr:rowOff>
    </xdr:to>
    <xdr:cxnSp macro="">
      <xdr:nvCxnSpPr>
        <xdr:cNvPr id="71" name="直線コネクタ 70"/>
        <xdr:cNvCxnSpPr/>
      </xdr:nvCxnSpPr>
      <xdr:spPr>
        <a:xfrm>
          <a:off x="1320800" y="6440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1" name="円/楕円 80"/>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2"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83058</xdr:rowOff>
    </xdr:from>
    <xdr:to>
      <xdr:col>4</xdr:col>
      <xdr:colOff>396875</xdr:colOff>
      <xdr:row>38</xdr:row>
      <xdr:rowOff>13208</xdr:rowOff>
    </xdr:to>
    <xdr:sp macro="" textlink="">
      <xdr:nvSpPr>
        <xdr:cNvPr id="85" name="円/楕円 84"/>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169435</xdr:rowOff>
    </xdr:from>
    <xdr:ext cx="762000" cy="259045"/>
    <xdr:sp macro="" textlink="">
      <xdr:nvSpPr>
        <xdr:cNvPr id="86" name="テキスト ボックス 85"/>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7" name="円/楕円 86"/>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88" name="テキスト ボックス 87"/>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89" name="円/楕円 88"/>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0" name="テキスト ボックス 89"/>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行政改革プログラム、経費節減計画（</a:t>
          </a:r>
          <a:r>
            <a:rPr kumimoji="1" lang="en-US" altLang="ja-JP" sz="1300">
              <a:latin typeface="ＭＳ Ｐゴシック"/>
            </a:rPr>
            <a:t>H15</a:t>
          </a:r>
          <a:r>
            <a:rPr kumimoji="1" lang="ja-JP" altLang="en-US" sz="1300">
              <a:latin typeface="ＭＳ Ｐゴシック"/>
            </a:rPr>
            <a:t>～）に基づき、内部経費を中心に経費削減に取り組んだ成果が表れ、類似団体平均を下回って推移している。</a:t>
          </a:r>
          <a:endParaRPr kumimoji="1" lang="en-US" altLang="ja-JP" sz="1300">
            <a:latin typeface="ＭＳ Ｐゴシック"/>
          </a:endParaRPr>
        </a:p>
        <a:p>
          <a:r>
            <a:rPr kumimoji="1" lang="ja-JP" altLang="en-US" sz="1300">
              <a:latin typeface="ＭＳ Ｐゴシック"/>
            </a:rPr>
            <a:t>　引き続き、経費節減計画に基づき、より一層のコスト削減に努める。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14</xdr:row>
      <xdr:rowOff>119380</xdr:rowOff>
    </xdr:to>
    <xdr:cxnSp macro="">
      <xdr:nvCxnSpPr>
        <xdr:cNvPr id="123" name="直線コネクタ 122"/>
        <xdr:cNvCxnSpPr/>
      </xdr:nvCxnSpPr>
      <xdr:spPr>
        <a:xfrm flipV="1">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119380</xdr:rowOff>
    </xdr:to>
    <xdr:cxnSp macro="">
      <xdr:nvCxnSpPr>
        <xdr:cNvPr id="126" name="直線コネクタ 125"/>
        <xdr:cNvCxnSpPr/>
      </xdr:nvCxnSpPr>
      <xdr:spPr>
        <a:xfrm>
          <a:off x="14782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96520</xdr:rowOff>
    </xdr:to>
    <xdr:cxnSp macro="">
      <xdr:nvCxnSpPr>
        <xdr:cNvPr id="129" name="直線コネクタ 128"/>
        <xdr:cNvCxnSpPr/>
      </xdr:nvCxnSpPr>
      <xdr:spPr>
        <a:xfrm>
          <a:off x="13893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50800</xdr:rowOff>
    </xdr:to>
    <xdr:cxnSp macro="">
      <xdr:nvCxnSpPr>
        <xdr:cNvPr id="132" name="直線コネクタ 131"/>
        <xdr:cNvCxnSpPr/>
      </xdr:nvCxnSpPr>
      <xdr:spPr>
        <a:xfrm>
          <a:off x="13004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45720</xdr:rowOff>
    </xdr:from>
    <xdr:to>
      <xdr:col>24</xdr:col>
      <xdr:colOff>82550</xdr:colOff>
      <xdr:row>14</xdr:row>
      <xdr:rowOff>147320</xdr:rowOff>
    </xdr:to>
    <xdr:sp macro="" textlink="">
      <xdr:nvSpPr>
        <xdr:cNvPr id="142" name="円/楕円 141"/>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125747</xdr:rowOff>
    </xdr:from>
    <xdr:ext cx="762000" cy="259045"/>
    <xdr:sp macro="" textlink="">
      <xdr:nvSpPr>
        <xdr:cNvPr id="143" name="物件費該当値テキスト"/>
        <xdr:cNvSpPr txBox="1"/>
      </xdr:nvSpPr>
      <xdr:spPr>
        <a:xfrm>
          <a:off x="16598900" y="23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4" name="円/楕円 143"/>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5" name="テキスト ボックス 144"/>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6" name="円/楕円 145"/>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7" name="テキスト ボックス 146"/>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48" name="円/楕円 147"/>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49" name="テキスト ボックス 148"/>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0" name="円/楕円 149"/>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1" name="テキスト ボックス 150"/>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経費の削減として単独事業の見直し、抑制等に努めてきたが、類似団体平均を大きく上回っている。</a:t>
          </a:r>
          <a:endParaRPr kumimoji="1" lang="en-US" altLang="ja-JP" sz="1300">
            <a:latin typeface="ＭＳ Ｐゴシック"/>
          </a:endParaRPr>
        </a:p>
        <a:p>
          <a:r>
            <a:rPr kumimoji="1" lang="ja-JP" altLang="en-US" sz="1300">
              <a:latin typeface="ＭＳ Ｐゴシック"/>
            </a:rPr>
            <a:t>　当町は高齢化率も高いことから、扶助費の抑制は自然増や経費の性質上困難と考えられるが、単独事業の支給基準の見直し等を行い抑制に努める。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165100</xdr:rowOff>
    </xdr:to>
    <xdr:cxnSp macro="">
      <xdr:nvCxnSpPr>
        <xdr:cNvPr id="184" name="直線コネクタ 183"/>
        <xdr:cNvCxnSpPr/>
      </xdr:nvCxnSpPr>
      <xdr:spPr>
        <a:xfrm flipV="1">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165100</xdr:rowOff>
    </xdr:to>
    <xdr:cxnSp macro="">
      <xdr:nvCxnSpPr>
        <xdr:cNvPr id="187" name="直線コネクタ 186"/>
        <xdr:cNvCxnSpPr/>
      </xdr:nvCxnSpPr>
      <xdr:spPr>
        <a:xfrm>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107950</xdr:rowOff>
    </xdr:to>
    <xdr:cxnSp macro="">
      <xdr:nvCxnSpPr>
        <xdr:cNvPr id="190" name="直線コネクタ 189"/>
        <xdr:cNvCxnSpPr/>
      </xdr:nvCxnSpPr>
      <xdr:spPr>
        <a:xfrm>
          <a:off x="2209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50800</xdr:rowOff>
    </xdr:to>
    <xdr:cxnSp macro="">
      <xdr:nvCxnSpPr>
        <xdr:cNvPr id="193" name="直線コネクタ 192"/>
        <xdr:cNvCxnSpPr/>
      </xdr:nvCxnSpPr>
      <xdr:spPr>
        <a:xfrm>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3" name="円/楕円 202"/>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4"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05" name="円/楕円 204"/>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06" name="テキスト ボックス 205"/>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7" name="円/楕円 206"/>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08" name="テキスト ボックス 20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09" name="円/楕円 208"/>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0" name="テキスト ボックス 209"/>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1" name="円/楕円 21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2" name="テキスト ボックス 21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特別会計への繰出金に係る財政負担が大きく、類似団体平均と比較して大きく上回っている。</a:t>
          </a:r>
          <a:endParaRPr kumimoji="1" lang="en-US" altLang="ja-JP" sz="1200">
            <a:latin typeface="ＭＳ Ｐゴシック"/>
          </a:endParaRPr>
        </a:p>
        <a:p>
          <a:r>
            <a:rPr kumimoji="1" lang="ja-JP" altLang="en-US" sz="1200">
              <a:latin typeface="ＭＳ Ｐゴシック"/>
            </a:rPr>
            <a:t>　高齢化率が高く、介護保険事業や国民健康保険事業において給付の伸びが予測されることを踏まえ、適正な保険税（料）の設定等を図り、現状水準の維持に努める。</a:t>
          </a:r>
          <a:endParaRPr kumimoji="1" lang="en-US" altLang="ja-JP" sz="1200">
            <a:latin typeface="ＭＳ Ｐゴシック"/>
          </a:endParaRPr>
        </a:p>
        <a:p>
          <a:r>
            <a:rPr kumimoji="1" lang="ja-JP" altLang="en-US" sz="1200">
              <a:latin typeface="ＭＳ Ｐゴシック"/>
            </a:rPr>
            <a:t>　公営企業会計においては、赤字補てん等基準外の繰出が要因であることから、独立採算の運営方針に基づき、事業の健全化に努め、財政負担軽減を図る。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123190</xdr:rowOff>
    </xdr:to>
    <xdr:cxnSp macro="">
      <xdr:nvCxnSpPr>
        <xdr:cNvPr id="245" name="直線コネクタ 244"/>
        <xdr:cNvCxnSpPr/>
      </xdr:nvCxnSpPr>
      <xdr:spPr>
        <a:xfrm>
          <a:off x="15671800" y="10139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24130</xdr:rowOff>
    </xdr:to>
    <xdr:cxnSp macro="">
      <xdr:nvCxnSpPr>
        <xdr:cNvPr id="248" name="直線コネクタ 247"/>
        <xdr:cNvCxnSpPr/>
      </xdr:nvCxnSpPr>
      <xdr:spPr>
        <a:xfrm>
          <a:off x="14782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127000</xdr:rowOff>
    </xdr:to>
    <xdr:cxnSp macro="">
      <xdr:nvCxnSpPr>
        <xdr:cNvPr id="251" name="直線コネクタ 250"/>
        <xdr:cNvCxnSpPr/>
      </xdr:nvCxnSpPr>
      <xdr:spPr>
        <a:xfrm>
          <a:off x="13893800" y="994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20320</xdr:rowOff>
    </xdr:to>
    <xdr:cxnSp macro="">
      <xdr:nvCxnSpPr>
        <xdr:cNvPr id="254" name="直線コネクタ 253"/>
        <xdr:cNvCxnSpPr/>
      </xdr:nvCxnSpPr>
      <xdr:spPr>
        <a:xfrm flipV="1">
          <a:off x="13004800" y="994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64" name="円/楕円 263"/>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65"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6" name="円/楕円 265"/>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7" name="テキスト ボックス 266"/>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8" name="円/楕円 26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9" name="テキスト ボックス 26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0" name="円/楕円 269"/>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1" name="テキスト ボックス 270"/>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2" name="円/楕円 271"/>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3" name="テキスト ボックス 272"/>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一部事務組合、各種団体への補助金等を内容を精査したうえ経費削減を図ってきた。</a:t>
          </a:r>
          <a:endParaRPr kumimoji="1" lang="en-US" altLang="ja-JP" sz="1300">
            <a:latin typeface="ＭＳ Ｐゴシック"/>
          </a:endParaRPr>
        </a:p>
        <a:p>
          <a:r>
            <a:rPr kumimoji="1" lang="ja-JP" altLang="en-US" sz="1300">
              <a:latin typeface="ＭＳ Ｐゴシック"/>
            </a:rPr>
            <a:t>　引き続き、事業内容を精査することにより経費削減に努める。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5842</xdr:rowOff>
    </xdr:to>
    <xdr:cxnSp macro="">
      <xdr:nvCxnSpPr>
        <xdr:cNvPr id="303" name="直線コネクタ 302"/>
        <xdr:cNvCxnSpPr/>
      </xdr:nvCxnSpPr>
      <xdr:spPr>
        <a:xfrm>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1270</xdr:rowOff>
    </xdr:to>
    <xdr:cxnSp macro="">
      <xdr:nvCxnSpPr>
        <xdr:cNvPr id="306" name="直線コネクタ 305"/>
        <xdr:cNvCxnSpPr/>
      </xdr:nvCxnSpPr>
      <xdr:spPr>
        <a:xfrm>
          <a:off x="14782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65278</xdr:rowOff>
    </xdr:to>
    <xdr:cxnSp macro="">
      <xdr:nvCxnSpPr>
        <xdr:cNvPr id="309" name="直線コネクタ 308"/>
        <xdr:cNvCxnSpPr/>
      </xdr:nvCxnSpPr>
      <xdr:spPr>
        <a:xfrm flipV="1">
          <a:off x="13893800" y="63174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65278</xdr:rowOff>
    </xdr:to>
    <xdr:cxnSp macro="">
      <xdr:nvCxnSpPr>
        <xdr:cNvPr id="312" name="直線コネクタ 311"/>
        <xdr:cNvCxnSpPr/>
      </xdr:nvCxnSpPr>
      <xdr:spPr>
        <a:xfrm>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3"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4" name="円/楕円 323"/>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62247</xdr:rowOff>
    </xdr:from>
    <xdr:ext cx="736600" cy="259045"/>
    <xdr:sp macro="" textlink="">
      <xdr:nvSpPr>
        <xdr:cNvPr id="325" name="テキスト ボックス 324"/>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6" name="円/楕円 325"/>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27" name="テキスト ボックス 326"/>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8" name="円/楕円 327"/>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9" name="テキスト ボックス 328"/>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0" name="円/楕円 329"/>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1" name="テキスト ボックス 330"/>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生活関連対策基盤整備の財源として地方債を活用したことから、公債費負担が増加し、財政運営に重くのしかかっている。</a:t>
          </a:r>
          <a:endParaRPr kumimoji="1" lang="en-US" altLang="ja-JP" sz="1300">
            <a:latin typeface="ＭＳ Ｐゴシック"/>
          </a:endParaRPr>
        </a:p>
        <a:p>
          <a:r>
            <a:rPr kumimoji="1" lang="ja-JP" altLang="en-US" sz="1300">
              <a:latin typeface="ＭＳ Ｐゴシック"/>
            </a:rPr>
            <a:t>　新規借入の抑制等負担軽減を図っているが、引き続き計画的な事業実施により低減に努める。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53848</xdr:rowOff>
    </xdr:to>
    <xdr:cxnSp macro="">
      <xdr:nvCxnSpPr>
        <xdr:cNvPr id="361" name="直線コネクタ 360"/>
        <xdr:cNvCxnSpPr/>
      </xdr:nvCxnSpPr>
      <xdr:spPr>
        <a:xfrm>
          <a:off x="3987800" y="13426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94996</xdr:rowOff>
    </xdr:to>
    <xdr:cxnSp macro="">
      <xdr:nvCxnSpPr>
        <xdr:cNvPr id="364" name="直線コネクタ 363"/>
        <xdr:cNvCxnSpPr/>
      </xdr:nvCxnSpPr>
      <xdr:spPr>
        <a:xfrm flipV="1">
          <a:off x="3098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94996</xdr:rowOff>
    </xdr:to>
    <xdr:cxnSp macro="">
      <xdr:nvCxnSpPr>
        <xdr:cNvPr id="367" name="直線コネクタ 366"/>
        <xdr:cNvCxnSpPr/>
      </xdr:nvCxnSpPr>
      <xdr:spPr>
        <a:xfrm>
          <a:off x="2209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85852</xdr:rowOff>
    </xdr:to>
    <xdr:cxnSp macro="">
      <xdr:nvCxnSpPr>
        <xdr:cNvPr id="370" name="直線コネクタ 369"/>
        <xdr:cNvCxnSpPr/>
      </xdr:nvCxnSpPr>
      <xdr:spPr>
        <a:xfrm>
          <a:off x="1320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0" name="円/楕円 37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1"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2" name="円/楕円 381"/>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3" name="テキスト ボックス 382"/>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4" name="円/楕円 383"/>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5" name="テキスト ボックス 384"/>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86" name="円/楕円 385"/>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7" name="テキスト ボックス 38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88" name="円/楕円 387"/>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89" name="テキスト ボックス 388"/>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小学校施設の耐震補強事業や公共施設の維持補修等により多額の事業費を要したため、類似団体平均とは乖離が大きくなっている。</a:t>
          </a:r>
          <a:endParaRPr kumimoji="1" lang="en-US" altLang="ja-JP" sz="1300">
            <a:latin typeface="ＭＳ Ｐゴシック"/>
          </a:endParaRPr>
        </a:p>
        <a:p>
          <a:r>
            <a:rPr kumimoji="1" lang="ja-JP" altLang="en-US" sz="1300">
              <a:latin typeface="ＭＳ Ｐゴシック"/>
            </a:rPr>
            <a:t>　引き続き、計画的な事業実施を進め、経費削減に取り組む。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104139</xdr:rowOff>
    </xdr:to>
    <xdr:cxnSp macro="">
      <xdr:nvCxnSpPr>
        <xdr:cNvPr id="422" name="直線コネクタ 421"/>
        <xdr:cNvCxnSpPr/>
      </xdr:nvCxnSpPr>
      <xdr:spPr>
        <a:xfrm>
          <a:off x="15671800" y="134200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46989</xdr:rowOff>
    </xdr:to>
    <xdr:cxnSp macro="">
      <xdr:nvCxnSpPr>
        <xdr:cNvPr id="425" name="直線コネクタ 424"/>
        <xdr:cNvCxnSpPr/>
      </xdr:nvCxnSpPr>
      <xdr:spPr>
        <a:xfrm>
          <a:off x="14782800" y="13351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149861</xdr:rowOff>
    </xdr:to>
    <xdr:cxnSp macro="">
      <xdr:nvCxnSpPr>
        <xdr:cNvPr id="428" name="直線コネクタ 427"/>
        <xdr:cNvCxnSpPr/>
      </xdr:nvCxnSpPr>
      <xdr:spPr>
        <a:xfrm>
          <a:off x="13893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115570</xdr:rowOff>
    </xdr:to>
    <xdr:cxnSp macro="">
      <xdr:nvCxnSpPr>
        <xdr:cNvPr id="431" name="直線コネクタ 430"/>
        <xdr:cNvCxnSpPr/>
      </xdr:nvCxnSpPr>
      <xdr:spPr>
        <a:xfrm>
          <a:off x="13004800" y="13267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1" name="円/楕円 44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3" name="円/楕円 442"/>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44" name="テキスト ボックス 443"/>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5" name="円/楕円 444"/>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6" name="テキスト ボックス 445"/>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47" name="円/楕円 44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48" name="テキスト ボックス 44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49" name="円/楕円 448"/>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50" name="テキスト ボックス 449"/>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山口県平生町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48933</xdr:rowOff>
    </xdr:from>
    <xdr:to>
      <xdr:col>4</xdr:col>
      <xdr:colOff>1117600</xdr:colOff>
      <xdr:row>18</xdr:row>
      <xdr:rowOff>71915</xdr:rowOff>
    </xdr:to>
    <xdr:cxnSp macro="">
      <xdr:nvCxnSpPr>
        <xdr:cNvPr id="50" name="直線コネクタ 49"/>
        <xdr:cNvCxnSpPr/>
      </xdr:nvCxnSpPr>
      <xdr:spPr bwMode="auto">
        <a:xfrm>
          <a:off x="5003800" y="3182658"/>
          <a:ext cx="6477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48933</xdr:rowOff>
    </xdr:from>
    <xdr:to>
      <xdr:col>4</xdr:col>
      <xdr:colOff>469900</xdr:colOff>
      <xdr:row>18</xdr:row>
      <xdr:rowOff>49794</xdr:rowOff>
    </xdr:to>
    <xdr:cxnSp macro="">
      <xdr:nvCxnSpPr>
        <xdr:cNvPr id="53" name="直線コネクタ 52"/>
        <xdr:cNvCxnSpPr/>
      </xdr:nvCxnSpPr>
      <xdr:spPr bwMode="auto">
        <a:xfrm flipV="1">
          <a:off x="4305300" y="3182658"/>
          <a:ext cx="698500" cy="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32405</xdr:rowOff>
    </xdr:from>
    <xdr:to>
      <xdr:col>3</xdr:col>
      <xdr:colOff>904875</xdr:colOff>
      <xdr:row>18</xdr:row>
      <xdr:rowOff>49794</xdr:rowOff>
    </xdr:to>
    <xdr:cxnSp macro="">
      <xdr:nvCxnSpPr>
        <xdr:cNvPr id="56" name="直線コネクタ 55"/>
        <xdr:cNvCxnSpPr/>
      </xdr:nvCxnSpPr>
      <xdr:spPr bwMode="auto">
        <a:xfrm>
          <a:off x="3606800" y="3166130"/>
          <a:ext cx="698500" cy="17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32405</xdr:rowOff>
    </xdr:from>
    <xdr:to>
      <xdr:col>3</xdr:col>
      <xdr:colOff>206375</xdr:colOff>
      <xdr:row>18</xdr:row>
      <xdr:rowOff>49832</xdr:rowOff>
    </xdr:to>
    <xdr:cxnSp macro="">
      <xdr:nvCxnSpPr>
        <xdr:cNvPr id="59" name="直線コネクタ 58"/>
        <xdr:cNvCxnSpPr/>
      </xdr:nvCxnSpPr>
      <xdr:spPr bwMode="auto">
        <a:xfrm flipV="1">
          <a:off x="2908300" y="3166130"/>
          <a:ext cx="698500" cy="1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21115</xdr:rowOff>
    </xdr:from>
    <xdr:to>
      <xdr:col>5</xdr:col>
      <xdr:colOff>34925</xdr:colOff>
      <xdr:row>18</xdr:row>
      <xdr:rowOff>122715</xdr:rowOff>
    </xdr:to>
    <xdr:sp macro="" textlink="">
      <xdr:nvSpPr>
        <xdr:cNvPr id="69" name="円/楕円 68"/>
        <xdr:cNvSpPr/>
      </xdr:nvSpPr>
      <xdr:spPr bwMode="auto">
        <a:xfrm>
          <a:off x="56007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164642</xdr:rowOff>
    </xdr:from>
    <xdr:ext cx="762000" cy="259045"/>
    <xdr:sp macro="" textlink="">
      <xdr:nvSpPr>
        <xdr:cNvPr id="70" name="人口1人当たり決算額の推移該当値テキスト130"/>
        <xdr:cNvSpPr txBox="1"/>
      </xdr:nvSpPr>
      <xdr:spPr>
        <a:xfrm>
          <a:off x="5740400" y="312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169583</xdr:rowOff>
    </xdr:from>
    <xdr:to>
      <xdr:col>4</xdr:col>
      <xdr:colOff>520700</xdr:colOff>
      <xdr:row>18</xdr:row>
      <xdr:rowOff>99733</xdr:rowOff>
    </xdr:to>
    <xdr:sp macro="" textlink="">
      <xdr:nvSpPr>
        <xdr:cNvPr id="71" name="円/楕円 70"/>
        <xdr:cNvSpPr/>
      </xdr:nvSpPr>
      <xdr:spPr bwMode="auto">
        <a:xfrm>
          <a:off x="49530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84510</xdr:rowOff>
    </xdr:from>
    <xdr:ext cx="736600" cy="259045"/>
    <xdr:sp macro="" textlink="">
      <xdr:nvSpPr>
        <xdr:cNvPr id="72" name="テキスト ボックス 71"/>
        <xdr:cNvSpPr txBox="1"/>
      </xdr:nvSpPr>
      <xdr:spPr>
        <a:xfrm>
          <a:off x="4622800" y="321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170444</xdr:rowOff>
    </xdr:from>
    <xdr:to>
      <xdr:col>3</xdr:col>
      <xdr:colOff>955675</xdr:colOff>
      <xdr:row>18</xdr:row>
      <xdr:rowOff>100594</xdr:rowOff>
    </xdr:to>
    <xdr:sp macro="" textlink="">
      <xdr:nvSpPr>
        <xdr:cNvPr id="73" name="円/楕円 72"/>
        <xdr:cNvSpPr/>
      </xdr:nvSpPr>
      <xdr:spPr bwMode="auto">
        <a:xfrm>
          <a:off x="4254500" y="31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85371</xdr:rowOff>
    </xdr:from>
    <xdr:ext cx="762000" cy="259045"/>
    <xdr:sp macro="" textlink="">
      <xdr:nvSpPr>
        <xdr:cNvPr id="74" name="テキスト ボックス 73"/>
        <xdr:cNvSpPr txBox="1"/>
      </xdr:nvSpPr>
      <xdr:spPr>
        <a:xfrm>
          <a:off x="3924300" y="321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153055</xdr:rowOff>
    </xdr:from>
    <xdr:to>
      <xdr:col>3</xdr:col>
      <xdr:colOff>257175</xdr:colOff>
      <xdr:row>18</xdr:row>
      <xdr:rowOff>83205</xdr:rowOff>
    </xdr:to>
    <xdr:sp macro="" textlink="">
      <xdr:nvSpPr>
        <xdr:cNvPr id="75" name="円/楕円 74"/>
        <xdr:cNvSpPr/>
      </xdr:nvSpPr>
      <xdr:spPr bwMode="auto">
        <a:xfrm>
          <a:off x="3556000" y="31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67982</xdr:rowOff>
    </xdr:from>
    <xdr:ext cx="762000" cy="259045"/>
    <xdr:sp macro="" textlink="">
      <xdr:nvSpPr>
        <xdr:cNvPr id="76" name="テキスト ボックス 75"/>
        <xdr:cNvSpPr txBox="1"/>
      </xdr:nvSpPr>
      <xdr:spPr>
        <a:xfrm>
          <a:off x="3225800" y="32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170482</xdr:rowOff>
    </xdr:from>
    <xdr:to>
      <xdr:col>2</xdr:col>
      <xdr:colOff>692150</xdr:colOff>
      <xdr:row>18</xdr:row>
      <xdr:rowOff>100632</xdr:rowOff>
    </xdr:to>
    <xdr:sp macro="" textlink="">
      <xdr:nvSpPr>
        <xdr:cNvPr id="77" name="円/楕円 76"/>
        <xdr:cNvSpPr/>
      </xdr:nvSpPr>
      <xdr:spPr bwMode="auto">
        <a:xfrm>
          <a:off x="2857500" y="313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85409</xdr:rowOff>
    </xdr:from>
    <xdr:ext cx="762000" cy="259045"/>
    <xdr:sp macro="" textlink="">
      <xdr:nvSpPr>
        <xdr:cNvPr id="78" name="テキスト ボックス 77"/>
        <xdr:cNvSpPr txBox="1"/>
      </xdr:nvSpPr>
      <xdr:spPr>
        <a:xfrm>
          <a:off x="2527300" y="32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84989</xdr:rowOff>
    </xdr:from>
    <xdr:to>
      <xdr:col>4</xdr:col>
      <xdr:colOff>1117600</xdr:colOff>
      <xdr:row>35</xdr:row>
      <xdr:rowOff>112319</xdr:rowOff>
    </xdr:to>
    <xdr:cxnSp macro="">
      <xdr:nvCxnSpPr>
        <xdr:cNvPr id="111" name="直線コネクタ 110"/>
        <xdr:cNvCxnSpPr/>
      </xdr:nvCxnSpPr>
      <xdr:spPr bwMode="auto">
        <a:xfrm>
          <a:off x="5003800" y="6695339"/>
          <a:ext cx="647700" cy="2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54711</xdr:rowOff>
    </xdr:from>
    <xdr:to>
      <xdr:col>4</xdr:col>
      <xdr:colOff>469900</xdr:colOff>
      <xdr:row>35</xdr:row>
      <xdr:rowOff>84989</xdr:rowOff>
    </xdr:to>
    <xdr:cxnSp macro="">
      <xdr:nvCxnSpPr>
        <xdr:cNvPr id="114" name="直線コネクタ 113"/>
        <xdr:cNvCxnSpPr/>
      </xdr:nvCxnSpPr>
      <xdr:spPr bwMode="auto">
        <a:xfrm>
          <a:off x="4305300" y="6665061"/>
          <a:ext cx="698500" cy="3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23482</xdr:rowOff>
    </xdr:from>
    <xdr:to>
      <xdr:col>3</xdr:col>
      <xdr:colOff>904875</xdr:colOff>
      <xdr:row>35</xdr:row>
      <xdr:rowOff>54711</xdr:rowOff>
    </xdr:to>
    <xdr:cxnSp macro="">
      <xdr:nvCxnSpPr>
        <xdr:cNvPr id="117" name="直線コネクタ 116"/>
        <xdr:cNvCxnSpPr/>
      </xdr:nvCxnSpPr>
      <xdr:spPr bwMode="auto">
        <a:xfrm>
          <a:off x="3606800" y="6633832"/>
          <a:ext cx="698500" cy="3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3556</xdr:rowOff>
    </xdr:from>
    <xdr:to>
      <xdr:col>3</xdr:col>
      <xdr:colOff>206375</xdr:colOff>
      <xdr:row>35</xdr:row>
      <xdr:rowOff>23482</xdr:rowOff>
    </xdr:to>
    <xdr:cxnSp macro="">
      <xdr:nvCxnSpPr>
        <xdr:cNvPr id="120" name="直線コネクタ 119"/>
        <xdr:cNvCxnSpPr/>
      </xdr:nvCxnSpPr>
      <xdr:spPr bwMode="auto">
        <a:xfrm>
          <a:off x="2908300" y="6613906"/>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61519</xdr:rowOff>
    </xdr:from>
    <xdr:to>
      <xdr:col>5</xdr:col>
      <xdr:colOff>34925</xdr:colOff>
      <xdr:row>35</xdr:row>
      <xdr:rowOff>163119</xdr:rowOff>
    </xdr:to>
    <xdr:sp macro="" textlink="">
      <xdr:nvSpPr>
        <xdr:cNvPr id="130" name="円/楕円 129"/>
        <xdr:cNvSpPr/>
      </xdr:nvSpPr>
      <xdr:spPr bwMode="auto">
        <a:xfrm>
          <a:off x="5600700" y="667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249496</xdr:rowOff>
    </xdr:from>
    <xdr:ext cx="762000" cy="259045"/>
    <xdr:sp macro="" textlink="">
      <xdr:nvSpPr>
        <xdr:cNvPr id="131" name="人口1人当たり決算額の推移該当値テキスト445"/>
        <xdr:cNvSpPr txBox="1"/>
      </xdr:nvSpPr>
      <xdr:spPr>
        <a:xfrm>
          <a:off x="5740400" y="651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34189</xdr:rowOff>
    </xdr:from>
    <xdr:to>
      <xdr:col>4</xdr:col>
      <xdr:colOff>520700</xdr:colOff>
      <xdr:row>35</xdr:row>
      <xdr:rowOff>135789</xdr:rowOff>
    </xdr:to>
    <xdr:sp macro="" textlink="">
      <xdr:nvSpPr>
        <xdr:cNvPr id="132" name="円/楕円 131"/>
        <xdr:cNvSpPr/>
      </xdr:nvSpPr>
      <xdr:spPr bwMode="auto">
        <a:xfrm>
          <a:off x="4953000" y="664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145965</xdr:rowOff>
    </xdr:from>
    <xdr:ext cx="736600" cy="259045"/>
    <xdr:sp macro="" textlink="">
      <xdr:nvSpPr>
        <xdr:cNvPr id="133" name="テキスト ボックス 132"/>
        <xdr:cNvSpPr txBox="1"/>
      </xdr:nvSpPr>
      <xdr:spPr>
        <a:xfrm>
          <a:off x="4622800" y="641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3911</xdr:rowOff>
    </xdr:from>
    <xdr:to>
      <xdr:col>3</xdr:col>
      <xdr:colOff>955675</xdr:colOff>
      <xdr:row>35</xdr:row>
      <xdr:rowOff>105511</xdr:rowOff>
    </xdr:to>
    <xdr:sp macro="" textlink="">
      <xdr:nvSpPr>
        <xdr:cNvPr id="134" name="円/楕円 133"/>
        <xdr:cNvSpPr/>
      </xdr:nvSpPr>
      <xdr:spPr bwMode="auto">
        <a:xfrm>
          <a:off x="4254500" y="661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115689</xdr:rowOff>
    </xdr:from>
    <xdr:ext cx="762000" cy="259045"/>
    <xdr:sp macro="" textlink="">
      <xdr:nvSpPr>
        <xdr:cNvPr id="135" name="テキスト ボックス 134"/>
        <xdr:cNvSpPr txBox="1"/>
      </xdr:nvSpPr>
      <xdr:spPr>
        <a:xfrm>
          <a:off x="3924300" y="638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315582</xdr:rowOff>
    </xdr:from>
    <xdr:to>
      <xdr:col>3</xdr:col>
      <xdr:colOff>257175</xdr:colOff>
      <xdr:row>35</xdr:row>
      <xdr:rowOff>74282</xdr:rowOff>
    </xdr:to>
    <xdr:sp macro="" textlink="">
      <xdr:nvSpPr>
        <xdr:cNvPr id="136" name="円/楕円 135"/>
        <xdr:cNvSpPr/>
      </xdr:nvSpPr>
      <xdr:spPr bwMode="auto">
        <a:xfrm>
          <a:off x="3556000" y="65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84459</xdr:rowOff>
    </xdr:from>
    <xdr:ext cx="762000" cy="259045"/>
    <xdr:sp macro="" textlink="">
      <xdr:nvSpPr>
        <xdr:cNvPr id="137" name="テキスト ボックス 136"/>
        <xdr:cNvSpPr txBox="1"/>
      </xdr:nvSpPr>
      <xdr:spPr>
        <a:xfrm>
          <a:off x="3225800" y="635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295656</xdr:rowOff>
    </xdr:from>
    <xdr:to>
      <xdr:col>2</xdr:col>
      <xdr:colOff>692150</xdr:colOff>
      <xdr:row>35</xdr:row>
      <xdr:rowOff>54356</xdr:rowOff>
    </xdr:to>
    <xdr:sp macro="" textlink="">
      <xdr:nvSpPr>
        <xdr:cNvPr id="138" name="円/楕円 137"/>
        <xdr:cNvSpPr/>
      </xdr:nvSpPr>
      <xdr:spPr bwMode="auto">
        <a:xfrm>
          <a:off x="2857500" y="656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64533</xdr:rowOff>
    </xdr:from>
    <xdr:ext cx="762000" cy="259045"/>
    <xdr:sp macro="" textlink="">
      <xdr:nvSpPr>
        <xdr:cNvPr id="139" name="テキスト ボックス 138"/>
        <xdr:cNvSpPr txBox="1"/>
      </xdr:nvSpPr>
      <xdr:spPr>
        <a:xfrm>
          <a:off x="2527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年度末の財政調整基金残高は</a:t>
          </a:r>
          <a:r>
            <a:rPr kumimoji="1" lang="en-US" altLang="ja-JP" sz="1300">
              <a:latin typeface="ＭＳ ゴシック" pitchFamily="49" charset="-128"/>
              <a:ea typeface="ＭＳ ゴシック" pitchFamily="49" charset="-128"/>
            </a:rPr>
            <a:t>169,513</a:t>
          </a:r>
          <a:r>
            <a:rPr kumimoji="1" lang="ja-JP" altLang="en-US" sz="1300">
              <a:latin typeface="ＭＳ ゴシック" pitchFamily="49" charset="-128"/>
              <a:ea typeface="ＭＳ ゴシック" pitchFamily="49" charset="-128"/>
            </a:rPr>
            <a:t>千円であり、財政需要に対応できる安定した基金運営を行うべく、繰入の抑制及び積立の増加に取り組み、平成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年度までは残高が増加した。</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年度以降は町税、普通交付税をはじめ、一般財源が減少し、実質単年度収支は赤字となり、基金繰入に頼らざるを得ない財政状況であった。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盤石な財政基盤の確立、事業見直しを進め、基金に依存しない適正な財政運営に努める。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a:solidFill>
                <a:schemeClr val="dk1"/>
              </a:solidFill>
              <a:effectLst/>
              <a:latin typeface="ＭＳ ゴシック" pitchFamily="49" charset="-128"/>
              <a:ea typeface="ＭＳ ゴシック" pitchFamily="49" charset="-128"/>
              <a:cs typeface="+mn-cs"/>
            </a:rPr>
            <a:t>　</a:t>
          </a:r>
          <a:r>
            <a:rPr lang="ja-JP" altLang="ja-JP" sz="1400">
              <a:solidFill>
                <a:schemeClr val="dk1"/>
              </a:solidFill>
              <a:effectLst/>
              <a:latin typeface="ＭＳ ゴシック" pitchFamily="49" charset="-128"/>
              <a:ea typeface="ＭＳ ゴシック" pitchFamily="49" charset="-128"/>
              <a:cs typeface="+mn-cs"/>
            </a:rPr>
            <a:t>平成</a:t>
          </a:r>
          <a:r>
            <a:rPr lang="en-US" altLang="ja-JP" sz="1400">
              <a:solidFill>
                <a:schemeClr val="dk1"/>
              </a:solidFill>
              <a:effectLst/>
              <a:latin typeface="ＭＳ ゴシック" pitchFamily="49" charset="-128"/>
              <a:ea typeface="ＭＳ ゴシック" pitchFamily="49" charset="-128"/>
              <a:cs typeface="+mn-cs"/>
            </a:rPr>
            <a:t>25</a:t>
          </a:r>
          <a:r>
            <a:rPr lang="ja-JP" altLang="ja-JP" sz="1400">
              <a:solidFill>
                <a:schemeClr val="dk1"/>
              </a:solidFill>
              <a:effectLst/>
              <a:latin typeface="ＭＳ ゴシック" pitchFamily="49" charset="-128"/>
              <a:ea typeface="ＭＳ ゴシック" pitchFamily="49" charset="-128"/>
              <a:cs typeface="+mn-cs"/>
            </a:rPr>
            <a:t>年度は国民健康保険事業の会計</a:t>
          </a:r>
          <a:r>
            <a:rPr lang="ja-JP" altLang="en-US" sz="1400">
              <a:solidFill>
                <a:schemeClr val="dk1"/>
              </a:solidFill>
              <a:effectLst/>
              <a:latin typeface="ＭＳ ゴシック" pitchFamily="49" charset="-128"/>
              <a:ea typeface="ＭＳ ゴシック" pitchFamily="49" charset="-128"/>
              <a:cs typeface="+mn-cs"/>
            </a:rPr>
            <a:t>において</a:t>
          </a:r>
          <a:r>
            <a:rPr lang="ja-JP" altLang="ja-JP" sz="1400">
              <a:solidFill>
                <a:schemeClr val="dk1"/>
              </a:solidFill>
              <a:effectLst/>
              <a:latin typeface="ＭＳ ゴシック" pitchFamily="49" charset="-128"/>
              <a:ea typeface="ＭＳ ゴシック" pitchFamily="49" charset="-128"/>
              <a:cs typeface="+mn-cs"/>
            </a:rPr>
            <a:t>医療費の増加と基金の枯渇により赤字となった。</a:t>
          </a:r>
          <a:endParaRPr lang="en-US" altLang="ja-JP" sz="1400">
            <a:solidFill>
              <a:schemeClr val="dk1"/>
            </a:solidFill>
            <a:effectLst/>
            <a:latin typeface="ＭＳ ゴシック" pitchFamily="49" charset="-128"/>
            <a:ea typeface="ＭＳ ゴシック" pitchFamily="49" charset="-128"/>
            <a:cs typeface="+mn-cs"/>
          </a:endParaRPr>
        </a:p>
        <a:p>
          <a:pPr rtl="0" eaLnBrk="1" fontAlgn="auto" latinLnBrk="0" hangingPunct="1"/>
          <a:r>
            <a:rPr lang="ja-JP" altLang="en-US" sz="1400">
              <a:solidFill>
                <a:schemeClr val="dk1"/>
              </a:solidFill>
              <a:effectLst/>
              <a:latin typeface="ＭＳ ゴシック" pitchFamily="49" charset="-128"/>
              <a:ea typeface="ＭＳ ゴシック" pitchFamily="49" charset="-128"/>
              <a:cs typeface="+mn-cs"/>
            </a:rPr>
            <a:t>　引き続き、</a:t>
          </a:r>
          <a:r>
            <a:rPr lang="ja-JP" altLang="ja-JP" sz="1400" b="0" i="0" baseline="0">
              <a:solidFill>
                <a:schemeClr val="dk1"/>
              </a:solidFill>
              <a:effectLst/>
              <a:latin typeface="ＭＳ ゴシック" pitchFamily="49" charset="-128"/>
              <a:ea typeface="ＭＳ ゴシック" pitchFamily="49" charset="-128"/>
              <a:cs typeface="+mn-cs"/>
            </a:rPr>
            <a:t>保険税の適正化による収入減の確保と健康増進事業による給付の適正化を図る。</a:t>
          </a:r>
          <a:endParaRPr lang="ja-JP" altLang="ja-JP" sz="1400">
            <a:effectLst/>
            <a:latin typeface="ＭＳ ゴシック" pitchFamily="49" charset="-128"/>
            <a:ea typeface="ＭＳ ゴシック" pitchFamily="49" charset="-128"/>
          </a:endParaRPr>
        </a:p>
        <a:p>
          <a:pPr rtl="0" eaLnBrk="1" fontAlgn="auto" latinLnBrk="0" hangingPunct="1"/>
          <a:r>
            <a:rPr kumimoji="1" lang="ja-JP" altLang="ja-JP" sz="1400">
              <a:solidFill>
                <a:schemeClr val="dk1"/>
              </a:solidFill>
              <a:effectLst/>
              <a:latin typeface="ＭＳ ゴシック" pitchFamily="49" charset="-128"/>
              <a:ea typeface="ＭＳ ゴシック" pitchFamily="49" charset="-128"/>
              <a:cs typeface="+mn-cs"/>
            </a:rPr>
            <a:t>　</a:t>
          </a:r>
          <a:r>
            <a:rPr lang="ja-JP" altLang="ja-JP" sz="1400">
              <a:solidFill>
                <a:schemeClr val="dk1"/>
              </a:solidFill>
              <a:effectLst/>
              <a:latin typeface="ＭＳ ゴシック" pitchFamily="49" charset="-128"/>
              <a:ea typeface="ＭＳ ゴシック" pitchFamily="49" charset="-128"/>
              <a:cs typeface="+mn-cs"/>
            </a:rPr>
            <a:t>今</a:t>
          </a:r>
          <a:r>
            <a:rPr lang="ja-JP" altLang="ja-JP" sz="1400" b="0" i="0" baseline="0">
              <a:solidFill>
                <a:schemeClr val="dk1"/>
              </a:solidFill>
              <a:effectLst/>
              <a:latin typeface="ＭＳ ゴシック" pitchFamily="49" charset="-128"/>
              <a:ea typeface="ＭＳ ゴシック" pitchFamily="49" charset="-128"/>
              <a:cs typeface="+mn-cs"/>
            </a:rPr>
            <a:t>後においては、各会計とも黒字決算となるよう</a:t>
          </a:r>
          <a:r>
            <a:rPr lang="ja-JP" altLang="en-US" sz="1400" b="0" i="0" baseline="0">
              <a:solidFill>
                <a:schemeClr val="dk1"/>
              </a:solidFill>
              <a:effectLst/>
              <a:latin typeface="ＭＳ ゴシック" pitchFamily="49" charset="-128"/>
              <a:ea typeface="ＭＳ ゴシック" pitchFamily="49" charset="-128"/>
              <a:cs typeface="+mn-cs"/>
            </a:rPr>
            <a:t>収入源の確保に取り組むとともに</a:t>
          </a:r>
          <a:r>
            <a:rPr lang="ja-JP" altLang="ja-JP" sz="1400" b="0" i="0" baseline="0">
              <a:solidFill>
                <a:schemeClr val="dk1"/>
              </a:solidFill>
              <a:effectLst/>
              <a:latin typeface="ＭＳ ゴシック" pitchFamily="49" charset="-128"/>
              <a:ea typeface="ＭＳ ゴシック" pitchFamily="49" charset="-128"/>
              <a:cs typeface="+mn-cs"/>
            </a:rPr>
            <a:t>健全な財政運営に努める。</a:t>
          </a:r>
          <a:endParaRPr lang="ja-JP" altLang="ja-JP" sz="1400">
            <a:effectLst/>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臨時財政対策債の償還増に伴い、算入公債費は増加しているが、元利償還金は減少したため、実質公債費比率としては減少している。</a:t>
          </a:r>
          <a:endParaRPr lang="en-US" altLang="ja-JP" sz="1400" b="0" i="0" baseline="0">
            <a:solidFill>
              <a:schemeClr val="dk1"/>
            </a:solidFill>
            <a:effectLst/>
            <a:latin typeface="ＭＳ ゴシック" pitchFamily="49" charset="-128"/>
            <a:ea typeface="ＭＳ ゴシック"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今後においても、この傾向が継続すると予想しており、引き続き新規借入の抑制等により、更に比率の低減に努める。</a:t>
          </a:r>
          <a:endParaRPr lang="ja-JP" altLang="ja-JP" sz="1400">
            <a:effectLst/>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将来負担額については、一般会計等に係る地方債の現在高は年々減少している反面、充当可能財源等も基金残高の減少などにより、減少となっている。</a:t>
          </a:r>
          <a:endParaRPr lang="ja-JP" altLang="ja-JP" sz="1400">
            <a:effectLst/>
            <a:latin typeface="ＭＳ ゴシック" pitchFamily="49" charset="-128"/>
            <a:ea typeface="ＭＳ ゴシック" pitchFamily="49" charset="-128"/>
          </a:endParaRPr>
        </a:p>
        <a:p>
          <a:pPr rtl="0" eaLnBrk="1" fontAlgn="auto" latinLnBrk="0" hangingPunct="1"/>
          <a:r>
            <a:rPr lang="ja-JP" altLang="ja-JP" sz="1400" b="0" i="0" baseline="0">
              <a:solidFill>
                <a:schemeClr val="dk1"/>
              </a:solidFill>
              <a:effectLst/>
              <a:latin typeface="ＭＳ ゴシック" pitchFamily="49" charset="-128"/>
              <a:ea typeface="ＭＳ ゴシック" pitchFamily="49" charset="-128"/>
              <a:cs typeface="+mn-cs"/>
            </a:rPr>
            <a:t>　今後においても、充当可能財源の確保は困難</a:t>
          </a:r>
          <a:r>
            <a:rPr lang="ja-JP" altLang="en-US" sz="1400" b="0" i="0" baseline="0">
              <a:solidFill>
                <a:schemeClr val="dk1"/>
              </a:solidFill>
              <a:effectLst/>
              <a:latin typeface="ＭＳ ゴシック" pitchFamily="49" charset="-128"/>
              <a:ea typeface="ＭＳ ゴシック" pitchFamily="49" charset="-128"/>
              <a:cs typeface="+mn-cs"/>
            </a:rPr>
            <a:t>であると</a:t>
          </a:r>
          <a:r>
            <a:rPr lang="ja-JP" altLang="ja-JP" sz="1400" b="0" i="0" baseline="0">
              <a:solidFill>
                <a:schemeClr val="dk1"/>
              </a:solidFill>
              <a:effectLst/>
              <a:latin typeface="ＭＳ ゴシック" pitchFamily="49" charset="-128"/>
              <a:ea typeface="ＭＳ ゴシック" pitchFamily="49" charset="-128"/>
              <a:cs typeface="+mn-cs"/>
            </a:rPr>
            <a:t>考え</a:t>
          </a:r>
          <a:r>
            <a:rPr lang="ja-JP" altLang="en-US" sz="1400" b="0" i="0" baseline="0">
              <a:solidFill>
                <a:schemeClr val="dk1"/>
              </a:solidFill>
              <a:effectLst/>
              <a:latin typeface="ＭＳ ゴシック" pitchFamily="49" charset="-128"/>
              <a:ea typeface="ＭＳ ゴシック" pitchFamily="49" charset="-128"/>
              <a:cs typeface="+mn-cs"/>
            </a:rPr>
            <a:t>ており、引き続き</a:t>
          </a:r>
          <a:r>
            <a:rPr lang="ja-JP" altLang="ja-JP" sz="1400" b="0" i="0" baseline="0">
              <a:solidFill>
                <a:schemeClr val="dk1"/>
              </a:solidFill>
              <a:effectLst/>
              <a:latin typeface="ＭＳ ゴシック" pitchFamily="49" charset="-128"/>
              <a:ea typeface="ＭＳ ゴシック" pitchFamily="49" charset="-128"/>
              <a:cs typeface="+mn-cs"/>
            </a:rPr>
            <a:t>一般会計、公営企業会計とともに</a:t>
          </a:r>
          <a:r>
            <a:rPr lang="ja-JP" altLang="en-US" sz="1400" b="0" i="0" baseline="0">
              <a:solidFill>
                <a:schemeClr val="dk1"/>
              </a:solidFill>
              <a:effectLst/>
              <a:latin typeface="ＭＳ ゴシック" pitchFamily="49" charset="-128"/>
              <a:ea typeface="ＭＳ ゴシック" pitchFamily="49" charset="-128"/>
              <a:cs typeface="+mn-cs"/>
            </a:rPr>
            <a:t>計画的な事業実施による</a:t>
          </a:r>
          <a:r>
            <a:rPr lang="ja-JP" altLang="ja-JP" sz="1400" b="0" i="0" baseline="0">
              <a:solidFill>
                <a:schemeClr val="dk1"/>
              </a:solidFill>
              <a:effectLst/>
              <a:latin typeface="ＭＳ ゴシック" pitchFamily="49" charset="-128"/>
              <a:ea typeface="ＭＳ ゴシック" pitchFamily="49" charset="-128"/>
              <a:cs typeface="+mn-cs"/>
            </a:rPr>
            <a:t>新規借入の抑制により、将来負担額の減少を図り、将来負担比率の減少に努める。</a:t>
          </a:r>
          <a:endParaRPr lang="en-US" altLang="ja-JP" sz="1400" b="0" i="0" baseline="0">
            <a:solidFill>
              <a:schemeClr val="dk1"/>
            </a:solidFill>
            <a:effectLst/>
            <a:latin typeface="ＭＳ ゴシック" pitchFamily="49" charset="-128"/>
            <a:ea typeface="ＭＳ ゴシック" pitchFamily="49" charset="-128"/>
            <a:cs typeface="+mn-cs"/>
          </a:endParaRPr>
        </a:p>
        <a:p>
          <a:pPr rtl="0" eaLnBrk="1" fontAlgn="auto" latinLnBrk="0" hangingPunct="1"/>
          <a:endParaRPr lang="en-US" altLang="ja-JP" sz="1400" b="0" i="0" baseline="0">
            <a:solidFill>
              <a:schemeClr val="dk1"/>
            </a:solidFill>
            <a:effectLst/>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5269687</v>
      </c>
      <c r="BO4" s="379"/>
      <c r="BP4" s="379"/>
      <c r="BQ4" s="379"/>
      <c r="BR4" s="379"/>
      <c r="BS4" s="379"/>
      <c r="BT4" s="379"/>
      <c r="BU4" s="380"/>
      <c r="BV4" s="378">
        <v>5218183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5104655</v>
      </c>
      <c r="BO5" s="384"/>
      <c r="BP5" s="384"/>
      <c r="BQ5" s="384"/>
      <c r="BR5" s="384"/>
      <c r="BS5" s="384"/>
      <c r="BT5" s="384"/>
      <c r="BU5" s="385"/>
      <c r="BV5" s="383">
        <v>5046170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92.3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165032</v>
      </c>
      <c r="BO6" s="384"/>
      <c r="BP6" s="384"/>
      <c r="BQ6" s="384"/>
      <c r="BR6" s="384"/>
      <c r="BS6" s="384"/>
      <c r="BT6" s="384"/>
      <c r="BU6" s="385"/>
      <c r="BV6" s="383">
        <v>172013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100.1</v>
      </c>
      <c r="CU6" s="530"/>
      <c r="CV6" s="530"/>
      <c r="CW6" s="530"/>
      <c r="CX6" s="530"/>
      <c r="CY6" s="530"/>
      <c r="CZ6" s="530"/>
      <c r="DA6" s="531"/>
      <c r="DB6" s="529">
        <v>98.9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1657</v>
      </c>
      <c r="BO7" s="384"/>
      <c r="BP7" s="384"/>
      <c r="BQ7" s="384"/>
      <c r="BR7" s="384"/>
      <c r="BS7" s="384"/>
      <c r="BT7" s="384"/>
      <c r="BU7" s="385"/>
      <c r="BV7" s="383">
        <v>45396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3476279</v>
      </c>
      <c r="CU7" s="384"/>
      <c r="CV7" s="384"/>
      <c r="CW7" s="384"/>
      <c r="CX7" s="384"/>
      <c r="CY7" s="384"/>
      <c r="CZ7" s="384"/>
      <c r="DA7" s="385"/>
      <c r="DB7" s="383">
        <v>3568996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163375</v>
      </c>
      <c r="BO8" s="384"/>
      <c r="BP8" s="384"/>
      <c r="BQ8" s="384"/>
      <c r="BR8" s="384"/>
      <c r="BS8" s="384"/>
      <c r="BT8" s="384"/>
      <c r="BU8" s="385"/>
      <c r="BV8" s="383">
        <v>126617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13491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36758</v>
      </c>
      <c r="BO9" s="384"/>
      <c r="BP9" s="384"/>
      <c r="BQ9" s="384"/>
      <c r="BR9" s="384"/>
      <c r="BS9" s="384"/>
      <c r="BT9" s="384"/>
      <c r="BU9" s="385"/>
      <c r="BV9" s="383">
        <v>19585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14203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70357</v>
      </c>
      <c r="BO10" s="384"/>
      <c r="BP10" s="384"/>
      <c r="BQ10" s="384"/>
      <c r="BR10" s="384"/>
      <c r="BS10" s="384"/>
      <c r="BT10" s="384"/>
      <c r="BU10" s="385"/>
      <c r="BV10" s="383">
        <v>85992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12689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161339</v>
      </c>
      <c r="BO12" s="384"/>
      <c r="BP12" s="384"/>
      <c r="BQ12" s="384"/>
      <c r="BR12" s="384"/>
      <c r="BS12" s="384"/>
      <c r="BT12" s="384"/>
      <c r="BU12" s="385"/>
      <c r="BV12" s="383">
        <v>111862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12628</v>
      </c>
      <c r="S13" s="485"/>
      <c r="T13" s="485"/>
      <c r="U13" s="485"/>
      <c r="V13" s="486"/>
      <c r="W13" s="472" t="s">
        <v>122</v>
      </c>
      <c r="X13" s="396"/>
      <c r="Y13" s="396"/>
      <c r="Z13" s="396"/>
      <c r="AA13" s="396"/>
      <c r="AB13" s="397"/>
      <c r="AC13" s="359">
        <v>329</v>
      </c>
      <c r="AD13" s="360"/>
      <c r="AE13" s="360"/>
      <c r="AF13" s="360"/>
      <c r="AG13" s="361"/>
      <c r="AH13" s="359">
        <v>609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-54224</v>
      </c>
      <c r="BO13" s="384"/>
      <c r="BP13" s="384"/>
      <c r="BQ13" s="384"/>
      <c r="BR13" s="384"/>
      <c r="BS13" s="384"/>
      <c r="BT13" s="384"/>
      <c r="BU13" s="385"/>
      <c r="BV13" s="383">
        <v>-6285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16.2</v>
      </c>
      <c r="CU13" s="354"/>
      <c r="CV13" s="354"/>
      <c r="CW13" s="354"/>
      <c r="CX13" s="354"/>
      <c r="CY13" s="354"/>
      <c r="CZ13" s="354"/>
      <c r="DA13" s="355"/>
      <c r="DB13" s="353">
        <v>17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12810</v>
      </c>
      <c r="S14" s="485"/>
      <c r="T14" s="485"/>
      <c r="U14" s="485"/>
      <c r="V14" s="486"/>
      <c r="W14" s="487"/>
      <c r="X14" s="399"/>
      <c r="Y14" s="399"/>
      <c r="Z14" s="399"/>
      <c r="AA14" s="399"/>
      <c r="AB14" s="400"/>
      <c r="AC14" s="477">
        <v>5.9</v>
      </c>
      <c r="AD14" s="478"/>
      <c r="AE14" s="478"/>
      <c r="AF14" s="478"/>
      <c r="AG14" s="479"/>
      <c r="AH14" s="477">
        <v>9.1999999999999993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190.1</v>
      </c>
      <c r="CU14" s="456"/>
      <c r="CV14" s="456"/>
      <c r="CW14" s="456"/>
      <c r="CX14" s="456"/>
      <c r="CY14" s="456"/>
      <c r="CZ14" s="456"/>
      <c r="DA14" s="457"/>
      <c r="DB14" s="488">
        <v>182.3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12750</v>
      </c>
      <c r="S15" s="485"/>
      <c r="T15" s="485"/>
      <c r="U15" s="485"/>
      <c r="V15" s="486"/>
      <c r="W15" s="472" t="s">
        <v>129</v>
      </c>
      <c r="X15" s="396"/>
      <c r="Y15" s="396"/>
      <c r="Z15" s="396"/>
      <c r="AA15" s="396"/>
      <c r="AB15" s="397"/>
      <c r="AC15" s="359">
        <v>1706</v>
      </c>
      <c r="AD15" s="360"/>
      <c r="AE15" s="360"/>
      <c r="AF15" s="360"/>
      <c r="AG15" s="361"/>
      <c r="AH15" s="359">
        <v>2124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1177756</v>
      </c>
      <c r="BO15" s="379"/>
      <c r="BP15" s="379"/>
      <c r="BQ15" s="379"/>
      <c r="BR15" s="379"/>
      <c r="BS15" s="379"/>
      <c r="BT15" s="379"/>
      <c r="BU15" s="380"/>
      <c r="BV15" s="378">
        <v>1170699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30.4</v>
      </c>
      <c r="AD16" s="478"/>
      <c r="AE16" s="478"/>
      <c r="AF16" s="478"/>
      <c r="AG16" s="479"/>
      <c r="AH16" s="477">
        <v>32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2934394</v>
      </c>
      <c r="BO16" s="384"/>
      <c r="BP16" s="384"/>
      <c r="BQ16" s="384"/>
      <c r="BR16" s="384"/>
      <c r="BS16" s="384"/>
      <c r="BT16" s="384"/>
      <c r="BU16" s="385"/>
      <c r="BV16" s="383">
        <v>3002075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3576</v>
      </c>
      <c r="AD17" s="360"/>
      <c r="AE17" s="360"/>
      <c r="AF17" s="360"/>
      <c r="AG17" s="361"/>
      <c r="AH17" s="359">
        <v>3869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1498484</v>
      </c>
      <c r="BO17" s="384"/>
      <c r="BP17" s="384"/>
      <c r="BQ17" s="384"/>
      <c r="BR17" s="384"/>
      <c r="BS17" s="384"/>
      <c r="BT17" s="384"/>
      <c r="BU17" s="385"/>
      <c r="BV17" s="383">
        <v>1500161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34.58</v>
      </c>
      <c r="M18" s="448"/>
      <c r="N18" s="448"/>
      <c r="O18" s="448"/>
      <c r="P18" s="448"/>
      <c r="Q18" s="448"/>
      <c r="R18" s="449"/>
      <c r="S18" s="449"/>
      <c r="T18" s="449"/>
      <c r="U18" s="449"/>
      <c r="V18" s="450"/>
      <c r="W18" s="464"/>
      <c r="X18" s="465"/>
      <c r="Y18" s="465"/>
      <c r="Z18" s="465"/>
      <c r="AA18" s="465"/>
      <c r="AB18" s="473"/>
      <c r="AC18" s="347">
        <v>63.7</v>
      </c>
      <c r="AD18" s="348"/>
      <c r="AE18" s="348"/>
      <c r="AF18" s="348"/>
      <c r="AG18" s="451"/>
      <c r="AH18" s="347">
        <v>58.3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3258553</v>
      </c>
      <c r="BO18" s="384"/>
      <c r="BP18" s="384"/>
      <c r="BQ18" s="384"/>
      <c r="BR18" s="384"/>
      <c r="BS18" s="384"/>
      <c r="BT18" s="384"/>
      <c r="BU18" s="385"/>
      <c r="BV18" s="383">
        <v>3271781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390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3945972</v>
      </c>
      <c r="BO19" s="384"/>
      <c r="BP19" s="384"/>
      <c r="BQ19" s="384"/>
      <c r="BR19" s="384"/>
      <c r="BS19" s="384"/>
      <c r="BT19" s="384"/>
      <c r="BU19" s="385"/>
      <c r="BV19" s="383">
        <v>4028474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5044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5618309</v>
      </c>
      <c r="BO23" s="384"/>
      <c r="BP23" s="384"/>
      <c r="BQ23" s="384"/>
      <c r="BR23" s="384"/>
      <c r="BS23" s="384"/>
      <c r="BT23" s="384"/>
      <c r="BU23" s="385"/>
      <c r="BV23" s="383">
        <v>5762560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6290</v>
      </c>
      <c r="R24" s="360"/>
      <c r="S24" s="360"/>
      <c r="T24" s="360"/>
      <c r="U24" s="360"/>
      <c r="V24" s="361"/>
      <c r="W24" s="425"/>
      <c r="X24" s="416"/>
      <c r="Y24" s="417"/>
      <c r="Z24" s="356" t="s">
        <v>153</v>
      </c>
      <c r="AA24" s="357"/>
      <c r="AB24" s="357"/>
      <c r="AC24" s="357"/>
      <c r="AD24" s="357"/>
      <c r="AE24" s="357"/>
      <c r="AF24" s="357"/>
      <c r="AG24" s="358"/>
      <c r="AH24" s="359">
        <v>111</v>
      </c>
      <c r="AI24" s="360"/>
      <c r="AJ24" s="360"/>
      <c r="AK24" s="360"/>
      <c r="AL24" s="361"/>
      <c r="AM24" s="359">
        <v>349872</v>
      </c>
      <c r="AN24" s="360"/>
      <c r="AO24" s="360"/>
      <c r="AP24" s="360"/>
      <c r="AQ24" s="360"/>
      <c r="AR24" s="361"/>
      <c r="AS24" s="359">
        <v>3152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5113988</v>
      </c>
      <c r="BO24" s="384"/>
      <c r="BP24" s="384"/>
      <c r="BQ24" s="384"/>
      <c r="BR24" s="384"/>
      <c r="BS24" s="384"/>
      <c r="BT24" s="384"/>
      <c r="BU24" s="385"/>
      <c r="BV24" s="383">
        <v>5215109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5436</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899475</v>
      </c>
      <c r="BO25" s="379"/>
      <c r="BP25" s="379"/>
      <c r="BQ25" s="379"/>
      <c r="BR25" s="379"/>
      <c r="BS25" s="379"/>
      <c r="BT25" s="379"/>
      <c r="BU25" s="380"/>
      <c r="BV25" s="378">
        <v>814495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4959</v>
      </c>
      <c r="R26" s="360"/>
      <c r="S26" s="360"/>
      <c r="T26" s="360"/>
      <c r="U26" s="360"/>
      <c r="V26" s="361"/>
      <c r="W26" s="425"/>
      <c r="X26" s="416"/>
      <c r="Y26" s="417"/>
      <c r="Z26" s="356" t="s">
        <v>159</v>
      </c>
      <c r="AA26" s="438"/>
      <c r="AB26" s="438"/>
      <c r="AC26" s="438"/>
      <c r="AD26" s="438"/>
      <c r="AE26" s="438"/>
      <c r="AF26" s="438"/>
      <c r="AG26" s="439"/>
      <c r="AH26" s="359">
        <v>6</v>
      </c>
      <c r="AI26" s="360"/>
      <c r="AJ26" s="360"/>
      <c r="AK26" s="360"/>
      <c r="AL26" s="361"/>
      <c r="AM26" s="359">
        <v>16314</v>
      </c>
      <c r="AN26" s="360"/>
      <c r="AO26" s="360"/>
      <c r="AP26" s="360"/>
      <c r="AQ26" s="360"/>
      <c r="AR26" s="361"/>
      <c r="AS26" s="359">
        <v>2719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2700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16556</v>
      </c>
      <c r="AN27" s="360"/>
      <c r="AO27" s="360"/>
      <c r="AP27" s="360"/>
      <c r="AQ27" s="360"/>
      <c r="AR27" s="361"/>
      <c r="AS27" s="359">
        <v>3311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216076</v>
      </c>
      <c r="BO27" s="387"/>
      <c r="BP27" s="387"/>
      <c r="BQ27" s="387"/>
      <c r="BR27" s="387"/>
      <c r="BS27" s="387"/>
      <c r="BT27" s="387"/>
      <c r="BU27" s="388"/>
      <c r="BV27" s="386">
        <v>216071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247072</v>
      </c>
      <c r="BO28" s="379"/>
      <c r="BP28" s="379"/>
      <c r="BQ28" s="379"/>
      <c r="BR28" s="379"/>
      <c r="BS28" s="379"/>
      <c r="BT28" s="379"/>
      <c r="BU28" s="380"/>
      <c r="BV28" s="378">
        <v>338054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1990</v>
      </c>
      <c r="R29" s="360"/>
      <c r="S29" s="360"/>
      <c r="T29" s="360"/>
      <c r="U29" s="360"/>
      <c r="V29" s="361"/>
      <c r="W29" s="426"/>
      <c r="X29" s="427"/>
      <c r="Y29" s="428"/>
      <c r="Z29" s="356" t="s">
        <v>169</v>
      </c>
      <c r="AA29" s="357"/>
      <c r="AB29" s="357"/>
      <c r="AC29" s="357"/>
      <c r="AD29" s="357"/>
      <c r="AE29" s="357"/>
      <c r="AF29" s="357"/>
      <c r="AG29" s="358"/>
      <c r="AH29" s="359">
        <v>116</v>
      </c>
      <c r="AI29" s="360"/>
      <c r="AJ29" s="360"/>
      <c r="AK29" s="360"/>
      <c r="AL29" s="361"/>
      <c r="AM29" s="359">
        <v>366428</v>
      </c>
      <c r="AN29" s="360"/>
      <c r="AO29" s="360"/>
      <c r="AP29" s="360"/>
      <c r="AQ29" s="360"/>
      <c r="AR29" s="361"/>
      <c r="AS29" s="359">
        <v>3159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5313</v>
      </c>
      <c r="BO29" s="384"/>
      <c r="BP29" s="384"/>
      <c r="BQ29" s="384"/>
      <c r="BR29" s="384"/>
      <c r="BS29" s="384"/>
      <c r="BT29" s="384"/>
      <c r="BU29" s="385"/>
      <c r="BV29" s="383">
        <v>5312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126760</v>
      </c>
      <c r="BO30" s="387"/>
      <c r="BP30" s="387"/>
      <c r="BQ30" s="387"/>
      <c r="BR30" s="387"/>
      <c r="BS30" s="387"/>
      <c r="BT30" s="387"/>
      <c r="BU30" s="388"/>
      <c r="BV30" s="386">
        <v>126725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周東環境衛生組合（一般会計）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平生町土地開発公社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水産廃棄物処理事業特別会計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熊南地域介護認定審査会事業特別会計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漁業集落環境整備事業特別会計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熊南総合事務組合（一般会計）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やまぐち農林振興公社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飲料水供給施設事業特別会計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熊南総合事務組合（馬島・佐合島航路事業特別会計）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山口県国際交流協会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田布施・平生水道企業団（水道事業会計）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柳井地区広域消防組合（一般会計）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柳井地域広域水道企業団（水道用水供給事業会計）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山口県市町総合事務組合（一般会計）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山口県市町総合事務組合（退職手当特別会計）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山口県市町総合事務組合（消防団員補償等特別会計）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山口県市町総合事務組合（非常勤職員公務災害補償特別会計）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6359</v>
      </c>
      <c r="J41" s="83">
        <v>6067</v>
      </c>
      <c r="K41" s="83">
        <v>5829</v>
      </c>
      <c r="L41" s="83">
        <v>5763</v>
      </c>
      <c r="M41" s="84">
        <v>5618</v>
      </c>
    </row>
    <row r="42" spans="2:13" ht="27.75" customHeight="1">
      <c r="B42" s="1171"/>
      <c r="C42" s="1172"/>
      <c r="D42" s="85"/>
      <c r="E42" s="1175" t="s">
        <v>26</v>
      </c>
      <c r="F42" s="1175"/>
      <c r="G42" s="1175"/>
      <c r="H42" s="1176"/>
      <c r="I42" s="86">
        <v>754</v>
      </c>
      <c r="J42" s="87">
        <v>691</v>
      </c>
      <c r="K42" s="87">
        <v>632</v>
      </c>
      <c r="L42" s="87">
        <v>573</v>
      </c>
      <c r="M42" s="88">
        <v>640</v>
      </c>
    </row>
    <row r="43" spans="2:13" ht="27.75" customHeight="1">
      <c r="B43" s="1171"/>
      <c r="C43" s="1172"/>
      <c r="D43" s="85"/>
      <c r="E43" s="1175" t="s">
        <v>27</v>
      </c>
      <c r="F43" s="1175"/>
      <c r="G43" s="1175"/>
      <c r="H43" s="1176"/>
      <c r="I43" s="86">
        <v>4976</v>
      </c>
      <c r="J43" s="87">
        <v>4964</v>
      </c>
      <c r="K43" s="87">
        <v>5007</v>
      </c>
      <c r="L43" s="87">
        <v>4780</v>
      </c>
      <c r="M43" s="88">
        <v>4700</v>
      </c>
    </row>
    <row r="44" spans="2:13" ht="27.75" customHeight="1">
      <c r="B44" s="1171"/>
      <c r="C44" s="1172"/>
      <c r="D44" s="85"/>
      <c r="E44" s="1175" t="s">
        <v>28</v>
      </c>
      <c r="F44" s="1175"/>
      <c r="G44" s="1175"/>
      <c r="H44" s="1176"/>
      <c r="I44" s="86">
        <v>809</v>
      </c>
      <c r="J44" s="87">
        <v>789</v>
      </c>
      <c r="K44" s="87">
        <v>815</v>
      </c>
      <c r="L44" s="87">
        <v>875</v>
      </c>
      <c r="M44" s="88">
        <v>934</v>
      </c>
    </row>
    <row r="45" spans="2:13" ht="27.75" customHeight="1">
      <c r="B45" s="1171"/>
      <c r="C45" s="1172"/>
      <c r="D45" s="85"/>
      <c r="E45" s="1175" t="s">
        <v>29</v>
      </c>
      <c r="F45" s="1175"/>
      <c r="G45" s="1175"/>
      <c r="H45" s="1176"/>
      <c r="I45" s="86">
        <v>1302</v>
      </c>
      <c r="J45" s="87">
        <v>1320</v>
      </c>
      <c r="K45" s="87">
        <v>1316</v>
      </c>
      <c r="L45" s="87">
        <v>1305</v>
      </c>
      <c r="M45" s="88">
        <v>1221</v>
      </c>
    </row>
    <row r="46" spans="2:13" ht="27.75" customHeight="1">
      <c r="B46" s="1171"/>
      <c r="C46" s="1172"/>
      <c r="D46" s="85"/>
      <c r="E46" s="1175" t="s">
        <v>30</v>
      </c>
      <c r="F46" s="1175"/>
      <c r="G46" s="1175"/>
      <c r="H46" s="1176"/>
      <c r="I46" s="86">
        <v>40</v>
      </c>
      <c r="J46" s="87">
        <v>40</v>
      </c>
      <c r="K46" s="87">
        <v>41</v>
      </c>
      <c r="L46" s="87">
        <v>42</v>
      </c>
      <c r="M46" s="88">
        <v>43</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636</v>
      </c>
      <c r="J49" s="87">
        <v>588</v>
      </c>
      <c r="K49" s="87">
        <v>553</v>
      </c>
      <c r="L49" s="87">
        <v>526</v>
      </c>
      <c r="M49" s="88">
        <v>429</v>
      </c>
    </row>
    <row r="50" spans="2:13" ht="27.75" customHeight="1">
      <c r="B50" s="1171"/>
      <c r="C50" s="1172"/>
      <c r="D50" s="85"/>
      <c r="E50" s="1175" t="s">
        <v>35</v>
      </c>
      <c r="F50" s="1175"/>
      <c r="G50" s="1175"/>
      <c r="H50" s="1176"/>
      <c r="I50" s="86">
        <v>516</v>
      </c>
      <c r="J50" s="87">
        <v>459</v>
      </c>
      <c r="K50" s="87">
        <v>378</v>
      </c>
      <c r="L50" s="87">
        <v>320</v>
      </c>
      <c r="M50" s="88">
        <v>269</v>
      </c>
    </row>
    <row r="51" spans="2:13" ht="27.75" customHeight="1">
      <c r="B51" s="1173"/>
      <c r="C51" s="1174"/>
      <c r="D51" s="85"/>
      <c r="E51" s="1175" t="s">
        <v>36</v>
      </c>
      <c r="F51" s="1175"/>
      <c r="G51" s="1175"/>
      <c r="H51" s="1176"/>
      <c r="I51" s="86">
        <v>7040</v>
      </c>
      <c r="J51" s="87">
        <v>7038</v>
      </c>
      <c r="K51" s="87">
        <v>6992</v>
      </c>
      <c r="L51" s="87">
        <v>6946</v>
      </c>
      <c r="M51" s="88">
        <v>6888</v>
      </c>
    </row>
    <row r="52" spans="2:13" ht="27.75" customHeight="1" thickBot="1">
      <c r="B52" s="1177" t="s">
        <v>37</v>
      </c>
      <c r="C52" s="1178"/>
      <c r="D52" s="90"/>
      <c r="E52" s="1179" t="s">
        <v>38</v>
      </c>
      <c r="F52" s="1179"/>
      <c r="G52" s="1179"/>
      <c r="H52" s="1180"/>
      <c r="I52" s="91">
        <v>6048</v>
      </c>
      <c r="J52" s="92">
        <v>5787</v>
      </c>
      <c r="K52" s="92">
        <v>5717</v>
      </c>
      <c r="L52" s="92">
        <v>5545</v>
      </c>
      <c r="M52" s="93">
        <v>5570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76388</v>
      </c>
      <c r="E3" s="116"/>
      <c r="F3" s="117">
        <v>89245</v>
      </c>
      <c r="G3" s="118"/>
      <c r="H3" s="119"/>
    </row>
    <row r="4" spans="1:8">
      <c r="A4" s="120"/>
      <c r="B4" s="121"/>
      <c r="C4" s="122"/>
      <c r="D4" s="123">
        <v>16000</v>
      </c>
      <c r="E4" s="124"/>
      <c r="F4" s="125">
        <v>42966</v>
      </c>
      <c r="G4" s="126"/>
      <c r="H4" s="127"/>
    </row>
    <row r="5" spans="1:8">
      <c r="A5" s="108" t="s">
        <v>508</v>
      </c>
      <c r="B5" s="113"/>
      <c r="C5" s="114"/>
      <c r="D5" s="115">
        <v>25786</v>
      </c>
      <c r="E5" s="116"/>
      <c r="F5" s="117">
        <v>70897</v>
      </c>
      <c r="G5" s="118"/>
      <c r="H5" s="119"/>
    </row>
    <row r="6" spans="1:8">
      <c r="A6" s="120"/>
      <c r="B6" s="121"/>
      <c r="C6" s="122"/>
      <c r="D6" s="123">
        <v>11542</v>
      </c>
      <c r="E6" s="124"/>
      <c r="F6" s="125">
        <v>39878</v>
      </c>
      <c r="G6" s="126"/>
      <c r="H6" s="127"/>
    </row>
    <row r="7" spans="1:8">
      <c r="A7" s="108" t="s">
        <v>509</v>
      </c>
      <c r="B7" s="113"/>
      <c r="C7" s="114"/>
      <c r="D7" s="115">
        <v>29130</v>
      </c>
      <c r="E7" s="116"/>
      <c r="F7" s="117">
        <v>66496</v>
      </c>
      <c r="G7" s="118"/>
      <c r="H7" s="119"/>
    </row>
    <row r="8" spans="1:8">
      <c r="A8" s="120"/>
      <c r="B8" s="121"/>
      <c r="C8" s="122"/>
      <c r="D8" s="123">
        <v>15228</v>
      </c>
      <c r="E8" s="124"/>
      <c r="F8" s="125">
        <v>36530</v>
      </c>
      <c r="G8" s="126"/>
      <c r="H8" s="127"/>
    </row>
    <row r="9" spans="1:8">
      <c r="A9" s="108" t="s">
        <v>510</v>
      </c>
      <c r="B9" s="113"/>
      <c r="C9" s="114"/>
      <c r="D9" s="115">
        <v>47291</v>
      </c>
      <c r="E9" s="116"/>
      <c r="F9" s="117">
        <v>82748</v>
      </c>
      <c r="G9" s="118"/>
      <c r="H9" s="119"/>
    </row>
    <row r="10" spans="1:8">
      <c r="A10" s="120"/>
      <c r="B10" s="121"/>
      <c r="C10" s="122"/>
      <c r="D10" s="123">
        <v>23419</v>
      </c>
      <c r="E10" s="124"/>
      <c r="F10" s="125">
        <v>44732</v>
      </c>
      <c r="G10" s="126"/>
      <c r="H10" s="127"/>
    </row>
    <row r="11" spans="1:8">
      <c r="A11" s="108" t="s">
        <v>511</v>
      </c>
      <c r="B11" s="113"/>
      <c r="C11" s="114"/>
      <c r="D11" s="115">
        <v>41173</v>
      </c>
      <c r="E11" s="116"/>
      <c r="F11" s="117">
        <v>91837</v>
      </c>
      <c r="G11" s="118"/>
      <c r="H11" s="119"/>
    </row>
    <row r="12" spans="1:8">
      <c r="A12" s="120"/>
      <c r="B12" s="121"/>
      <c r="C12" s="128"/>
      <c r="D12" s="123">
        <v>17031</v>
      </c>
      <c r="E12" s="124"/>
      <c r="F12" s="125">
        <v>54439</v>
      </c>
      <c r="G12" s="126"/>
      <c r="H12" s="127"/>
    </row>
    <row r="13" spans="1:8">
      <c r="A13" s="108"/>
      <c r="B13" s="113"/>
      <c r="C13" s="129"/>
      <c r="D13" s="130">
        <v>43954</v>
      </c>
      <c r="E13" s="131"/>
      <c r="F13" s="132">
        <v>80245</v>
      </c>
      <c r="G13" s="133"/>
      <c r="H13" s="119"/>
    </row>
    <row r="14" spans="1:8">
      <c r="A14" s="120"/>
      <c r="B14" s="121"/>
      <c r="C14" s="122"/>
      <c r="D14" s="123">
        <v>16644</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4.74</v>
      </c>
      <c r="C19" s="134">
        <f>ROUND(VALUE(SUBSTITUTE(実質収支比率等に係る経年分析!G$48,"▲","-")),2)</f>
        <v>5.0599999999999996</v>
      </c>
      <c r="D19" s="134">
        <f>ROUND(VALUE(SUBSTITUTE(実質収支比率等に係る経年分析!H$48,"▲","-")),2)</f>
        <v>3.02</v>
      </c>
      <c r="E19" s="134">
        <f>ROUND(VALUE(SUBSTITUTE(実質収支比率等に係る経年分析!I$48,"▲","-")),2)</f>
        <v>3.55</v>
      </c>
      <c r="F19" s="134">
        <f>ROUND(VALUE(SUBSTITUTE(実質収支比率等に係る経年分析!J$48,"▲","-")),2)</f>
        <v>4.7</v>
      </c>
    </row>
    <row r="20" spans="1:11">
      <c r="A20" s="134" t="s">
        <v>43</v>
      </c>
      <c r="B20" s="134">
        <f>ROUND(VALUE(SUBSTITUTE(実質収支比率等に係る経年分析!F$47,"▲","-")),2)</f>
        <v>10.47</v>
      </c>
      <c r="C20" s="134">
        <f>ROUND(VALUE(SUBSTITUTE(実質収支比率等に係る経年分析!G$47,"▲","-")),2)</f>
        <v>11.2</v>
      </c>
      <c r="D20" s="134">
        <f>ROUND(VALUE(SUBSTITUTE(実質収支比率等に係る経年分析!H$47,"▲","-")),2)</f>
        <v>10.28</v>
      </c>
      <c r="E20" s="134">
        <f>ROUND(VALUE(SUBSTITUTE(実質収支比率等に係る経年分析!I$47,"▲","-")),2)</f>
        <v>9.4700000000000006</v>
      </c>
      <c r="F20" s="134">
        <f>ROUND(VALUE(SUBSTITUTE(実質収支比率等に係る経年分析!J$47,"▲","-")),2)</f>
        <v>7.11</v>
      </c>
    </row>
    <row r="21" spans="1:11">
      <c r="A21" s="134" t="s">
        <v>44</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-3.33</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熊南地域介護認定審査会事業特別会計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飲料水供給施設事業特別会計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水産廃棄物処理事業特別会計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0.51</v>
      </c>
      <c r="H35" s="135">
        <f>IF(ROUND(VALUE(SUBSTITUTE(連結実質赤字比率に係る赤字・黒字の構成分析!I$35,"▲", "-")), 2) &lt; 0, ABS(ROUND(VALUE(SUBSTITUTE(連結実質赤字比率に係る赤字・黒字の構成分析!I$35,"▲", "-")), 2)), NA())</f>
        <v>0.1</v>
      </c>
      <c r="I35" s="135" t="e">
        <f>IF(ROUND(VALUE(SUBSTITUTE(連結実質赤字比率に係る赤字・黒字の構成分析!I$35,"▲", "-")), 2) &gt;= 0, ABS(ROUND(VALUE(SUBSTITUTE(連結実質赤字比率に係る赤字・黒字の構成分析!I$35,"▲", "-")), 2)), NA())</f>
        <v>#N/A</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4.7300000000000004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4.6900000000000004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567</v>
      </c>
      <c r="E42" s="136"/>
      <c r="F42" s="136"/>
      <c r="G42" s="136">
        <f>'実質公債費比率（分子）の構造'!L$52</f>
        <v>579</v>
      </c>
      <c r="H42" s="136"/>
      <c r="I42" s="136"/>
      <c r="J42" s="136">
        <f>'実質公債費比率（分子）の構造'!M$52</f>
        <v>563</v>
      </c>
      <c r="K42" s="136"/>
      <c r="L42" s="136"/>
      <c r="M42" s="136">
        <f>'実質公債費比率（分子）の構造'!N$52</f>
        <v>568</v>
      </c>
      <c r="N42" s="136"/>
      <c r="O42" s="136"/>
      <c r="P42" s="136">
        <f>'実質公債費比率（分子）の構造'!O$52</f>
        <v>590</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59</v>
      </c>
      <c r="C44" s="136"/>
      <c r="D44" s="136"/>
      <c r="E44" s="136">
        <f>'実質公債費比率（分子）の構造'!L$50</f>
        <v>57</v>
      </c>
      <c r="F44" s="136"/>
      <c r="G44" s="136"/>
      <c r="H44" s="136">
        <f>'実質公債費比率（分子）の構造'!M$50</f>
        <v>55</v>
      </c>
      <c r="I44" s="136"/>
      <c r="J44" s="136"/>
      <c r="K44" s="136">
        <f>'実質公債費比率（分子）の構造'!N$50</f>
        <v>53</v>
      </c>
      <c r="L44" s="136"/>
      <c r="M44" s="136"/>
      <c r="N44" s="136">
        <f>'実質公債費比率（分子）の構造'!O$50</f>
        <v>57</v>
      </c>
      <c r="O44" s="136"/>
      <c r="P44" s="136"/>
    </row>
    <row r="45" spans="1:16">
      <c r="A45" s="136" t="s">
        <v>54</v>
      </c>
      <c r="B45" s="136">
        <f>'実質公債費比率（分子）の構造'!K$49</f>
        <v>72</v>
      </c>
      <c r="C45" s="136"/>
      <c r="D45" s="136"/>
      <c r="E45" s="136">
        <f>'実質公債費比率（分子）の構造'!L$49</f>
        <v>67</v>
      </c>
      <c r="F45" s="136"/>
      <c r="G45" s="136"/>
      <c r="H45" s="136">
        <f>'実質公債費比率（分子）の構造'!M$49</f>
        <v>48</v>
      </c>
      <c r="I45" s="136"/>
      <c r="J45" s="136"/>
      <c r="K45" s="136">
        <f>'実質公債費比率（分子）の構造'!N$49</f>
        <v>54</v>
      </c>
      <c r="L45" s="136"/>
      <c r="M45" s="136"/>
      <c r="N45" s="136">
        <f>'実質公債費比率（分子）の構造'!O$49</f>
        <v>46</v>
      </c>
      <c r="O45" s="136"/>
      <c r="P45" s="136"/>
    </row>
    <row r="46" spans="1:16">
      <c r="A46" s="136" t="s">
        <v>55</v>
      </c>
      <c r="B46" s="136">
        <f>'実質公債費比率（分子）の構造'!K$48</f>
        <v>281</v>
      </c>
      <c r="C46" s="136"/>
      <c r="D46" s="136"/>
      <c r="E46" s="136">
        <f>'実質公債費比率（分子）の構造'!L$48</f>
        <v>265</v>
      </c>
      <c r="F46" s="136"/>
      <c r="G46" s="136"/>
      <c r="H46" s="136">
        <f>'実質公債費比率（分子）の構造'!M$48</f>
        <v>259</v>
      </c>
      <c r="I46" s="136"/>
      <c r="J46" s="136"/>
      <c r="K46" s="136">
        <f>'実質公債費比率（分子）の構造'!N$48</f>
        <v>255</v>
      </c>
      <c r="L46" s="136"/>
      <c r="M46" s="136"/>
      <c r="N46" s="136">
        <f>'実質公債費比率（分子）の構造'!O$48</f>
        <v>258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732</v>
      </c>
      <c r="C49" s="136"/>
      <c r="D49" s="136"/>
      <c r="E49" s="136">
        <f>'実質公債費比率（分子）の構造'!L$45</f>
        <v>741</v>
      </c>
      <c r="F49" s="136"/>
      <c r="G49" s="136"/>
      <c r="H49" s="136">
        <f>'実質公債費比率（分子）の構造'!M$45</f>
        <v>720</v>
      </c>
      <c r="I49" s="136"/>
      <c r="J49" s="136"/>
      <c r="K49" s="136">
        <f>'実質公債費比率（分子）の構造'!N$45</f>
        <v>690</v>
      </c>
      <c r="L49" s="136"/>
      <c r="M49" s="136"/>
      <c r="N49" s="136">
        <f>'実質公債費比率（分子）の構造'!O$45</f>
        <v>680</v>
      </c>
      <c r="O49" s="136"/>
      <c r="P49" s="136"/>
    </row>
    <row r="50" spans="1:16">
      <c r="A50" s="136" t="s">
        <v>58</v>
      </c>
      <c r="B50" s="136" t="e">
        <f>NA()</f>
        <v>#N/A</v>
      </c>
      <c r="C50" s="136">
        <f>IF(ISNUMBER('実質公債費比率（分子）の構造'!K$53),'実質公債費比率（分子）の構造'!K$53,NA())</f>
        <v>578</v>
      </c>
      <c r="D50" s="136" t="e">
        <f>NA()</f>
        <v>#N/A</v>
      </c>
      <c r="E50" s="136" t="e">
        <f>NA()</f>
        <v>#N/A</v>
      </c>
      <c r="F50" s="136">
        <f>IF(ISNUMBER('実質公債費比率（分子）の構造'!L$53),'実質公債費比率（分子）の構造'!L$53,NA())</f>
        <v>552</v>
      </c>
      <c r="G50" s="136" t="e">
        <f>NA()</f>
        <v>#N/A</v>
      </c>
      <c r="H50" s="136" t="e">
        <f>NA()</f>
        <v>#N/A</v>
      </c>
      <c r="I50" s="136">
        <f>IF(ISNUMBER('実質公債費比率（分子）の構造'!M$53),'実質公債費比率（分子）の構造'!M$53,NA())</f>
        <v>520</v>
      </c>
      <c r="J50" s="136" t="e">
        <f>NA()</f>
        <v>#N/A</v>
      </c>
      <c r="K50" s="136" t="e">
        <f>NA()</f>
        <v>#N/A</v>
      </c>
      <c r="L50" s="136">
        <f>IF(ISNUMBER('実質公債費比率（分子）の構造'!N$53),'実質公債費比率（分子）の構造'!N$53,NA())</f>
        <v>485</v>
      </c>
      <c r="M50" s="136" t="e">
        <f>NA()</f>
        <v>#N/A</v>
      </c>
      <c r="N50" s="136" t="e">
        <f>NA()</f>
        <v>#N/A</v>
      </c>
      <c r="O50" s="136">
        <f>IF(ISNUMBER('実質公債費比率（分子）の構造'!O$53),'実質公債費比率（分子）の構造'!O$53,NA())</f>
        <v>452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7040</v>
      </c>
      <c r="E56" s="135"/>
      <c r="F56" s="135"/>
      <c r="G56" s="135">
        <f>'将来負担比率（分子）の構造'!J$51</f>
        <v>7038</v>
      </c>
      <c r="H56" s="135"/>
      <c r="I56" s="135"/>
      <c r="J56" s="135">
        <f>'将来負担比率（分子）の構造'!K$51</f>
        <v>6992</v>
      </c>
      <c r="K56" s="135"/>
      <c r="L56" s="135"/>
      <c r="M56" s="135">
        <f>'将来負担比率（分子）の構造'!L$51</f>
        <v>6946</v>
      </c>
      <c r="N56" s="135"/>
      <c r="O56" s="135"/>
      <c r="P56" s="135">
        <f>'将来負担比率（分子）の構造'!M$51</f>
        <v>6888</v>
      </c>
    </row>
    <row r="57" spans="1:16">
      <c r="A57" s="135" t="s">
        <v>35</v>
      </c>
      <c r="B57" s="135"/>
      <c r="C57" s="135"/>
      <c r="D57" s="135">
        <f>'将来負担比率（分子）の構造'!I$50</f>
        <v>516</v>
      </c>
      <c r="E57" s="135"/>
      <c r="F57" s="135"/>
      <c r="G57" s="135">
        <f>'将来負担比率（分子）の構造'!J$50</f>
        <v>459</v>
      </c>
      <c r="H57" s="135"/>
      <c r="I57" s="135"/>
      <c r="J57" s="135">
        <f>'将来負担比率（分子）の構造'!K$50</f>
        <v>378</v>
      </c>
      <c r="K57" s="135"/>
      <c r="L57" s="135"/>
      <c r="M57" s="135">
        <f>'将来負担比率（分子）の構造'!L$50</f>
        <v>320</v>
      </c>
      <c r="N57" s="135"/>
      <c r="O57" s="135"/>
      <c r="P57" s="135">
        <f>'将来負担比率（分子）の構造'!M$50</f>
        <v>269</v>
      </c>
    </row>
    <row r="58" spans="1:16">
      <c r="A58" s="135" t="s">
        <v>34</v>
      </c>
      <c r="B58" s="135"/>
      <c r="C58" s="135"/>
      <c r="D58" s="135">
        <f>'将来負担比率（分子）の構造'!I$49</f>
        <v>636</v>
      </c>
      <c r="E58" s="135"/>
      <c r="F58" s="135"/>
      <c r="G58" s="135">
        <f>'将来負担比率（分子）の構造'!J$49</f>
        <v>588</v>
      </c>
      <c r="H58" s="135"/>
      <c r="I58" s="135"/>
      <c r="J58" s="135">
        <f>'将来負担比率（分子）の構造'!K$49</f>
        <v>553</v>
      </c>
      <c r="K58" s="135"/>
      <c r="L58" s="135"/>
      <c r="M58" s="135">
        <f>'将来負担比率（分子）の構造'!L$49</f>
        <v>526</v>
      </c>
      <c r="N58" s="135"/>
      <c r="O58" s="135"/>
      <c r="P58" s="135">
        <f>'将来負担比率（分子）の構造'!M$49</f>
        <v>429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v>
      </c>
      <c r="C61" s="135"/>
      <c r="D61" s="135"/>
      <c r="E61" s="135">
        <f>'将来負担比率（分子）の構造'!J$46</f>
        <v>40</v>
      </c>
      <c r="F61" s="135"/>
      <c r="G61" s="135"/>
      <c r="H61" s="135">
        <f>'将来負担比率（分子）の構造'!K$46</f>
        <v>41</v>
      </c>
      <c r="I61" s="135"/>
      <c r="J61" s="135"/>
      <c r="K61" s="135">
        <f>'将来負担比率（分子）の構造'!L$46</f>
        <v>42</v>
      </c>
      <c r="L61" s="135"/>
      <c r="M61" s="135"/>
      <c r="N61" s="135">
        <f>'将来負担比率（分子）の構造'!M$46</f>
        <v>43</v>
      </c>
      <c r="O61" s="135"/>
      <c r="P61" s="135"/>
    </row>
    <row r="62" spans="1:16">
      <c r="A62" s="135" t="s">
        <v>29</v>
      </c>
      <c r="B62" s="135">
        <f>'将来負担比率（分子）の構造'!I$45</f>
        <v>1302</v>
      </c>
      <c r="C62" s="135"/>
      <c r="D62" s="135"/>
      <c r="E62" s="135">
        <f>'将来負担比率（分子）の構造'!J$45</f>
        <v>1320</v>
      </c>
      <c r="F62" s="135"/>
      <c r="G62" s="135"/>
      <c r="H62" s="135">
        <f>'将来負担比率（分子）の構造'!K$45</f>
        <v>1316</v>
      </c>
      <c r="I62" s="135"/>
      <c r="J62" s="135"/>
      <c r="K62" s="135">
        <f>'将来負担比率（分子）の構造'!L$45</f>
        <v>1305</v>
      </c>
      <c r="L62" s="135"/>
      <c r="M62" s="135"/>
      <c r="N62" s="135">
        <f>'将来負担比率（分子）の構造'!M$45</f>
        <v>1221</v>
      </c>
      <c r="O62" s="135"/>
      <c r="P62" s="135"/>
    </row>
    <row r="63" spans="1:16">
      <c r="A63" s="135" t="s">
        <v>28</v>
      </c>
      <c r="B63" s="135">
        <f>'将来負担比率（分子）の構造'!I$44</f>
        <v>809</v>
      </c>
      <c r="C63" s="135"/>
      <c r="D63" s="135"/>
      <c r="E63" s="135">
        <f>'将来負担比率（分子）の構造'!J$44</f>
        <v>789</v>
      </c>
      <c r="F63" s="135"/>
      <c r="G63" s="135"/>
      <c r="H63" s="135">
        <f>'将来負担比率（分子）の構造'!K$44</f>
        <v>815</v>
      </c>
      <c r="I63" s="135"/>
      <c r="J63" s="135"/>
      <c r="K63" s="135">
        <f>'将来負担比率（分子）の構造'!L$44</f>
        <v>875</v>
      </c>
      <c r="L63" s="135"/>
      <c r="M63" s="135"/>
      <c r="N63" s="135">
        <f>'将来負担比率（分子）の構造'!M$44</f>
        <v>934</v>
      </c>
      <c r="O63" s="135"/>
      <c r="P63" s="135"/>
    </row>
    <row r="64" spans="1:16">
      <c r="A64" s="135" t="s">
        <v>27</v>
      </c>
      <c r="B64" s="135">
        <f>'将来負担比率（分子）の構造'!I$43</f>
        <v>4976</v>
      </c>
      <c r="C64" s="135"/>
      <c r="D64" s="135"/>
      <c r="E64" s="135">
        <f>'将来負担比率（分子）の構造'!J$43</f>
        <v>4964</v>
      </c>
      <c r="F64" s="135"/>
      <c r="G64" s="135"/>
      <c r="H64" s="135">
        <f>'将来負担比率（分子）の構造'!K$43</f>
        <v>5007</v>
      </c>
      <c r="I64" s="135"/>
      <c r="J64" s="135"/>
      <c r="K64" s="135">
        <f>'将来負担比率（分子）の構造'!L$43</f>
        <v>4780</v>
      </c>
      <c r="L64" s="135"/>
      <c r="M64" s="135"/>
      <c r="N64" s="135">
        <f>'将来負担比率（分子）の構造'!M$43</f>
        <v>4700</v>
      </c>
      <c r="O64" s="135"/>
      <c r="P64" s="135"/>
    </row>
    <row r="65" spans="1:16">
      <c r="A65" s="135" t="s">
        <v>26</v>
      </c>
      <c r="B65" s="135">
        <f>'将来負担比率（分子）の構造'!I$42</f>
        <v>754</v>
      </c>
      <c r="C65" s="135"/>
      <c r="D65" s="135"/>
      <c r="E65" s="135">
        <f>'将来負担比率（分子）の構造'!J$42</f>
        <v>691</v>
      </c>
      <c r="F65" s="135"/>
      <c r="G65" s="135"/>
      <c r="H65" s="135">
        <f>'将来負担比率（分子）の構造'!K$42</f>
        <v>632</v>
      </c>
      <c r="I65" s="135"/>
      <c r="J65" s="135"/>
      <c r="K65" s="135">
        <f>'将来負担比率（分子）の構造'!L$42</f>
        <v>573</v>
      </c>
      <c r="L65" s="135"/>
      <c r="M65" s="135"/>
      <c r="N65" s="135">
        <f>'将来負担比率（分子）の構造'!M$42</f>
        <v>640</v>
      </c>
      <c r="O65" s="135"/>
      <c r="P65" s="135"/>
    </row>
    <row r="66" spans="1:16">
      <c r="A66" s="135" t="s">
        <v>25</v>
      </c>
      <c r="B66" s="135">
        <f>'将来負担比率（分子）の構造'!I$41</f>
        <v>6359</v>
      </c>
      <c r="C66" s="135"/>
      <c r="D66" s="135"/>
      <c r="E66" s="135">
        <f>'将来負担比率（分子）の構造'!J$41</f>
        <v>6067</v>
      </c>
      <c r="F66" s="135"/>
      <c r="G66" s="135"/>
      <c r="H66" s="135">
        <f>'将来負担比率（分子）の構造'!K$41</f>
        <v>5829</v>
      </c>
      <c r="I66" s="135"/>
      <c r="J66" s="135"/>
      <c r="K66" s="135">
        <f>'将来負担比率（分子）の構造'!L$41</f>
        <v>5763</v>
      </c>
      <c r="L66" s="135"/>
      <c r="M66" s="135"/>
      <c r="N66" s="135">
        <f>'将来負担比率（分子）の構造'!M$41</f>
        <v>5618</v>
      </c>
      <c r="O66" s="135"/>
      <c r="P66" s="135"/>
    </row>
    <row r="67" spans="1:16">
      <c r="A67" s="135" t="s">
        <v>62</v>
      </c>
      <c r="B67" s="135" t="e">
        <f>NA()</f>
        <v>#N/A</v>
      </c>
      <c r="C67" s="135">
        <f>IF(ISNUMBER('将来負担比率（分子）の構造'!I$52), IF('将来負担比率（分子）の構造'!I$52 &lt; 0, 0, '将来負担比率（分子）の構造'!I$52), NA())</f>
        <v>6048</v>
      </c>
      <c r="D67" s="135" t="e">
        <f>NA()</f>
        <v>#N/A</v>
      </c>
      <c r="E67" s="135" t="e">
        <f>NA()</f>
        <v>#N/A</v>
      </c>
      <c r="F67" s="135">
        <f>IF(ISNUMBER('将来負担比率（分子）の構造'!J$52), IF('将来負担比率（分子）の構造'!J$52 &lt; 0, 0, '将来負担比率（分子）の構造'!J$52), NA())</f>
        <v>5787</v>
      </c>
      <c r="G67" s="135" t="e">
        <f>NA()</f>
        <v>#N/A</v>
      </c>
      <c r="H67" s="135" t="e">
        <f>NA()</f>
        <v>#N/A</v>
      </c>
      <c r="I67" s="135">
        <f>IF(ISNUMBER('将来負担比率（分子）の構造'!K$52), IF('将来負担比率（分子）の構造'!K$52 &lt; 0, 0, '将来負担比率（分子）の構造'!K$52), NA())</f>
        <v>5717</v>
      </c>
      <c r="J67" s="135" t="e">
        <f>NA()</f>
        <v>#N/A</v>
      </c>
      <c r="K67" s="135" t="e">
        <f>NA()</f>
        <v>#N/A</v>
      </c>
      <c r="L67" s="135">
        <f>IF(ISNUMBER('将来負担比率（分子）の構造'!L$52), IF('将来負担比率（分子）の構造'!L$52 &lt; 0, 0, '将来負担比率（分子）の構造'!L$52), NA())</f>
        <v>5545</v>
      </c>
      <c r="M67" s="135" t="e">
        <f>NA()</f>
        <v>#N/A</v>
      </c>
      <c r="N67" s="135" t="e">
        <f>NA()</f>
        <v>#N/A</v>
      </c>
      <c r="O67" s="135">
        <f>IF(ISNUMBER('将来負担比率（分子）の構造'!M$52), IF('将来負担比率（分子）の構造'!M$52 &lt; 0, 0, '将来負担比率（分子）の構造'!M$52), NA())</f>
        <v>5570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1290120</v>
      </c>
      <c r="S5" s="639"/>
      <c r="T5" s="639"/>
      <c r="U5" s="639"/>
      <c r="V5" s="639"/>
      <c r="W5" s="639"/>
      <c r="X5" s="639"/>
      <c r="Y5" s="686"/>
      <c r="Z5" s="699">
        <v>24.5</v>
      </c>
      <c r="AA5" s="699"/>
      <c r="AB5" s="699"/>
      <c r="AC5" s="699"/>
      <c r="AD5" s="700">
        <v>1290120</v>
      </c>
      <c r="AE5" s="700"/>
      <c r="AF5" s="700"/>
      <c r="AG5" s="700"/>
      <c r="AH5" s="700"/>
      <c r="AI5" s="700"/>
      <c r="AJ5" s="700"/>
      <c r="AK5" s="700"/>
      <c r="AL5" s="687">
        <v>39.6</v>
      </c>
      <c r="AM5" s="656"/>
      <c r="AN5" s="656"/>
      <c r="AO5" s="688"/>
      <c r="AP5" s="675" t="s">
        <v>207</v>
      </c>
      <c r="AQ5" s="676"/>
      <c r="AR5" s="676"/>
      <c r="AS5" s="676"/>
      <c r="AT5" s="676"/>
      <c r="AU5" s="676"/>
      <c r="AV5" s="676"/>
      <c r="AW5" s="676"/>
      <c r="AX5" s="676"/>
      <c r="AY5" s="676"/>
      <c r="AZ5" s="676"/>
      <c r="BA5" s="676"/>
      <c r="BB5" s="676"/>
      <c r="BC5" s="676"/>
      <c r="BD5" s="676"/>
      <c r="BE5" s="676"/>
      <c r="BF5" s="677"/>
      <c r="BG5" s="588">
        <v>1290120</v>
      </c>
      <c r="BH5" s="589"/>
      <c r="BI5" s="589"/>
      <c r="BJ5" s="589"/>
      <c r="BK5" s="589"/>
      <c r="BL5" s="589"/>
      <c r="BM5" s="589"/>
      <c r="BN5" s="590"/>
      <c r="BO5" s="641">
        <v>100</v>
      </c>
      <c r="BP5" s="641"/>
      <c r="BQ5" s="641"/>
      <c r="BR5" s="641"/>
      <c r="BS5" s="642">
        <v>8808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42825</v>
      </c>
      <c r="S6" s="589"/>
      <c r="T6" s="589"/>
      <c r="U6" s="589"/>
      <c r="V6" s="589"/>
      <c r="W6" s="589"/>
      <c r="X6" s="589"/>
      <c r="Y6" s="590"/>
      <c r="Z6" s="641">
        <v>0.8</v>
      </c>
      <c r="AA6" s="641"/>
      <c r="AB6" s="641"/>
      <c r="AC6" s="641"/>
      <c r="AD6" s="642">
        <v>42825</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1290120</v>
      </c>
      <c r="BH6" s="589"/>
      <c r="BI6" s="589"/>
      <c r="BJ6" s="589"/>
      <c r="BK6" s="589"/>
      <c r="BL6" s="589"/>
      <c r="BM6" s="589"/>
      <c r="BN6" s="590"/>
      <c r="BO6" s="641">
        <v>100</v>
      </c>
      <c r="BP6" s="641"/>
      <c r="BQ6" s="641"/>
      <c r="BR6" s="641"/>
      <c r="BS6" s="642">
        <v>8808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74030</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74030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4054</v>
      </c>
      <c r="S7" s="589"/>
      <c r="T7" s="589"/>
      <c r="U7" s="589"/>
      <c r="V7" s="589"/>
      <c r="W7" s="589"/>
      <c r="X7" s="589"/>
      <c r="Y7" s="590"/>
      <c r="Z7" s="641">
        <v>0.1</v>
      </c>
      <c r="AA7" s="641"/>
      <c r="AB7" s="641"/>
      <c r="AC7" s="641"/>
      <c r="AD7" s="642">
        <v>4054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564259</v>
      </c>
      <c r="BH7" s="589"/>
      <c r="BI7" s="589"/>
      <c r="BJ7" s="589"/>
      <c r="BK7" s="589"/>
      <c r="BL7" s="589"/>
      <c r="BM7" s="589"/>
      <c r="BN7" s="590"/>
      <c r="BO7" s="641">
        <v>43.7</v>
      </c>
      <c r="BP7" s="641"/>
      <c r="BQ7" s="641"/>
      <c r="BR7" s="641"/>
      <c r="BS7" s="642">
        <v>8808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759475</v>
      </c>
      <c r="CS7" s="589"/>
      <c r="CT7" s="589"/>
      <c r="CU7" s="589"/>
      <c r="CV7" s="589"/>
      <c r="CW7" s="589"/>
      <c r="CX7" s="589"/>
      <c r="CY7" s="590"/>
      <c r="CZ7" s="641">
        <v>14.9</v>
      </c>
      <c r="DA7" s="641"/>
      <c r="DB7" s="641"/>
      <c r="DC7" s="641"/>
      <c r="DD7" s="594">
        <v>46375</v>
      </c>
      <c r="DE7" s="589"/>
      <c r="DF7" s="589"/>
      <c r="DG7" s="589"/>
      <c r="DH7" s="589"/>
      <c r="DI7" s="589"/>
      <c r="DJ7" s="589"/>
      <c r="DK7" s="589"/>
      <c r="DL7" s="589"/>
      <c r="DM7" s="589"/>
      <c r="DN7" s="589"/>
      <c r="DO7" s="589"/>
      <c r="DP7" s="590"/>
      <c r="DQ7" s="594">
        <v>655148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10595</v>
      </c>
      <c r="S8" s="589"/>
      <c r="T8" s="589"/>
      <c r="U8" s="589"/>
      <c r="V8" s="589"/>
      <c r="W8" s="589"/>
      <c r="X8" s="589"/>
      <c r="Y8" s="590"/>
      <c r="Z8" s="641">
        <v>0.2</v>
      </c>
      <c r="AA8" s="641"/>
      <c r="AB8" s="641"/>
      <c r="AC8" s="641"/>
      <c r="AD8" s="642">
        <v>10595</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21057</v>
      </c>
      <c r="BH8" s="589"/>
      <c r="BI8" s="589"/>
      <c r="BJ8" s="589"/>
      <c r="BK8" s="589"/>
      <c r="BL8" s="589"/>
      <c r="BM8" s="589"/>
      <c r="BN8" s="590"/>
      <c r="BO8" s="641">
        <v>1.6</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1654758</v>
      </c>
      <c r="CS8" s="589"/>
      <c r="CT8" s="589"/>
      <c r="CU8" s="589"/>
      <c r="CV8" s="589"/>
      <c r="CW8" s="589"/>
      <c r="CX8" s="589"/>
      <c r="CY8" s="590"/>
      <c r="CZ8" s="641">
        <v>32.4</v>
      </c>
      <c r="DA8" s="641"/>
      <c r="DB8" s="641"/>
      <c r="DC8" s="641"/>
      <c r="DD8" s="594">
        <v>130176</v>
      </c>
      <c r="DE8" s="589"/>
      <c r="DF8" s="589"/>
      <c r="DG8" s="589"/>
      <c r="DH8" s="589"/>
      <c r="DI8" s="589"/>
      <c r="DJ8" s="589"/>
      <c r="DK8" s="589"/>
      <c r="DL8" s="589"/>
      <c r="DM8" s="589"/>
      <c r="DN8" s="589"/>
      <c r="DO8" s="589"/>
      <c r="DP8" s="590"/>
      <c r="DQ8" s="594">
        <v>837262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5427</v>
      </c>
      <c r="S9" s="589"/>
      <c r="T9" s="589"/>
      <c r="U9" s="589"/>
      <c r="V9" s="589"/>
      <c r="W9" s="589"/>
      <c r="X9" s="589"/>
      <c r="Y9" s="590"/>
      <c r="Z9" s="641">
        <v>0.1</v>
      </c>
      <c r="AA9" s="641"/>
      <c r="AB9" s="641"/>
      <c r="AC9" s="641"/>
      <c r="AD9" s="642">
        <v>5427</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462334</v>
      </c>
      <c r="BH9" s="589"/>
      <c r="BI9" s="589"/>
      <c r="BJ9" s="589"/>
      <c r="BK9" s="589"/>
      <c r="BL9" s="589"/>
      <c r="BM9" s="589"/>
      <c r="BN9" s="590"/>
      <c r="BO9" s="641">
        <v>35.799999999999997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422925</v>
      </c>
      <c r="CS9" s="589"/>
      <c r="CT9" s="589"/>
      <c r="CU9" s="589"/>
      <c r="CV9" s="589"/>
      <c r="CW9" s="589"/>
      <c r="CX9" s="589"/>
      <c r="CY9" s="590"/>
      <c r="CZ9" s="641">
        <v>8.3000000000000007</v>
      </c>
      <c r="DA9" s="641"/>
      <c r="DB9" s="641"/>
      <c r="DC9" s="641"/>
      <c r="DD9" s="594">
        <v>26564</v>
      </c>
      <c r="DE9" s="589"/>
      <c r="DF9" s="589"/>
      <c r="DG9" s="589"/>
      <c r="DH9" s="589"/>
      <c r="DI9" s="589"/>
      <c r="DJ9" s="589"/>
      <c r="DK9" s="589"/>
      <c r="DL9" s="589"/>
      <c r="DM9" s="589"/>
      <c r="DN9" s="589"/>
      <c r="DO9" s="589"/>
      <c r="DP9" s="590"/>
      <c r="DQ9" s="594">
        <v>387252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132066</v>
      </c>
      <c r="S10" s="589"/>
      <c r="T10" s="589"/>
      <c r="U10" s="589"/>
      <c r="V10" s="589"/>
      <c r="W10" s="589"/>
      <c r="X10" s="589"/>
      <c r="Y10" s="590"/>
      <c r="Z10" s="641">
        <v>2.5</v>
      </c>
      <c r="AA10" s="641"/>
      <c r="AB10" s="641"/>
      <c r="AC10" s="641"/>
      <c r="AD10" s="642">
        <v>132066</v>
      </c>
      <c r="AE10" s="642"/>
      <c r="AF10" s="642"/>
      <c r="AG10" s="642"/>
      <c r="AH10" s="642"/>
      <c r="AI10" s="642"/>
      <c r="AJ10" s="642"/>
      <c r="AK10" s="642"/>
      <c r="AL10" s="611">
        <v>4.0999999999999996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27058</v>
      </c>
      <c r="BH10" s="589"/>
      <c r="BI10" s="589"/>
      <c r="BJ10" s="589"/>
      <c r="BK10" s="589"/>
      <c r="BL10" s="589"/>
      <c r="BM10" s="589"/>
      <c r="BN10" s="590"/>
      <c r="BO10" s="641">
        <v>2.1</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6631</v>
      </c>
      <c r="CS10" s="589"/>
      <c r="CT10" s="589"/>
      <c r="CU10" s="589"/>
      <c r="CV10" s="589"/>
      <c r="CW10" s="589"/>
      <c r="CX10" s="589"/>
      <c r="CY10" s="590"/>
      <c r="CZ10" s="641">
        <v>0.1</v>
      </c>
      <c r="DA10" s="641"/>
      <c r="DB10" s="641"/>
      <c r="DC10" s="641"/>
      <c r="DD10" s="594">
        <v>334</v>
      </c>
      <c r="DE10" s="589"/>
      <c r="DF10" s="589"/>
      <c r="DG10" s="589"/>
      <c r="DH10" s="589"/>
      <c r="DI10" s="589"/>
      <c r="DJ10" s="589"/>
      <c r="DK10" s="589"/>
      <c r="DL10" s="589"/>
      <c r="DM10" s="589"/>
      <c r="DN10" s="589"/>
      <c r="DO10" s="589"/>
      <c r="DP10" s="590"/>
      <c r="DQ10" s="594">
        <v>6339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53810</v>
      </c>
      <c r="BH11" s="589"/>
      <c r="BI11" s="589"/>
      <c r="BJ11" s="589"/>
      <c r="BK11" s="589"/>
      <c r="BL11" s="589"/>
      <c r="BM11" s="589"/>
      <c r="BN11" s="590"/>
      <c r="BO11" s="641">
        <v>4.2</v>
      </c>
      <c r="BP11" s="641"/>
      <c r="BQ11" s="641"/>
      <c r="BR11" s="641"/>
      <c r="BS11" s="594">
        <v>8808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240587</v>
      </c>
      <c r="CS11" s="589"/>
      <c r="CT11" s="589"/>
      <c r="CU11" s="589"/>
      <c r="CV11" s="589"/>
      <c r="CW11" s="589"/>
      <c r="CX11" s="589"/>
      <c r="CY11" s="590"/>
      <c r="CZ11" s="641">
        <v>4.7</v>
      </c>
      <c r="DA11" s="641"/>
      <c r="DB11" s="641"/>
      <c r="DC11" s="641"/>
      <c r="DD11" s="594">
        <v>74971</v>
      </c>
      <c r="DE11" s="589"/>
      <c r="DF11" s="589"/>
      <c r="DG11" s="589"/>
      <c r="DH11" s="589"/>
      <c r="DI11" s="589"/>
      <c r="DJ11" s="589"/>
      <c r="DK11" s="589"/>
      <c r="DL11" s="589"/>
      <c r="DM11" s="589"/>
      <c r="DN11" s="589"/>
      <c r="DO11" s="589"/>
      <c r="DP11" s="590"/>
      <c r="DQ11" s="594">
        <v>175365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628729</v>
      </c>
      <c r="BH12" s="589"/>
      <c r="BI12" s="589"/>
      <c r="BJ12" s="589"/>
      <c r="BK12" s="589"/>
      <c r="BL12" s="589"/>
      <c r="BM12" s="589"/>
      <c r="BN12" s="590"/>
      <c r="BO12" s="641">
        <v>48.7</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17412</v>
      </c>
      <c r="CS12" s="589"/>
      <c r="CT12" s="589"/>
      <c r="CU12" s="589"/>
      <c r="CV12" s="589"/>
      <c r="CW12" s="589"/>
      <c r="CX12" s="589"/>
      <c r="CY12" s="590"/>
      <c r="CZ12" s="641">
        <v>0.3</v>
      </c>
      <c r="DA12" s="641"/>
      <c r="DB12" s="641"/>
      <c r="DC12" s="641"/>
      <c r="DD12" s="594" t="s">
        <v>220</v>
      </c>
      <c r="DE12" s="589"/>
      <c r="DF12" s="589"/>
      <c r="DG12" s="589"/>
      <c r="DH12" s="589"/>
      <c r="DI12" s="589"/>
      <c r="DJ12" s="589"/>
      <c r="DK12" s="589"/>
      <c r="DL12" s="589"/>
      <c r="DM12" s="589"/>
      <c r="DN12" s="589"/>
      <c r="DO12" s="589"/>
      <c r="DP12" s="590"/>
      <c r="DQ12" s="594">
        <v>17179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5627</v>
      </c>
      <c r="S13" s="589"/>
      <c r="T13" s="589"/>
      <c r="U13" s="589"/>
      <c r="V13" s="589"/>
      <c r="W13" s="589"/>
      <c r="X13" s="589"/>
      <c r="Y13" s="590"/>
      <c r="Z13" s="641">
        <v>0.1</v>
      </c>
      <c r="AA13" s="641"/>
      <c r="AB13" s="641"/>
      <c r="AC13" s="641"/>
      <c r="AD13" s="642">
        <v>5627</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628273</v>
      </c>
      <c r="BH13" s="589"/>
      <c r="BI13" s="589"/>
      <c r="BJ13" s="589"/>
      <c r="BK13" s="589"/>
      <c r="BL13" s="589"/>
      <c r="BM13" s="589"/>
      <c r="BN13" s="590"/>
      <c r="BO13" s="641">
        <v>48.7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537565</v>
      </c>
      <c r="CS13" s="589"/>
      <c r="CT13" s="589"/>
      <c r="CU13" s="589"/>
      <c r="CV13" s="589"/>
      <c r="CW13" s="589"/>
      <c r="CX13" s="589"/>
      <c r="CY13" s="590"/>
      <c r="CZ13" s="641">
        <v>10.5</v>
      </c>
      <c r="DA13" s="641"/>
      <c r="DB13" s="641"/>
      <c r="DC13" s="641"/>
      <c r="DD13" s="594">
        <v>132717</v>
      </c>
      <c r="DE13" s="589"/>
      <c r="DF13" s="589"/>
      <c r="DG13" s="589"/>
      <c r="DH13" s="589"/>
      <c r="DI13" s="589"/>
      <c r="DJ13" s="589"/>
      <c r="DK13" s="589"/>
      <c r="DL13" s="589"/>
      <c r="DM13" s="589"/>
      <c r="DN13" s="589"/>
      <c r="DO13" s="589"/>
      <c r="DP13" s="590"/>
      <c r="DQ13" s="594">
        <v>404310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32247</v>
      </c>
      <c r="BH14" s="589"/>
      <c r="BI14" s="589"/>
      <c r="BJ14" s="589"/>
      <c r="BK14" s="589"/>
      <c r="BL14" s="589"/>
      <c r="BM14" s="589"/>
      <c r="BN14" s="590"/>
      <c r="BO14" s="641">
        <v>2.5</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247190</v>
      </c>
      <c r="CS14" s="589"/>
      <c r="CT14" s="589"/>
      <c r="CU14" s="589"/>
      <c r="CV14" s="589"/>
      <c r="CW14" s="589"/>
      <c r="CX14" s="589"/>
      <c r="CY14" s="590"/>
      <c r="CZ14" s="641">
        <v>4.8</v>
      </c>
      <c r="DA14" s="641"/>
      <c r="DB14" s="641"/>
      <c r="DC14" s="641"/>
      <c r="DD14" s="594">
        <v>8640</v>
      </c>
      <c r="DE14" s="589"/>
      <c r="DF14" s="589"/>
      <c r="DG14" s="589"/>
      <c r="DH14" s="589"/>
      <c r="DI14" s="589"/>
      <c r="DJ14" s="589"/>
      <c r="DK14" s="589"/>
      <c r="DL14" s="589"/>
      <c r="DM14" s="589"/>
      <c r="DN14" s="589"/>
      <c r="DO14" s="589"/>
      <c r="DP14" s="590"/>
      <c r="DQ14" s="594">
        <v>235599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5410</v>
      </c>
      <c r="S15" s="589"/>
      <c r="T15" s="589"/>
      <c r="U15" s="589"/>
      <c r="V15" s="589"/>
      <c r="W15" s="589"/>
      <c r="X15" s="589"/>
      <c r="Y15" s="590"/>
      <c r="Z15" s="641">
        <v>0.1</v>
      </c>
      <c r="AA15" s="641"/>
      <c r="AB15" s="641"/>
      <c r="AC15" s="641"/>
      <c r="AD15" s="642">
        <v>5410</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64885</v>
      </c>
      <c r="BH15" s="589"/>
      <c r="BI15" s="589"/>
      <c r="BJ15" s="589"/>
      <c r="BK15" s="589"/>
      <c r="BL15" s="589"/>
      <c r="BM15" s="589"/>
      <c r="BN15" s="590"/>
      <c r="BO15" s="641">
        <v>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436973</v>
      </c>
      <c r="CS15" s="589"/>
      <c r="CT15" s="589"/>
      <c r="CU15" s="589"/>
      <c r="CV15" s="589"/>
      <c r="CW15" s="589"/>
      <c r="CX15" s="589"/>
      <c r="CY15" s="590"/>
      <c r="CZ15" s="641">
        <v>8.6</v>
      </c>
      <c r="DA15" s="641"/>
      <c r="DB15" s="641"/>
      <c r="DC15" s="641"/>
      <c r="DD15" s="594">
        <v>102664</v>
      </c>
      <c r="DE15" s="589"/>
      <c r="DF15" s="589"/>
      <c r="DG15" s="589"/>
      <c r="DH15" s="589"/>
      <c r="DI15" s="589"/>
      <c r="DJ15" s="589"/>
      <c r="DK15" s="589"/>
      <c r="DL15" s="589"/>
      <c r="DM15" s="589"/>
      <c r="DN15" s="589"/>
      <c r="DO15" s="589"/>
      <c r="DP15" s="590"/>
      <c r="DQ15" s="594">
        <v>332022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1912408</v>
      </c>
      <c r="S16" s="589"/>
      <c r="T16" s="589"/>
      <c r="U16" s="589"/>
      <c r="V16" s="589"/>
      <c r="W16" s="589"/>
      <c r="X16" s="589"/>
      <c r="Y16" s="590"/>
      <c r="Z16" s="641">
        <v>36.299999999999997</v>
      </c>
      <c r="AA16" s="641"/>
      <c r="AB16" s="641"/>
      <c r="AC16" s="641"/>
      <c r="AD16" s="642">
        <v>1756638</v>
      </c>
      <c r="AE16" s="642"/>
      <c r="AF16" s="642"/>
      <c r="AG16" s="642"/>
      <c r="AH16" s="642"/>
      <c r="AI16" s="642"/>
      <c r="AJ16" s="642"/>
      <c r="AK16" s="642"/>
      <c r="AL16" s="611">
        <v>54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13841</v>
      </c>
      <c r="CS16" s="589"/>
      <c r="CT16" s="589"/>
      <c r="CU16" s="589"/>
      <c r="CV16" s="589"/>
      <c r="CW16" s="589"/>
      <c r="CX16" s="589"/>
      <c r="CY16" s="590"/>
      <c r="CZ16" s="641">
        <v>0.3</v>
      </c>
      <c r="DA16" s="641"/>
      <c r="DB16" s="641"/>
      <c r="DC16" s="641"/>
      <c r="DD16" s="594" t="s">
        <v>220</v>
      </c>
      <c r="DE16" s="589"/>
      <c r="DF16" s="589"/>
      <c r="DG16" s="589"/>
      <c r="DH16" s="589"/>
      <c r="DI16" s="589"/>
      <c r="DJ16" s="589"/>
      <c r="DK16" s="589"/>
      <c r="DL16" s="589"/>
      <c r="DM16" s="589"/>
      <c r="DN16" s="589"/>
      <c r="DO16" s="589"/>
      <c r="DP16" s="590"/>
      <c r="DQ16" s="594">
        <v>11641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1756638</v>
      </c>
      <c r="S17" s="589"/>
      <c r="T17" s="589"/>
      <c r="U17" s="589"/>
      <c r="V17" s="589"/>
      <c r="W17" s="589"/>
      <c r="X17" s="589"/>
      <c r="Y17" s="590"/>
      <c r="Z17" s="641">
        <v>33.299999999999997</v>
      </c>
      <c r="AA17" s="641"/>
      <c r="AB17" s="641"/>
      <c r="AC17" s="641"/>
      <c r="AD17" s="642">
        <v>1756638</v>
      </c>
      <c r="AE17" s="642"/>
      <c r="AF17" s="642"/>
      <c r="AG17" s="642"/>
      <c r="AH17" s="642"/>
      <c r="AI17" s="642"/>
      <c r="AJ17" s="642"/>
      <c r="AK17" s="642"/>
      <c r="AL17" s="611">
        <v>54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681187</v>
      </c>
      <c r="CS17" s="589"/>
      <c r="CT17" s="589"/>
      <c r="CU17" s="589"/>
      <c r="CV17" s="589"/>
      <c r="CW17" s="589"/>
      <c r="CX17" s="589"/>
      <c r="CY17" s="590"/>
      <c r="CZ17" s="641">
        <v>13.3</v>
      </c>
      <c r="DA17" s="641"/>
      <c r="DB17" s="641"/>
      <c r="DC17" s="641"/>
      <c r="DD17" s="594" t="s">
        <v>220</v>
      </c>
      <c r="DE17" s="589"/>
      <c r="DF17" s="589"/>
      <c r="DG17" s="589"/>
      <c r="DH17" s="589"/>
      <c r="DI17" s="589"/>
      <c r="DJ17" s="589"/>
      <c r="DK17" s="589"/>
      <c r="DL17" s="589"/>
      <c r="DM17" s="589"/>
      <c r="DN17" s="589"/>
      <c r="DO17" s="589"/>
      <c r="DP17" s="590"/>
      <c r="DQ17" s="594">
        <v>641113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155770</v>
      </c>
      <c r="S18" s="589"/>
      <c r="T18" s="589"/>
      <c r="U18" s="589"/>
      <c r="V18" s="589"/>
      <c r="W18" s="589"/>
      <c r="X18" s="589"/>
      <c r="Y18" s="590"/>
      <c r="Z18" s="641">
        <v>3</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12081</v>
      </c>
      <c r="CS18" s="589"/>
      <c r="CT18" s="589"/>
      <c r="CU18" s="589"/>
      <c r="CV18" s="589"/>
      <c r="CW18" s="589"/>
      <c r="CX18" s="589"/>
      <c r="CY18" s="590"/>
      <c r="CZ18" s="641">
        <v>0.2</v>
      </c>
      <c r="DA18" s="641"/>
      <c r="DB18" s="641"/>
      <c r="DC18" s="641"/>
      <c r="DD18" s="594" t="s">
        <v>220</v>
      </c>
      <c r="DE18" s="589"/>
      <c r="DF18" s="589"/>
      <c r="DG18" s="589"/>
      <c r="DH18" s="589"/>
      <c r="DI18" s="589"/>
      <c r="DJ18" s="589"/>
      <c r="DK18" s="589"/>
      <c r="DL18" s="589"/>
      <c r="DM18" s="589"/>
      <c r="DN18" s="589"/>
      <c r="DO18" s="589"/>
      <c r="DP18" s="590"/>
      <c r="DQ18" s="594">
        <v>3680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3408532</v>
      </c>
      <c r="S20" s="589"/>
      <c r="T20" s="589"/>
      <c r="U20" s="589"/>
      <c r="V20" s="589"/>
      <c r="W20" s="589"/>
      <c r="X20" s="589"/>
      <c r="Y20" s="590"/>
      <c r="Z20" s="641">
        <v>64.7</v>
      </c>
      <c r="AA20" s="641"/>
      <c r="AB20" s="641"/>
      <c r="AC20" s="641"/>
      <c r="AD20" s="642">
        <v>3252762</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5104655</v>
      </c>
      <c r="CS20" s="589"/>
      <c r="CT20" s="589"/>
      <c r="CU20" s="589"/>
      <c r="CV20" s="589"/>
      <c r="CW20" s="589"/>
      <c r="CX20" s="589"/>
      <c r="CY20" s="590"/>
      <c r="CZ20" s="641">
        <v>100</v>
      </c>
      <c r="DA20" s="641"/>
      <c r="DB20" s="641"/>
      <c r="DC20" s="641"/>
      <c r="DD20" s="594">
        <v>522441</v>
      </c>
      <c r="DE20" s="589"/>
      <c r="DF20" s="589"/>
      <c r="DG20" s="589"/>
      <c r="DH20" s="589"/>
      <c r="DI20" s="589"/>
      <c r="DJ20" s="589"/>
      <c r="DK20" s="589"/>
      <c r="DL20" s="589"/>
      <c r="DM20" s="589"/>
      <c r="DN20" s="589"/>
      <c r="DO20" s="589"/>
      <c r="DP20" s="590"/>
      <c r="DQ20" s="594">
        <v>3780940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877</v>
      </c>
      <c r="S21" s="589"/>
      <c r="T21" s="589"/>
      <c r="U21" s="589"/>
      <c r="V21" s="589"/>
      <c r="W21" s="589"/>
      <c r="X21" s="589"/>
      <c r="Y21" s="590"/>
      <c r="Z21" s="641">
        <v>0</v>
      </c>
      <c r="AA21" s="641"/>
      <c r="AB21" s="641"/>
      <c r="AC21" s="641"/>
      <c r="AD21" s="642">
        <v>877</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51429</v>
      </c>
      <c r="S22" s="589"/>
      <c r="T22" s="589"/>
      <c r="U22" s="589"/>
      <c r="V22" s="589"/>
      <c r="W22" s="589"/>
      <c r="X22" s="589"/>
      <c r="Y22" s="590"/>
      <c r="Z22" s="641">
        <v>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55827</v>
      </c>
      <c r="S23" s="589"/>
      <c r="T23" s="589"/>
      <c r="U23" s="589"/>
      <c r="V23" s="589"/>
      <c r="W23" s="589"/>
      <c r="X23" s="589"/>
      <c r="Y23" s="590"/>
      <c r="Z23" s="641">
        <v>1.1000000000000001</v>
      </c>
      <c r="AA23" s="641"/>
      <c r="AB23" s="641"/>
      <c r="AC23" s="641"/>
      <c r="AD23" s="642" t="s">
        <v>220</v>
      </c>
      <c r="AE23" s="642"/>
      <c r="AF23" s="642"/>
      <c r="AG23" s="642"/>
      <c r="AH23" s="642"/>
      <c r="AI23" s="642"/>
      <c r="AJ23" s="642"/>
      <c r="AK23" s="642"/>
      <c r="AL23" s="611" t="s">
        <v>220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6963</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2434474</v>
      </c>
      <c r="CS24" s="639"/>
      <c r="CT24" s="639"/>
      <c r="CU24" s="639"/>
      <c r="CV24" s="639"/>
      <c r="CW24" s="639"/>
      <c r="CX24" s="639"/>
      <c r="CY24" s="686"/>
      <c r="CZ24" s="690">
        <v>47.7</v>
      </c>
      <c r="DA24" s="691"/>
      <c r="DB24" s="691"/>
      <c r="DC24" s="692"/>
      <c r="DD24" s="685">
        <v>1799567</v>
      </c>
      <c r="DE24" s="639"/>
      <c r="DF24" s="639"/>
      <c r="DG24" s="639"/>
      <c r="DH24" s="639"/>
      <c r="DI24" s="639"/>
      <c r="DJ24" s="639"/>
      <c r="DK24" s="686"/>
      <c r="DL24" s="685">
        <v>1788123</v>
      </c>
      <c r="DM24" s="639"/>
      <c r="DN24" s="639"/>
      <c r="DO24" s="639"/>
      <c r="DP24" s="639"/>
      <c r="DQ24" s="639"/>
      <c r="DR24" s="639"/>
      <c r="DS24" s="639"/>
      <c r="DT24" s="639"/>
      <c r="DU24" s="639"/>
      <c r="DV24" s="686"/>
      <c r="DW24" s="687">
        <v>51.5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448280</v>
      </c>
      <c r="S25" s="589"/>
      <c r="T25" s="589"/>
      <c r="U25" s="589"/>
      <c r="V25" s="589"/>
      <c r="W25" s="589"/>
      <c r="X25" s="589"/>
      <c r="Y25" s="590"/>
      <c r="Z25" s="641">
        <v>8.5</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984379</v>
      </c>
      <c r="CS25" s="607"/>
      <c r="CT25" s="607"/>
      <c r="CU25" s="607"/>
      <c r="CV25" s="607"/>
      <c r="CW25" s="607"/>
      <c r="CX25" s="607"/>
      <c r="CY25" s="608"/>
      <c r="CZ25" s="591">
        <v>19.3</v>
      </c>
      <c r="DA25" s="609"/>
      <c r="DB25" s="609"/>
      <c r="DC25" s="610"/>
      <c r="DD25" s="594">
        <v>933492</v>
      </c>
      <c r="DE25" s="607"/>
      <c r="DF25" s="607"/>
      <c r="DG25" s="607"/>
      <c r="DH25" s="607"/>
      <c r="DI25" s="607"/>
      <c r="DJ25" s="607"/>
      <c r="DK25" s="608"/>
      <c r="DL25" s="594">
        <v>923850</v>
      </c>
      <c r="DM25" s="607"/>
      <c r="DN25" s="607"/>
      <c r="DO25" s="607"/>
      <c r="DP25" s="607"/>
      <c r="DQ25" s="607"/>
      <c r="DR25" s="607"/>
      <c r="DS25" s="607"/>
      <c r="DT25" s="607"/>
      <c r="DU25" s="607"/>
      <c r="DV25" s="608"/>
      <c r="DW25" s="611">
        <v>26.6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617363</v>
      </c>
      <c r="CS26" s="589"/>
      <c r="CT26" s="589"/>
      <c r="CU26" s="589"/>
      <c r="CV26" s="589"/>
      <c r="CW26" s="589"/>
      <c r="CX26" s="589"/>
      <c r="CY26" s="590"/>
      <c r="CZ26" s="591">
        <v>12.1</v>
      </c>
      <c r="DA26" s="609"/>
      <c r="DB26" s="609"/>
      <c r="DC26" s="610"/>
      <c r="DD26" s="594">
        <v>582593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459667</v>
      </c>
      <c r="S27" s="589"/>
      <c r="T27" s="589"/>
      <c r="U27" s="589"/>
      <c r="V27" s="589"/>
      <c r="W27" s="589"/>
      <c r="X27" s="589"/>
      <c r="Y27" s="590"/>
      <c r="Z27" s="641">
        <v>8.6999999999999993</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1290120</v>
      </c>
      <c r="BH27" s="589"/>
      <c r="BI27" s="589"/>
      <c r="BJ27" s="589"/>
      <c r="BK27" s="589"/>
      <c r="BL27" s="589"/>
      <c r="BM27" s="589"/>
      <c r="BN27" s="590"/>
      <c r="BO27" s="641">
        <v>100</v>
      </c>
      <c r="BP27" s="641"/>
      <c r="BQ27" s="641"/>
      <c r="BR27" s="641"/>
      <c r="BS27" s="594">
        <v>8808</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768908</v>
      </c>
      <c r="CS27" s="607"/>
      <c r="CT27" s="607"/>
      <c r="CU27" s="607"/>
      <c r="CV27" s="607"/>
      <c r="CW27" s="607"/>
      <c r="CX27" s="607"/>
      <c r="CY27" s="608"/>
      <c r="CZ27" s="591">
        <v>15.1</v>
      </c>
      <c r="DA27" s="609"/>
      <c r="DB27" s="609"/>
      <c r="DC27" s="610"/>
      <c r="DD27" s="594">
        <v>224962</v>
      </c>
      <c r="DE27" s="607"/>
      <c r="DF27" s="607"/>
      <c r="DG27" s="607"/>
      <c r="DH27" s="607"/>
      <c r="DI27" s="607"/>
      <c r="DJ27" s="607"/>
      <c r="DK27" s="608"/>
      <c r="DL27" s="594">
        <v>223160</v>
      </c>
      <c r="DM27" s="607"/>
      <c r="DN27" s="607"/>
      <c r="DO27" s="607"/>
      <c r="DP27" s="607"/>
      <c r="DQ27" s="607"/>
      <c r="DR27" s="607"/>
      <c r="DS27" s="607"/>
      <c r="DT27" s="607"/>
      <c r="DU27" s="607"/>
      <c r="DV27" s="608"/>
      <c r="DW27" s="611">
        <v>6.4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1650</v>
      </c>
      <c r="S28" s="589"/>
      <c r="T28" s="589"/>
      <c r="U28" s="589"/>
      <c r="V28" s="589"/>
      <c r="W28" s="589"/>
      <c r="X28" s="589"/>
      <c r="Y28" s="590"/>
      <c r="Z28" s="641">
        <v>0</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681187</v>
      </c>
      <c r="CS28" s="589"/>
      <c r="CT28" s="589"/>
      <c r="CU28" s="589"/>
      <c r="CV28" s="589"/>
      <c r="CW28" s="589"/>
      <c r="CX28" s="589"/>
      <c r="CY28" s="590"/>
      <c r="CZ28" s="591">
        <v>13.3</v>
      </c>
      <c r="DA28" s="609"/>
      <c r="DB28" s="609"/>
      <c r="DC28" s="610"/>
      <c r="DD28" s="594">
        <v>641113</v>
      </c>
      <c r="DE28" s="589"/>
      <c r="DF28" s="589"/>
      <c r="DG28" s="589"/>
      <c r="DH28" s="589"/>
      <c r="DI28" s="589"/>
      <c r="DJ28" s="589"/>
      <c r="DK28" s="590"/>
      <c r="DL28" s="594">
        <v>641113</v>
      </c>
      <c r="DM28" s="589"/>
      <c r="DN28" s="589"/>
      <c r="DO28" s="589"/>
      <c r="DP28" s="589"/>
      <c r="DQ28" s="589"/>
      <c r="DR28" s="589"/>
      <c r="DS28" s="589"/>
      <c r="DT28" s="589"/>
      <c r="DU28" s="589"/>
      <c r="DV28" s="590"/>
      <c r="DW28" s="611">
        <v>18.399999999999999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1297</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680248</v>
      </c>
      <c r="CS29" s="607"/>
      <c r="CT29" s="607"/>
      <c r="CU29" s="607"/>
      <c r="CV29" s="607"/>
      <c r="CW29" s="607"/>
      <c r="CX29" s="607"/>
      <c r="CY29" s="608"/>
      <c r="CZ29" s="591">
        <v>13.3</v>
      </c>
      <c r="DA29" s="609"/>
      <c r="DB29" s="609"/>
      <c r="DC29" s="610"/>
      <c r="DD29" s="594">
        <v>640174</v>
      </c>
      <c r="DE29" s="607"/>
      <c r="DF29" s="607"/>
      <c r="DG29" s="607"/>
      <c r="DH29" s="607"/>
      <c r="DI29" s="607"/>
      <c r="DJ29" s="607"/>
      <c r="DK29" s="608"/>
      <c r="DL29" s="594">
        <v>640174</v>
      </c>
      <c r="DM29" s="607"/>
      <c r="DN29" s="607"/>
      <c r="DO29" s="607"/>
      <c r="DP29" s="607"/>
      <c r="DQ29" s="607"/>
      <c r="DR29" s="607"/>
      <c r="DS29" s="607"/>
      <c r="DT29" s="607"/>
      <c r="DU29" s="607"/>
      <c r="DV29" s="608"/>
      <c r="DW29" s="611">
        <v>18.399999999999999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161339</v>
      </c>
      <c r="S30" s="589"/>
      <c r="T30" s="589"/>
      <c r="U30" s="589"/>
      <c r="V30" s="589"/>
      <c r="W30" s="589"/>
      <c r="X30" s="589"/>
      <c r="Y30" s="590"/>
      <c r="Z30" s="641">
        <v>3.1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98.2</v>
      </c>
      <c r="BH30" s="655"/>
      <c r="BI30" s="655"/>
      <c r="BJ30" s="655"/>
      <c r="BK30" s="655"/>
      <c r="BL30" s="655"/>
      <c r="BM30" s="656">
        <v>94.9</v>
      </c>
      <c r="BN30" s="655"/>
      <c r="BO30" s="655"/>
      <c r="BP30" s="655"/>
      <c r="BQ30" s="657"/>
      <c r="BR30" s="654">
        <v>98.2</v>
      </c>
      <c r="BS30" s="655"/>
      <c r="BT30" s="655"/>
      <c r="BU30" s="655"/>
      <c r="BV30" s="655"/>
      <c r="BW30" s="655"/>
      <c r="BX30" s="656">
        <v>95.1</v>
      </c>
      <c r="BY30" s="655"/>
      <c r="BZ30" s="655"/>
      <c r="CA30" s="655"/>
      <c r="CB30" s="657"/>
      <c r="CD30" s="660"/>
      <c r="CE30" s="661"/>
      <c r="CF30" s="625" t="s">
        <v>292</v>
      </c>
      <c r="CG30" s="622"/>
      <c r="CH30" s="622"/>
      <c r="CI30" s="622"/>
      <c r="CJ30" s="622"/>
      <c r="CK30" s="622"/>
      <c r="CL30" s="622"/>
      <c r="CM30" s="622"/>
      <c r="CN30" s="622"/>
      <c r="CO30" s="622"/>
      <c r="CP30" s="622"/>
      <c r="CQ30" s="623"/>
      <c r="CR30" s="588">
        <v>596108</v>
      </c>
      <c r="CS30" s="589"/>
      <c r="CT30" s="589"/>
      <c r="CU30" s="589"/>
      <c r="CV30" s="589"/>
      <c r="CW30" s="589"/>
      <c r="CX30" s="589"/>
      <c r="CY30" s="590"/>
      <c r="CZ30" s="591">
        <v>11.7</v>
      </c>
      <c r="DA30" s="609"/>
      <c r="DB30" s="609"/>
      <c r="DC30" s="610"/>
      <c r="DD30" s="594">
        <v>556034</v>
      </c>
      <c r="DE30" s="589"/>
      <c r="DF30" s="589"/>
      <c r="DG30" s="589"/>
      <c r="DH30" s="589"/>
      <c r="DI30" s="589"/>
      <c r="DJ30" s="589"/>
      <c r="DK30" s="590"/>
      <c r="DL30" s="594">
        <v>556034</v>
      </c>
      <c r="DM30" s="589"/>
      <c r="DN30" s="589"/>
      <c r="DO30" s="589"/>
      <c r="DP30" s="589"/>
      <c r="DQ30" s="589"/>
      <c r="DR30" s="589"/>
      <c r="DS30" s="589"/>
      <c r="DT30" s="589"/>
      <c r="DU30" s="589"/>
      <c r="DV30" s="590"/>
      <c r="DW30" s="611">
        <v>16</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172013</v>
      </c>
      <c r="S31" s="589"/>
      <c r="T31" s="589"/>
      <c r="U31" s="589"/>
      <c r="V31" s="589"/>
      <c r="W31" s="589"/>
      <c r="X31" s="589"/>
      <c r="Y31" s="590"/>
      <c r="Z31" s="641">
        <v>3.3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95.5</v>
      </c>
      <c r="BN31" s="653"/>
      <c r="BO31" s="653"/>
      <c r="BP31" s="653"/>
      <c r="BQ31" s="617"/>
      <c r="BR31" s="652">
        <v>98.9</v>
      </c>
      <c r="BS31" s="607"/>
      <c r="BT31" s="607"/>
      <c r="BU31" s="607"/>
      <c r="BV31" s="607"/>
      <c r="BW31" s="607"/>
      <c r="BX31" s="643">
        <v>95.4</v>
      </c>
      <c r="BY31" s="653"/>
      <c r="BZ31" s="653"/>
      <c r="CA31" s="653"/>
      <c r="CB31" s="617"/>
      <c r="CD31" s="660"/>
      <c r="CE31" s="661"/>
      <c r="CF31" s="625" t="s">
        <v>296</v>
      </c>
      <c r="CG31" s="622"/>
      <c r="CH31" s="622"/>
      <c r="CI31" s="622"/>
      <c r="CJ31" s="622"/>
      <c r="CK31" s="622"/>
      <c r="CL31" s="622"/>
      <c r="CM31" s="622"/>
      <c r="CN31" s="622"/>
      <c r="CO31" s="622"/>
      <c r="CP31" s="622"/>
      <c r="CQ31" s="623"/>
      <c r="CR31" s="588">
        <v>84140</v>
      </c>
      <c r="CS31" s="607"/>
      <c r="CT31" s="607"/>
      <c r="CU31" s="607"/>
      <c r="CV31" s="607"/>
      <c r="CW31" s="607"/>
      <c r="CX31" s="607"/>
      <c r="CY31" s="608"/>
      <c r="CZ31" s="591">
        <v>1.6</v>
      </c>
      <c r="DA31" s="609"/>
      <c r="DB31" s="609"/>
      <c r="DC31" s="610"/>
      <c r="DD31" s="594">
        <v>84140</v>
      </c>
      <c r="DE31" s="607"/>
      <c r="DF31" s="607"/>
      <c r="DG31" s="607"/>
      <c r="DH31" s="607"/>
      <c r="DI31" s="607"/>
      <c r="DJ31" s="607"/>
      <c r="DK31" s="608"/>
      <c r="DL31" s="594">
        <v>84140</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49956</v>
      </c>
      <c r="S32" s="589"/>
      <c r="T32" s="589"/>
      <c r="U32" s="589"/>
      <c r="V32" s="589"/>
      <c r="W32" s="589"/>
      <c r="X32" s="589"/>
      <c r="Y32" s="590"/>
      <c r="Z32" s="641">
        <v>0.9</v>
      </c>
      <c r="AA32" s="641"/>
      <c r="AB32" s="641"/>
      <c r="AC32" s="641"/>
      <c r="AD32" s="642">
        <v>149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97.6</v>
      </c>
      <c r="BH32" s="573"/>
      <c r="BI32" s="573"/>
      <c r="BJ32" s="573"/>
      <c r="BK32" s="573"/>
      <c r="BL32" s="573"/>
      <c r="BM32" s="636">
        <v>93.8</v>
      </c>
      <c r="BN32" s="573"/>
      <c r="BO32" s="573"/>
      <c r="BP32" s="573"/>
      <c r="BQ32" s="630"/>
      <c r="BR32" s="651">
        <v>97.5</v>
      </c>
      <c r="BS32" s="573"/>
      <c r="BT32" s="573"/>
      <c r="BU32" s="573"/>
      <c r="BV32" s="573"/>
      <c r="BW32" s="573"/>
      <c r="BX32" s="636">
        <v>94.2</v>
      </c>
      <c r="BY32" s="573"/>
      <c r="BZ32" s="573"/>
      <c r="CA32" s="573"/>
      <c r="CB32" s="630"/>
      <c r="CD32" s="662"/>
      <c r="CE32" s="663"/>
      <c r="CF32" s="625" t="s">
        <v>299</v>
      </c>
      <c r="CG32" s="622"/>
      <c r="CH32" s="622"/>
      <c r="CI32" s="622"/>
      <c r="CJ32" s="622"/>
      <c r="CK32" s="622"/>
      <c r="CL32" s="622"/>
      <c r="CM32" s="622"/>
      <c r="CN32" s="622"/>
      <c r="CO32" s="622"/>
      <c r="CP32" s="622"/>
      <c r="CQ32" s="623"/>
      <c r="CR32" s="588">
        <v>939</v>
      </c>
      <c r="CS32" s="589"/>
      <c r="CT32" s="589"/>
      <c r="CU32" s="589"/>
      <c r="CV32" s="589"/>
      <c r="CW32" s="589"/>
      <c r="CX32" s="589"/>
      <c r="CY32" s="590"/>
      <c r="CZ32" s="591">
        <v>0</v>
      </c>
      <c r="DA32" s="609"/>
      <c r="DB32" s="609"/>
      <c r="DC32" s="610"/>
      <c r="DD32" s="594">
        <v>939</v>
      </c>
      <c r="DE32" s="589"/>
      <c r="DF32" s="589"/>
      <c r="DG32" s="589"/>
      <c r="DH32" s="589"/>
      <c r="DI32" s="589"/>
      <c r="DJ32" s="589"/>
      <c r="DK32" s="590"/>
      <c r="DL32" s="594">
        <v>939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451857</v>
      </c>
      <c r="S33" s="589"/>
      <c r="T33" s="589"/>
      <c r="U33" s="589"/>
      <c r="V33" s="589"/>
      <c r="W33" s="589"/>
      <c r="X33" s="589"/>
      <c r="Y33" s="590"/>
      <c r="Z33" s="641">
        <v>8.6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2133899</v>
      </c>
      <c r="CS33" s="607"/>
      <c r="CT33" s="607"/>
      <c r="CU33" s="607"/>
      <c r="CV33" s="607"/>
      <c r="CW33" s="607"/>
      <c r="CX33" s="607"/>
      <c r="CY33" s="608"/>
      <c r="CZ33" s="591">
        <v>41.8</v>
      </c>
      <c r="DA33" s="609"/>
      <c r="DB33" s="609"/>
      <c r="DC33" s="610"/>
      <c r="DD33" s="594">
        <v>1876464</v>
      </c>
      <c r="DE33" s="607"/>
      <c r="DF33" s="607"/>
      <c r="DG33" s="607"/>
      <c r="DH33" s="607"/>
      <c r="DI33" s="607"/>
      <c r="DJ33" s="607"/>
      <c r="DK33" s="608"/>
      <c r="DL33" s="594">
        <v>1470430</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483456</v>
      </c>
      <c r="CS34" s="589"/>
      <c r="CT34" s="589"/>
      <c r="CU34" s="589"/>
      <c r="CV34" s="589"/>
      <c r="CW34" s="589"/>
      <c r="CX34" s="589"/>
      <c r="CY34" s="590"/>
      <c r="CZ34" s="591">
        <v>9.5</v>
      </c>
      <c r="DA34" s="609"/>
      <c r="DB34" s="609"/>
      <c r="DC34" s="610"/>
      <c r="DD34" s="594">
        <v>375221</v>
      </c>
      <c r="DE34" s="589"/>
      <c r="DF34" s="589"/>
      <c r="DG34" s="589"/>
      <c r="DH34" s="589"/>
      <c r="DI34" s="589"/>
      <c r="DJ34" s="589"/>
      <c r="DK34" s="590"/>
      <c r="DL34" s="594">
        <v>300519</v>
      </c>
      <c r="DM34" s="589"/>
      <c r="DN34" s="589"/>
      <c r="DO34" s="589"/>
      <c r="DP34" s="589"/>
      <c r="DQ34" s="589"/>
      <c r="DR34" s="589"/>
      <c r="DS34" s="589"/>
      <c r="DT34" s="589"/>
      <c r="DU34" s="589"/>
      <c r="DV34" s="590"/>
      <c r="DW34" s="611">
        <v>8.6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221157</v>
      </c>
      <c r="S35" s="589"/>
      <c r="T35" s="589"/>
      <c r="U35" s="589"/>
      <c r="V35" s="589"/>
      <c r="W35" s="589"/>
      <c r="X35" s="589"/>
      <c r="Y35" s="590"/>
      <c r="Z35" s="641">
        <v>4.2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1000913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30167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17311</v>
      </c>
      <c r="CS35" s="607"/>
      <c r="CT35" s="607"/>
      <c r="CU35" s="607"/>
      <c r="CV35" s="607"/>
      <c r="CW35" s="607"/>
      <c r="CX35" s="607"/>
      <c r="CY35" s="608"/>
      <c r="CZ35" s="591">
        <v>0.3</v>
      </c>
      <c r="DA35" s="609"/>
      <c r="DB35" s="609"/>
      <c r="DC35" s="610"/>
      <c r="DD35" s="594">
        <v>14510</v>
      </c>
      <c r="DE35" s="607"/>
      <c r="DF35" s="607"/>
      <c r="DG35" s="607"/>
      <c r="DH35" s="607"/>
      <c r="DI35" s="607"/>
      <c r="DJ35" s="607"/>
      <c r="DK35" s="608"/>
      <c r="DL35" s="594">
        <v>14510</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5269687</v>
      </c>
      <c r="S36" s="629"/>
      <c r="T36" s="629"/>
      <c r="U36" s="629"/>
      <c r="V36" s="629"/>
      <c r="W36" s="629"/>
      <c r="X36" s="629"/>
      <c r="Y36" s="632"/>
      <c r="Z36" s="633">
        <v>100</v>
      </c>
      <c r="AA36" s="633"/>
      <c r="AB36" s="633"/>
      <c r="AC36" s="633"/>
      <c r="AD36" s="634">
        <v>3253788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325540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-9668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654394</v>
      </c>
      <c r="CS36" s="589"/>
      <c r="CT36" s="589"/>
      <c r="CU36" s="589"/>
      <c r="CV36" s="589"/>
      <c r="CW36" s="589"/>
      <c r="CX36" s="589"/>
      <c r="CY36" s="590"/>
      <c r="CZ36" s="591">
        <v>12.8</v>
      </c>
      <c r="DA36" s="609"/>
      <c r="DB36" s="609"/>
      <c r="DC36" s="610"/>
      <c r="DD36" s="594">
        <v>610435</v>
      </c>
      <c r="DE36" s="589"/>
      <c r="DF36" s="589"/>
      <c r="DG36" s="589"/>
      <c r="DH36" s="589"/>
      <c r="DI36" s="589"/>
      <c r="DJ36" s="589"/>
      <c r="DK36" s="590"/>
      <c r="DL36" s="594">
        <v>474292</v>
      </c>
      <c r="DM36" s="589"/>
      <c r="DN36" s="589"/>
      <c r="DO36" s="589"/>
      <c r="DP36" s="589"/>
      <c r="DQ36" s="589"/>
      <c r="DR36" s="589"/>
      <c r="DS36" s="589"/>
      <c r="DT36" s="589"/>
      <c r="DU36" s="589"/>
      <c r="DV36" s="590"/>
      <c r="DW36" s="611">
        <v>13.6</v>
      </c>
      <c r="DX36" s="612"/>
      <c r="DY36" s="612"/>
      <c r="DZ36" s="612"/>
      <c r="EA36" s="612"/>
      <c r="EB36" s="612"/>
      <c r="EC36" s="613"/>
    </row>
    <row r="37" spans="2:133" ht="11.25" customHeight="1">
      <c r="AQ37" s="614" t="s">
        <v>314</v>
      </c>
      <c r="AR37" s="615"/>
      <c r="AS37" s="615"/>
      <c r="AT37" s="615"/>
      <c r="AU37" s="615"/>
      <c r="AV37" s="615"/>
      <c r="AW37" s="615"/>
      <c r="AX37" s="615"/>
      <c r="AY37" s="616"/>
      <c r="AZ37" s="588">
        <v>99998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2035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397000</v>
      </c>
      <c r="CS37" s="607"/>
      <c r="CT37" s="607"/>
      <c r="CU37" s="607"/>
      <c r="CV37" s="607"/>
      <c r="CW37" s="607"/>
      <c r="CX37" s="607"/>
      <c r="CY37" s="608"/>
      <c r="CZ37" s="591">
        <v>7.8</v>
      </c>
      <c r="DA37" s="609"/>
      <c r="DB37" s="609"/>
      <c r="DC37" s="610"/>
      <c r="DD37" s="594">
        <v>393590</v>
      </c>
      <c r="DE37" s="607"/>
      <c r="DF37" s="607"/>
      <c r="DG37" s="607"/>
      <c r="DH37" s="607"/>
      <c r="DI37" s="607"/>
      <c r="DJ37" s="607"/>
      <c r="DK37" s="608"/>
      <c r="DL37" s="594">
        <v>356236</v>
      </c>
      <c r="DM37" s="607"/>
      <c r="DN37" s="607"/>
      <c r="DO37" s="607"/>
      <c r="DP37" s="607"/>
      <c r="DQ37" s="607"/>
      <c r="DR37" s="607"/>
      <c r="DS37" s="607"/>
      <c r="DT37" s="607"/>
      <c r="DU37" s="607"/>
      <c r="DV37" s="608"/>
      <c r="DW37" s="611">
        <v>10.3</v>
      </c>
      <c r="DX37" s="612"/>
      <c r="DY37" s="612"/>
      <c r="DZ37" s="612"/>
      <c r="EA37" s="612"/>
      <c r="EB37" s="612"/>
      <c r="EC37" s="613"/>
    </row>
    <row r="38" spans="2:133" ht="11.25" customHeight="1">
      <c r="AQ38" s="614" t="s">
        <v>317</v>
      </c>
      <c r="AR38" s="615"/>
      <c r="AS38" s="615"/>
      <c r="AT38" s="615"/>
      <c r="AU38" s="615"/>
      <c r="AV38" s="615"/>
      <c r="AW38" s="615"/>
      <c r="AX38" s="615"/>
      <c r="AY38" s="616"/>
      <c r="AZ38" s="588">
        <v>12081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3336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900915</v>
      </c>
      <c r="CS38" s="589"/>
      <c r="CT38" s="589"/>
      <c r="CU38" s="589"/>
      <c r="CV38" s="589"/>
      <c r="CW38" s="589"/>
      <c r="CX38" s="589"/>
      <c r="CY38" s="590"/>
      <c r="CZ38" s="591">
        <v>17.600000000000001</v>
      </c>
      <c r="DA38" s="609"/>
      <c r="DB38" s="609"/>
      <c r="DC38" s="610"/>
      <c r="DD38" s="594">
        <v>800256</v>
      </c>
      <c r="DE38" s="589"/>
      <c r="DF38" s="589"/>
      <c r="DG38" s="589"/>
      <c r="DH38" s="589"/>
      <c r="DI38" s="589"/>
      <c r="DJ38" s="589"/>
      <c r="DK38" s="590"/>
      <c r="DL38" s="594">
        <v>681109</v>
      </c>
      <c r="DM38" s="589"/>
      <c r="DN38" s="589"/>
      <c r="DO38" s="589"/>
      <c r="DP38" s="589"/>
      <c r="DQ38" s="589"/>
      <c r="DR38" s="589"/>
      <c r="DS38" s="589"/>
      <c r="DT38" s="589"/>
      <c r="DU38" s="589"/>
      <c r="DV38" s="590"/>
      <c r="DW38" s="611">
        <v>19.600000000000001</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70393</v>
      </c>
      <c r="CS39" s="607"/>
      <c r="CT39" s="607"/>
      <c r="CU39" s="607"/>
      <c r="CV39" s="607"/>
      <c r="CW39" s="607"/>
      <c r="CX39" s="607"/>
      <c r="CY39" s="608"/>
      <c r="CZ39" s="591">
        <v>1.4</v>
      </c>
      <c r="DA39" s="609"/>
      <c r="DB39" s="609"/>
      <c r="DC39" s="610"/>
      <c r="DD39" s="594">
        <v>70279</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141598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7430</v>
      </c>
      <c r="CS40" s="589"/>
      <c r="CT40" s="589"/>
      <c r="CU40" s="589"/>
      <c r="CV40" s="589"/>
      <c r="CW40" s="589"/>
      <c r="CX40" s="589"/>
      <c r="CY40" s="590"/>
      <c r="CZ40" s="591">
        <v>0.1</v>
      </c>
      <c r="DA40" s="609"/>
      <c r="DB40" s="609"/>
      <c r="DC40" s="610"/>
      <c r="DD40" s="594">
        <v>5763</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421696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375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536282</v>
      </c>
      <c r="CS42" s="589"/>
      <c r="CT42" s="589"/>
      <c r="CU42" s="589"/>
      <c r="CV42" s="589"/>
      <c r="CW42" s="589"/>
      <c r="CX42" s="589"/>
      <c r="CY42" s="590"/>
      <c r="CZ42" s="591">
        <v>10.5</v>
      </c>
      <c r="DA42" s="592"/>
      <c r="DB42" s="592"/>
      <c r="DC42" s="593"/>
      <c r="DD42" s="594">
        <v>104909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26853</v>
      </c>
      <c r="CS43" s="607"/>
      <c r="CT43" s="607"/>
      <c r="CU43" s="607"/>
      <c r="CV43" s="607"/>
      <c r="CW43" s="607"/>
      <c r="CX43" s="607"/>
      <c r="CY43" s="608"/>
      <c r="CZ43" s="591">
        <v>0.5</v>
      </c>
      <c r="DA43" s="609"/>
      <c r="DB43" s="609"/>
      <c r="DC43" s="610"/>
      <c r="DD43" s="594">
        <v>26853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522441</v>
      </c>
      <c r="CS44" s="589"/>
      <c r="CT44" s="589"/>
      <c r="CU44" s="589"/>
      <c r="CV44" s="589"/>
      <c r="CW44" s="589"/>
      <c r="CX44" s="589"/>
      <c r="CY44" s="590"/>
      <c r="CZ44" s="591">
        <v>10.199999999999999</v>
      </c>
      <c r="DA44" s="592"/>
      <c r="DB44" s="592"/>
      <c r="DC44" s="593"/>
      <c r="DD44" s="594">
        <v>93268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271551</v>
      </c>
      <c r="CS45" s="607"/>
      <c r="CT45" s="607"/>
      <c r="CU45" s="607"/>
      <c r="CV45" s="607"/>
      <c r="CW45" s="607"/>
      <c r="CX45" s="607"/>
      <c r="CY45" s="608"/>
      <c r="CZ45" s="591">
        <v>5.3</v>
      </c>
      <c r="DA45" s="609"/>
      <c r="DB45" s="609"/>
      <c r="DC45" s="610"/>
      <c r="DD45" s="594">
        <v>16614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216104</v>
      </c>
      <c r="CS46" s="589"/>
      <c r="CT46" s="589"/>
      <c r="CU46" s="589"/>
      <c r="CV46" s="589"/>
      <c r="CW46" s="589"/>
      <c r="CX46" s="589"/>
      <c r="CY46" s="590"/>
      <c r="CZ46" s="591">
        <v>4.2</v>
      </c>
      <c r="DA46" s="592"/>
      <c r="DB46" s="592"/>
      <c r="DC46" s="593"/>
      <c r="DD46" s="594">
        <v>74568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13841</v>
      </c>
      <c r="CS47" s="607"/>
      <c r="CT47" s="607"/>
      <c r="CU47" s="607"/>
      <c r="CV47" s="607"/>
      <c r="CW47" s="607"/>
      <c r="CX47" s="607"/>
      <c r="CY47" s="608"/>
      <c r="CZ47" s="591">
        <v>0.3</v>
      </c>
      <c r="DA47" s="609"/>
      <c r="DB47" s="609"/>
      <c r="DC47" s="610"/>
      <c r="DD47" s="594">
        <v>11641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5104655</v>
      </c>
      <c r="CS49" s="573"/>
      <c r="CT49" s="573"/>
      <c r="CU49" s="573"/>
      <c r="CV49" s="573"/>
      <c r="CW49" s="573"/>
      <c r="CX49" s="573"/>
      <c r="CY49" s="574"/>
      <c r="CZ49" s="575">
        <v>100</v>
      </c>
      <c r="DA49" s="576"/>
      <c r="DB49" s="576"/>
      <c r="DC49" s="577"/>
      <c r="DD49" s="578">
        <v>3780940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5248</v>
      </c>
      <c r="R7" s="1101"/>
      <c r="S7" s="1101"/>
      <c r="T7" s="1101"/>
      <c r="U7" s="1101"/>
      <c r="V7" s="1101">
        <v>5083</v>
      </c>
      <c r="W7" s="1101"/>
      <c r="X7" s="1101"/>
      <c r="Y7" s="1101"/>
      <c r="Z7" s="1101"/>
      <c r="AA7" s="1101">
        <v>165</v>
      </c>
      <c r="AB7" s="1101"/>
      <c r="AC7" s="1101"/>
      <c r="AD7" s="1101"/>
      <c r="AE7" s="1102"/>
      <c r="AF7" s="1103">
        <v>163</v>
      </c>
      <c r="AG7" s="1104"/>
      <c r="AH7" s="1104"/>
      <c r="AI7" s="1104"/>
      <c r="AJ7" s="1105"/>
      <c r="AK7" s="1087">
        <v>161</v>
      </c>
      <c r="AL7" s="1088"/>
      <c r="AM7" s="1088"/>
      <c r="AN7" s="1088"/>
      <c r="AO7" s="1088"/>
      <c r="AP7" s="1088">
        <v>5549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554</v>
      </c>
      <c r="BS7" s="1091" t="s">
        <v>548</v>
      </c>
      <c r="BT7" s="1092"/>
      <c r="BU7" s="1092"/>
      <c r="BV7" s="1092"/>
      <c r="BW7" s="1092"/>
      <c r="BX7" s="1092"/>
      <c r="BY7" s="1092"/>
      <c r="BZ7" s="1092"/>
      <c r="CA7" s="1092"/>
      <c r="CB7" s="1092"/>
      <c r="CC7" s="1092"/>
      <c r="CD7" s="1092"/>
      <c r="CE7" s="1092"/>
      <c r="CF7" s="1092"/>
      <c r="CG7" s="1093"/>
      <c r="CH7" s="1084">
        <v>0</v>
      </c>
      <c r="CI7" s="1085"/>
      <c r="CJ7" s="1085"/>
      <c r="CK7" s="1085"/>
      <c r="CL7" s="1086"/>
      <c r="CM7" s="1084">
        <v>9</v>
      </c>
      <c r="CN7" s="1085"/>
      <c r="CO7" s="1085"/>
      <c r="CP7" s="1085"/>
      <c r="CQ7" s="1086"/>
      <c r="CR7" s="1084">
        <v>5</v>
      </c>
      <c r="CS7" s="1085"/>
      <c r="CT7" s="1085"/>
      <c r="CU7" s="1085"/>
      <c r="CV7" s="1086"/>
      <c r="CW7" s="1084" t="s">
        <v>475</v>
      </c>
      <c r="CX7" s="1085"/>
      <c r="CY7" s="1085"/>
      <c r="CZ7" s="1085"/>
      <c r="DA7" s="1086"/>
      <c r="DB7" s="1084" t="s">
        <v>475</v>
      </c>
      <c r="DC7" s="1085"/>
      <c r="DD7" s="1085"/>
      <c r="DE7" s="1085"/>
      <c r="DF7" s="1086"/>
      <c r="DG7" s="1084">
        <v>48</v>
      </c>
      <c r="DH7" s="1085"/>
      <c r="DI7" s="1085"/>
      <c r="DJ7" s="1085"/>
      <c r="DK7" s="1086"/>
      <c r="DL7" s="1084" t="s">
        <v>475</v>
      </c>
      <c r="DM7" s="1085"/>
      <c r="DN7" s="1085"/>
      <c r="DO7" s="1085"/>
      <c r="DP7" s="1086"/>
      <c r="DQ7" s="1084">
        <v>43</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0</v>
      </c>
      <c r="R8" s="1040"/>
      <c r="S8" s="1040"/>
      <c r="T8" s="1040"/>
      <c r="U8" s="1040"/>
      <c r="V8" s="1040">
        <v>0</v>
      </c>
      <c r="W8" s="1040"/>
      <c r="X8" s="1040"/>
      <c r="Y8" s="1040"/>
      <c r="Z8" s="1040"/>
      <c r="AA8" s="1040" t="s">
        <v>475</v>
      </c>
      <c r="AB8" s="1040"/>
      <c r="AC8" s="1040"/>
      <c r="AD8" s="1040"/>
      <c r="AE8" s="1041"/>
      <c r="AF8" s="1015" t="s">
        <v>475</v>
      </c>
      <c r="AG8" s="1016"/>
      <c r="AH8" s="1016"/>
      <c r="AI8" s="1016"/>
      <c r="AJ8" s="1017"/>
      <c r="AK8" s="1082">
        <v>0</v>
      </c>
      <c r="AL8" s="1083"/>
      <c r="AM8" s="1083"/>
      <c r="AN8" s="1083"/>
      <c r="AO8" s="1083"/>
      <c r="AP8" s="1083" t="s">
        <v>475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-3</v>
      </c>
      <c r="CI8" s="986"/>
      <c r="CJ8" s="986"/>
      <c r="CK8" s="986"/>
      <c r="CL8" s="987"/>
      <c r="CM8" s="985">
        <v>12083</v>
      </c>
      <c r="CN8" s="986"/>
      <c r="CO8" s="986"/>
      <c r="CP8" s="986"/>
      <c r="CQ8" s="987"/>
      <c r="CR8" s="985">
        <v>0</v>
      </c>
      <c r="CS8" s="986"/>
      <c r="CT8" s="986"/>
      <c r="CU8" s="986"/>
      <c r="CV8" s="987"/>
      <c r="CW8" s="985">
        <v>0</v>
      </c>
      <c r="CX8" s="986"/>
      <c r="CY8" s="986"/>
      <c r="CZ8" s="986"/>
      <c r="DA8" s="987"/>
      <c r="DB8" s="985" t="s">
        <v>475</v>
      </c>
      <c r="DC8" s="986"/>
      <c r="DD8" s="986"/>
      <c r="DE8" s="986"/>
      <c r="DF8" s="987"/>
      <c r="DG8" s="985" t="s">
        <v>475</v>
      </c>
      <c r="DH8" s="986"/>
      <c r="DI8" s="986"/>
      <c r="DJ8" s="986"/>
      <c r="DK8" s="987"/>
      <c r="DL8" s="985" t="s">
        <v>475</v>
      </c>
      <c r="DM8" s="986"/>
      <c r="DN8" s="986"/>
      <c r="DO8" s="986"/>
      <c r="DP8" s="987"/>
      <c r="DQ8" s="985" t="s">
        <v>475</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33</v>
      </c>
      <c r="R9" s="1040"/>
      <c r="S9" s="1040"/>
      <c r="T9" s="1040"/>
      <c r="U9" s="1040"/>
      <c r="V9" s="1040">
        <v>33</v>
      </c>
      <c r="W9" s="1040"/>
      <c r="X9" s="1040"/>
      <c r="Y9" s="1040"/>
      <c r="Z9" s="1040"/>
      <c r="AA9" s="1040" t="s">
        <v>475</v>
      </c>
      <c r="AB9" s="1040"/>
      <c r="AC9" s="1040"/>
      <c r="AD9" s="1040"/>
      <c r="AE9" s="1041"/>
      <c r="AF9" s="1015" t="s">
        <v>475</v>
      </c>
      <c r="AG9" s="1016"/>
      <c r="AH9" s="1016"/>
      <c r="AI9" s="1016"/>
      <c r="AJ9" s="1017"/>
      <c r="AK9" s="1082">
        <v>11</v>
      </c>
      <c r="AL9" s="1083"/>
      <c r="AM9" s="1083"/>
      <c r="AN9" s="1083"/>
      <c r="AO9" s="1083"/>
      <c r="AP9" s="1083">
        <v>69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-4</v>
      </c>
      <c r="CI9" s="986"/>
      <c r="CJ9" s="986"/>
      <c r="CK9" s="986"/>
      <c r="CL9" s="987"/>
      <c r="CM9" s="985">
        <v>755</v>
      </c>
      <c r="CN9" s="986"/>
      <c r="CO9" s="986"/>
      <c r="CP9" s="986"/>
      <c r="CQ9" s="987"/>
      <c r="CR9" s="985">
        <v>2</v>
      </c>
      <c r="CS9" s="986"/>
      <c r="CT9" s="986"/>
      <c r="CU9" s="986"/>
      <c r="CV9" s="987"/>
      <c r="CW9" s="985" t="s">
        <v>475</v>
      </c>
      <c r="CX9" s="986"/>
      <c r="CY9" s="986"/>
      <c r="CZ9" s="986"/>
      <c r="DA9" s="987"/>
      <c r="DB9" s="985" t="s">
        <v>475</v>
      </c>
      <c r="DC9" s="986"/>
      <c r="DD9" s="986"/>
      <c r="DE9" s="986"/>
      <c r="DF9" s="987"/>
      <c r="DG9" s="985" t="s">
        <v>475</v>
      </c>
      <c r="DH9" s="986"/>
      <c r="DI9" s="986"/>
      <c r="DJ9" s="986"/>
      <c r="DK9" s="987"/>
      <c r="DL9" s="985" t="s">
        <v>475</v>
      </c>
      <c r="DM9" s="986"/>
      <c r="DN9" s="986"/>
      <c r="DO9" s="986"/>
      <c r="DP9" s="987"/>
      <c r="DQ9" s="985" t="s">
        <v>475</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5270</v>
      </c>
      <c r="R23" s="1065"/>
      <c r="S23" s="1065"/>
      <c r="T23" s="1065"/>
      <c r="U23" s="1065"/>
      <c r="V23" s="1065">
        <v>5105</v>
      </c>
      <c r="W23" s="1065"/>
      <c r="X23" s="1065"/>
      <c r="Y23" s="1065"/>
      <c r="Z23" s="1065"/>
      <c r="AA23" s="1065">
        <v>165</v>
      </c>
      <c r="AB23" s="1065"/>
      <c r="AC23" s="1065"/>
      <c r="AD23" s="1065"/>
      <c r="AE23" s="1066"/>
      <c r="AF23" s="1067">
        <v>163</v>
      </c>
      <c r="AG23" s="1065"/>
      <c r="AH23" s="1065"/>
      <c r="AI23" s="1065"/>
      <c r="AJ23" s="1068"/>
      <c r="AK23" s="1069"/>
      <c r="AL23" s="1070"/>
      <c r="AM23" s="1070"/>
      <c r="AN23" s="1070"/>
      <c r="AO23" s="1070"/>
      <c r="AP23" s="1065">
        <v>5618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1817</v>
      </c>
      <c r="R28" s="1050"/>
      <c r="S28" s="1050"/>
      <c r="T28" s="1050"/>
      <c r="U28" s="1050"/>
      <c r="V28" s="1050">
        <v>1787</v>
      </c>
      <c r="W28" s="1050"/>
      <c r="X28" s="1050"/>
      <c r="Y28" s="1050"/>
      <c r="Z28" s="1050"/>
      <c r="AA28" s="1050">
        <v>30</v>
      </c>
      <c r="AB28" s="1050"/>
      <c r="AC28" s="1050"/>
      <c r="AD28" s="1050"/>
      <c r="AE28" s="1051"/>
      <c r="AF28" s="1052">
        <v>30</v>
      </c>
      <c r="AG28" s="1050"/>
      <c r="AH28" s="1050"/>
      <c r="AI28" s="1050"/>
      <c r="AJ28" s="1053"/>
      <c r="AK28" s="1054">
        <v>142</v>
      </c>
      <c r="AL28" s="1042"/>
      <c r="AM28" s="1042"/>
      <c r="AN28" s="1042"/>
      <c r="AO28" s="1042"/>
      <c r="AP28" s="1042" t="s">
        <v>475</v>
      </c>
      <c r="AQ28" s="1042"/>
      <c r="AR28" s="1042"/>
      <c r="AS28" s="1042"/>
      <c r="AT28" s="1042"/>
      <c r="AU28" s="1042" t="s">
        <v>475</v>
      </c>
      <c r="AV28" s="1042"/>
      <c r="AW28" s="1042"/>
      <c r="AX28" s="1042"/>
      <c r="AY28" s="1042"/>
      <c r="AZ28" s="1043" t="s">
        <v>475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26</v>
      </c>
      <c r="R29" s="1040"/>
      <c r="S29" s="1040"/>
      <c r="T29" s="1040"/>
      <c r="U29" s="1040"/>
      <c r="V29" s="1040">
        <v>26</v>
      </c>
      <c r="W29" s="1040"/>
      <c r="X29" s="1040"/>
      <c r="Y29" s="1040"/>
      <c r="Z29" s="1040"/>
      <c r="AA29" s="1040" t="s">
        <v>475</v>
      </c>
      <c r="AB29" s="1040"/>
      <c r="AC29" s="1040"/>
      <c r="AD29" s="1040"/>
      <c r="AE29" s="1041"/>
      <c r="AF29" s="1015" t="s">
        <v>475</v>
      </c>
      <c r="AG29" s="1016"/>
      <c r="AH29" s="1016"/>
      <c r="AI29" s="1016"/>
      <c r="AJ29" s="1017"/>
      <c r="AK29" s="976">
        <v>10</v>
      </c>
      <c r="AL29" s="967"/>
      <c r="AM29" s="967"/>
      <c r="AN29" s="967"/>
      <c r="AO29" s="967"/>
      <c r="AP29" s="967" t="s">
        <v>475</v>
      </c>
      <c r="AQ29" s="967"/>
      <c r="AR29" s="967"/>
      <c r="AS29" s="967"/>
      <c r="AT29" s="967"/>
      <c r="AU29" s="967" t="s">
        <v>475</v>
      </c>
      <c r="AV29" s="967"/>
      <c r="AW29" s="967"/>
      <c r="AX29" s="967"/>
      <c r="AY29" s="967"/>
      <c r="AZ29" s="1038" t="s">
        <v>475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1290</v>
      </c>
      <c r="R30" s="1040"/>
      <c r="S30" s="1040"/>
      <c r="T30" s="1040"/>
      <c r="U30" s="1040"/>
      <c r="V30" s="1040">
        <v>1273</v>
      </c>
      <c r="W30" s="1040"/>
      <c r="X30" s="1040"/>
      <c r="Y30" s="1040"/>
      <c r="Z30" s="1040"/>
      <c r="AA30" s="1040">
        <v>17</v>
      </c>
      <c r="AB30" s="1040"/>
      <c r="AC30" s="1040"/>
      <c r="AD30" s="1040"/>
      <c r="AE30" s="1041"/>
      <c r="AF30" s="1015">
        <v>17</v>
      </c>
      <c r="AG30" s="1016"/>
      <c r="AH30" s="1016"/>
      <c r="AI30" s="1016"/>
      <c r="AJ30" s="1017"/>
      <c r="AK30" s="976">
        <v>204</v>
      </c>
      <c r="AL30" s="967"/>
      <c r="AM30" s="967"/>
      <c r="AN30" s="967"/>
      <c r="AO30" s="967"/>
      <c r="AP30" s="967" t="s">
        <v>475</v>
      </c>
      <c r="AQ30" s="967"/>
      <c r="AR30" s="967"/>
      <c r="AS30" s="967"/>
      <c r="AT30" s="967"/>
      <c r="AU30" s="967" t="s">
        <v>475</v>
      </c>
      <c r="AV30" s="967"/>
      <c r="AW30" s="967"/>
      <c r="AX30" s="967"/>
      <c r="AY30" s="967"/>
      <c r="AZ30" s="1038" t="s">
        <v>475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206</v>
      </c>
      <c r="R31" s="1040"/>
      <c r="S31" s="1040"/>
      <c r="T31" s="1040"/>
      <c r="U31" s="1040"/>
      <c r="V31" s="1040">
        <v>206</v>
      </c>
      <c r="W31" s="1040"/>
      <c r="X31" s="1040"/>
      <c r="Y31" s="1040"/>
      <c r="Z31" s="1040"/>
      <c r="AA31" s="1040" t="s">
        <v>475</v>
      </c>
      <c r="AB31" s="1040"/>
      <c r="AC31" s="1040"/>
      <c r="AD31" s="1040"/>
      <c r="AE31" s="1041"/>
      <c r="AF31" s="1015" t="s">
        <v>475</v>
      </c>
      <c r="AG31" s="1016"/>
      <c r="AH31" s="1016"/>
      <c r="AI31" s="1016"/>
      <c r="AJ31" s="1017"/>
      <c r="AK31" s="976">
        <v>59</v>
      </c>
      <c r="AL31" s="967"/>
      <c r="AM31" s="967"/>
      <c r="AN31" s="967"/>
      <c r="AO31" s="967"/>
      <c r="AP31" s="967" t="s">
        <v>475</v>
      </c>
      <c r="AQ31" s="967"/>
      <c r="AR31" s="967"/>
      <c r="AS31" s="967"/>
      <c r="AT31" s="967"/>
      <c r="AU31" s="967" t="s">
        <v>475</v>
      </c>
      <c r="AV31" s="967"/>
      <c r="AW31" s="967"/>
      <c r="AX31" s="967"/>
      <c r="AY31" s="967"/>
      <c r="AZ31" s="1038" t="s">
        <v>475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695</v>
      </c>
      <c r="R32" s="1040"/>
      <c r="S32" s="1040"/>
      <c r="T32" s="1040"/>
      <c r="U32" s="1040"/>
      <c r="V32" s="1040">
        <v>695</v>
      </c>
      <c r="W32" s="1040"/>
      <c r="X32" s="1040"/>
      <c r="Y32" s="1040"/>
      <c r="Z32" s="1040"/>
      <c r="AA32" s="1040" t="s">
        <v>475</v>
      </c>
      <c r="AB32" s="1040"/>
      <c r="AC32" s="1040"/>
      <c r="AD32" s="1040"/>
      <c r="AE32" s="1041"/>
      <c r="AF32" s="1015" t="s">
        <v>475</v>
      </c>
      <c r="AG32" s="1016"/>
      <c r="AH32" s="1016"/>
      <c r="AI32" s="1016"/>
      <c r="AJ32" s="1017"/>
      <c r="AK32" s="976">
        <v>271</v>
      </c>
      <c r="AL32" s="967"/>
      <c r="AM32" s="967"/>
      <c r="AN32" s="967"/>
      <c r="AO32" s="967"/>
      <c r="AP32" s="967">
        <v>4729</v>
      </c>
      <c r="AQ32" s="967"/>
      <c r="AR32" s="967"/>
      <c r="AS32" s="967"/>
      <c r="AT32" s="967"/>
      <c r="AU32" s="967">
        <v>4010</v>
      </c>
      <c r="AV32" s="967"/>
      <c r="AW32" s="967"/>
      <c r="AX32" s="967"/>
      <c r="AY32" s="967"/>
      <c r="AZ32" s="1038" t="s">
        <v>475</v>
      </c>
      <c r="BA32" s="1038"/>
      <c r="BB32" s="1038"/>
      <c r="BC32" s="1038"/>
      <c r="BD32" s="1038"/>
      <c r="BE32" s="1028" t="s">
        <v>551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89</v>
      </c>
      <c r="R33" s="1040"/>
      <c r="S33" s="1040"/>
      <c r="T33" s="1040"/>
      <c r="U33" s="1040"/>
      <c r="V33" s="1040">
        <v>89</v>
      </c>
      <c r="W33" s="1040"/>
      <c r="X33" s="1040"/>
      <c r="Y33" s="1040"/>
      <c r="Z33" s="1040"/>
      <c r="AA33" s="1040" t="s">
        <v>475</v>
      </c>
      <c r="AB33" s="1040"/>
      <c r="AC33" s="1040"/>
      <c r="AD33" s="1040"/>
      <c r="AE33" s="1041"/>
      <c r="AF33" s="1015" t="s">
        <v>475</v>
      </c>
      <c r="AG33" s="1016"/>
      <c r="AH33" s="1016"/>
      <c r="AI33" s="1016"/>
      <c r="AJ33" s="1017"/>
      <c r="AK33" s="976">
        <v>55</v>
      </c>
      <c r="AL33" s="967"/>
      <c r="AM33" s="967"/>
      <c r="AN33" s="967"/>
      <c r="AO33" s="967"/>
      <c r="AP33" s="967">
        <v>749</v>
      </c>
      <c r="AQ33" s="967"/>
      <c r="AR33" s="967"/>
      <c r="AS33" s="967"/>
      <c r="AT33" s="967"/>
      <c r="AU33" s="967">
        <v>690</v>
      </c>
      <c r="AV33" s="967"/>
      <c r="AW33" s="967"/>
      <c r="AX33" s="967"/>
      <c r="AY33" s="967"/>
      <c r="AZ33" s="1038" t="s">
        <v>475</v>
      </c>
      <c r="BA33" s="1038"/>
      <c r="BB33" s="1038"/>
      <c r="BC33" s="1038"/>
      <c r="BD33" s="1038"/>
      <c r="BE33" s="1028" t="s">
        <v>551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47</v>
      </c>
      <c r="AG63" s="955"/>
      <c r="AH63" s="955"/>
      <c r="AI63" s="955"/>
      <c r="AJ63" s="1026"/>
      <c r="AK63" s="1027"/>
      <c r="AL63" s="959"/>
      <c r="AM63" s="959"/>
      <c r="AN63" s="959"/>
      <c r="AO63" s="959"/>
      <c r="AP63" s="955">
        <v>5478</v>
      </c>
      <c r="AQ63" s="955"/>
      <c r="AR63" s="955"/>
      <c r="AS63" s="955"/>
      <c r="AT63" s="955"/>
      <c r="AU63" s="955">
        <v>4700</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690</v>
      </c>
      <c r="R68" s="978"/>
      <c r="S68" s="978"/>
      <c r="T68" s="978"/>
      <c r="U68" s="978"/>
      <c r="V68" s="978">
        <v>676</v>
      </c>
      <c r="W68" s="978"/>
      <c r="X68" s="978"/>
      <c r="Y68" s="978"/>
      <c r="Z68" s="978"/>
      <c r="AA68" s="978">
        <v>15</v>
      </c>
      <c r="AB68" s="978"/>
      <c r="AC68" s="978"/>
      <c r="AD68" s="978"/>
      <c r="AE68" s="978"/>
      <c r="AF68" s="978">
        <v>15</v>
      </c>
      <c r="AG68" s="978"/>
      <c r="AH68" s="978"/>
      <c r="AI68" s="978"/>
      <c r="AJ68" s="978"/>
      <c r="AK68" s="978" t="s">
        <v>475</v>
      </c>
      <c r="AL68" s="978"/>
      <c r="AM68" s="978"/>
      <c r="AN68" s="978"/>
      <c r="AO68" s="978"/>
      <c r="AP68" s="978">
        <v>541</v>
      </c>
      <c r="AQ68" s="978"/>
      <c r="AR68" s="978"/>
      <c r="AS68" s="978"/>
      <c r="AT68" s="978"/>
      <c r="AU68" s="978">
        <v>98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260</v>
      </c>
      <c r="R69" s="967"/>
      <c r="S69" s="967"/>
      <c r="T69" s="967"/>
      <c r="U69" s="967"/>
      <c r="V69" s="967">
        <v>239</v>
      </c>
      <c r="W69" s="967"/>
      <c r="X69" s="967"/>
      <c r="Y69" s="967"/>
      <c r="Z69" s="967"/>
      <c r="AA69" s="967">
        <v>21</v>
      </c>
      <c r="AB69" s="967"/>
      <c r="AC69" s="967"/>
      <c r="AD69" s="967"/>
      <c r="AE69" s="967"/>
      <c r="AF69" s="967">
        <v>21</v>
      </c>
      <c r="AG69" s="967"/>
      <c r="AH69" s="967"/>
      <c r="AI69" s="967"/>
      <c r="AJ69" s="967"/>
      <c r="AK69" s="967" t="s">
        <v>475</v>
      </c>
      <c r="AL69" s="967"/>
      <c r="AM69" s="967"/>
      <c r="AN69" s="967"/>
      <c r="AO69" s="967"/>
      <c r="AP69" s="967">
        <v>439</v>
      </c>
      <c r="AQ69" s="967"/>
      <c r="AR69" s="967"/>
      <c r="AS69" s="967"/>
      <c r="AT69" s="967"/>
      <c r="AU69" s="967">
        <v>219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57</v>
      </c>
      <c r="R70" s="967"/>
      <c r="S70" s="967"/>
      <c r="T70" s="967"/>
      <c r="U70" s="967"/>
      <c r="V70" s="967">
        <v>50</v>
      </c>
      <c r="W70" s="967"/>
      <c r="X70" s="967"/>
      <c r="Y70" s="967"/>
      <c r="Z70" s="967"/>
      <c r="AA70" s="967">
        <v>7</v>
      </c>
      <c r="AB70" s="967"/>
      <c r="AC70" s="967"/>
      <c r="AD70" s="967"/>
      <c r="AE70" s="967"/>
      <c r="AF70" s="967">
        <v>7</v>
      </c>
      <c r="AG70" s="967"/>
      <c r="AH70" s="967"/>
      <c r="AI70" s="967"/>
      <c r="AJ70" s="967"/>
      <c r="AK70" s="967" t="s">
        <v>475</v>
      </c>
      <c r="AL70" s="967"/>
      <c r="AM70" s="967"/>
      <c r="AN70" s="967"/>
      <c r="AO70" s="967"/>
      <c r="AP70" s="967">
        <v>17</v>
      </c>
      <c r="AQ70" s="967"/>
      <c r="AR70" s="967"/>
      <c r="AS70" s="967"/>
      <c r="AT70" s="967"/>
      <c r="AU70" s="967">
        <v>9</v>
      </c>
      <c r="AV70" s="967"/>
      <c r="AW70" s="967"/>
      <c r="AX70" s="967"/>
      <c r="AY70" s="967"/>
      <c r="AZ70" s="968" t="s">
        <v>552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782</v>
      </c>
      <c r="R71" s="967"/>
      <c r="S71" s="967"/>
      <c r="T71" s="967"/>
      <c r="U71" s="967"/>
      <c r="V71" s="967">
        <v>734</v>
      </c>
      <c r="W71" s="967"/>
      <c r="X71" s="967"/>
      <c r="Y71" s="967"/>
      <c r="Z71" s="967"/>
      <c r="AA71" s="967">
        <v>49</v>
      </c>
      <c r="AB71" s="967"/>
      <c r="AC71" s="967"/>
      <c r="AD71" s="967"/>
      <c r="AE71" s="967"/>
      <c r="AF71" s="967">
        <v>201</v>
      </c>
      <c r="AG71" s="967"/>
      <c r="AH71" s="967"/>
      <c r="AI71" s="967"/>
      <c r="AJ71" s="967"/>
      <c r="AK71" s="967" t="s">
        <v>475</v>
      </c>
      <c r="AL71" s="967"/>
      <c r="AM71" s="967"/>
      <c r="AN71" s="967"/>
      <c r="AO71" s="967"/>
      <c r="AP71" s="967">
        <v>3284</v>
      </c>
      <c r="AQ71" s="967"/>
      <c r="AR71" s="967"/>
      <c r="AS71" s="967"/>
      <c r="AT71" s="967"/>
      <c r="AU71" s="967">
        <v>326</v>
      </c>
      <c r="AV71" s="967"/>
      <c r="AW71" s="967"/>
      <c r="AX71" s="967"/>
      <c r="AY71" s="967"/>
      <c r="AZ71" s="968" t="s">
        <v>553</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1697</v>
      </c>
      <c r="R72" s="967"/>
      <c r="S72" s="967"/>
      <c r="T72" s="967"/>
      <c r="U72" s="967"/>
      <c r="V72" s="967">
        <v>1674</v>
      </c>
      <c r="W72" s="967"/>
      <c r="X72" s="967"/>
      <c r="Y72" s="967"/>
      <c r="Z72" s="967"/>
      <c r="AA72" s="967">
        <v>24</v>
      </c>
      <c r="AB72" s="967"/>
      <c r="AC72" s="967"/>
      <c r="AD72" s="967"/>
      <c r="AE72" s="967"/>
      <c r="AF72" s="967">
        <v>24</v>
      </c>
      <c r="AG72" s="967"/>
      <c r="AH72" s="967"/>
      <c r="AI72" s="967"/>
      <c r="AJ72" s="967"/>
      <c r="AK72" s="967">
        <v>62</v>
      </c>
      <c r="AL72" s="967"/>
      <c r="AM72" s="967"/>
      <c r="AN72" s="967"/>
      <c r="AO72" s="967"/>
      <c r="AP72" s="967">
        <v>1084</v>
      </c>
      <c r="AQ72" s="967"/>
      <c r="AR72" s="967"/>
      <c r="AS72" s="967"/>
      <c r="AT72" s="967"/>
      <c r="AU72" s="967">
        <v>210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1907</v>
      </c>
      <c r="R73" s="967"/>
      <c r="S73" s="967"/>
      <c r="T73" s="967"/>
      <c r="U73" s="967"/>
      <c r="V73" s="967">
        <v>1733</v>
      </c>
      <c r="W73" s="967"/>
      <c r="X73" s="967"/>
      <c r="Y73" s="967"/>
      <c r="Z73" s="967"/>
      <c r="AA73" s="967">
        <v>174</v>
      </c>
      <c r="AB73" s="967"/>
      <c r="AC73" s="967"/>
      <c r="AD73" s="967"/>
      <c r="AE73" s="967"/>
      <c r="AF73" s="967">
        <v>2067</v>
      </c>
      <c r="AG73" s="967"/>
      <c r="AH73" s="967"/>
      <c r="AI73" s="967"/>
      <c r="AJ73" s="967"/>
      <c r="AK73" s="967" t="s">
        <v>475</v>
      </c>
      <c r="AL73" s="967"/>
      <c r="AM73" s="967"/>
      <c r="AN73" s="967"/>
      <c r="AO73" s="967"/>
      <c r="AP73" s="967">
        <v>8837</v>
      </c>
      <c r="AQ73" s="967"/>
      <c r="AR73" s="967"/>
      <c r="AS73" s="967"/>
      <c r="AT73" s="967"/>
      <c r="AU73" s="967">
        <v>12</v>
      </c>
      <c r="AV73" s="967"/>
      <c r="AW73" s="967"/>
      <c r="AX73" s="967"/>
      <c r="AY73" s="967"/>
      <c r="AZ73" s="968" t="s">
        <v>553</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639</v>
      </c>
      <c r="R74" s="967"/>
      <c r="S74" s="967"/>
      <c r="T74" s="967"/>
      <c r="U74" s="967"/>
      <c r="V74" s="967">
        <v>634</v>
      </c>
      <c r="W74" s="967"/>
      <c r="X74" s="967"/>
      <c r="Y74" s="967"/>
      <c r="Z74" s="967"/>
      <c r="AA74" s="967">
        <v>6</v>
      </c>
      <c r="AB74" s="967"/>
      <c r="AC74" s="967"/>
      <c r="AD74" s="967"/>
      <c r="AE74" s="967"/>
      <c r="AF74" s="967">
        <v>6</v>
      </c>
      <c r="AG74" s="967"/>
      <c r="AH74" s="967"/>
      <c r="AI74" s="967"/>
      <c r="AJ74" s="967"/>
      <c r="AK74" s="967">
        <v>463</v>
      </c>
      <c r="AL74" s="967"/>
      <c r="AM74" s="967"/>
      <c r="AN74" s="967"/>
      <c r="AO74" s="967"/>
      <c r="AP74" s="967" t="s">
        <v>475</v>
      </c>
      <c r="AQ74" s="967"/>
      <c r="AR74" s="967"/>
      <c r="AS74" s="967"/>
      <c r="AT74" s="967"/>
      <c r="AU74" s="967" t="s">
        <v>475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v>905</v>
      </c>
      <c r="R75" s="975"/>
      <c r="S75" s="975"/>
      <c r="T75" s="975"/>
      <c r="U75" s="976"/>
      <c r="V75" s="977">
        <v>856</v>
      </c>
      <c r="W75" s="975"/>
      <c r="X75" s="975"/>
      <c r="Y75" s="975"/>
      <c r="Z75" s="976"/>
      <c r="AA75" s="977">
        <v>49</v>
      </c>
      <c r="AB75" s="975"/>
      <c r="AC75" s="975"/>
      <c r="AD75" s="975"/>
      <c r="AE75" s="976"/>
      <c r="AF75" s="977">
        <v>49</v>
      </c>
      <c r="AG75" s="975"/>
      <c r="AH75" s="975"/>
      <c r="AI75" s="975"/>
      <c r="AJ75" s="976"/>
      <c r="AK75" s="977">
        <v>3</v>
      </c>
      <c r="AL75" s="975"/>
      <c r="AM75" s="975"/>
      <c r="AN75" s="975"/>
      <c r="AO75" s="976"/>
      <c r="AP75" s="977" t="s">
        <v>475</v>
      </c>
      <c r="AQ75" s="975"/>
      <c r="AR75" s="975"/>
      <c r="AS75" s="975"/>
      <c r="AT75" s="976"/>
      <c r="AU75" s="977" t="s">
        <v>475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541</v>
      </c>
      <c r="C76" s="971"/>
      <c r="D76" s="971"/>
      <c r="E76" s="971"/>
      <c r="F76" s="971"/>
      <c r="G76" s="971"/>
      <c r="H76" s="971"/>
      <c r="I76" s="971"/>
      <c r="J76" s="971"/>
      <c r="K76" s="971"/>
      <c r="L76" s="971"/>
      <c r="M76" s="971"/>
      <c r="N76" s="971"/>
      <c r="O76" s="971"/>
      <c r="P76" s="972"/>
      <c r="Q76" s="974">
        <v>173</v>
      </c>
      <c r="R76" s="975"/>
      <c r="S76" s="975"/>
      <c r="T76" s="975"/>
      <c r="U76" s="976"/>
      <c r="V76" s="977">
        <v>172</v>
      </c>
      <c r="W76" s="975"/>
      <c r="X76" s="975"/>
      <c r="Y76" s="975"/>
      <c r="Z76" s="976"/>
      <c r="AA76" s="977">
        <v>0</v>
      </c>
      <c r="AB76" s="975"/>
      <c r="AC76" s="975"/>
      <c r="AD76" s="975"/>
      <c r="AE76" s="976"/>
      <c r="AF76" s="977">
        <v>0</v>
      </c>
      <c r="AG76" s="975"/>
      <c r="AH76" s="975"/>
      <c r="AI76" s="975"/>
      <c r="AJ76" s="976"/>
      <c r="AK76" s="977" t="s">
        <v>475</v>
      </c>
      <c r="AL76" s="975"/>
      <c r="AM76" s="975"/>
      <c r="AN76" s="975"/>
      <c r="AO76" s="976"/>
      <c r="AP76" s="977" t="s">
        <v>475</v>
      </c>
      <c r="AQ76" s="975"/>
      <c r="AR76" s="975"/>
      <c r="AS76" s="975"/>
      <c r="AT76" s="976"/>
      <c r="AU76" s="977" t="s">
        <v>475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542</v>
      </c>
      <c r="C77" s="971"/>
      <c r="D77" s="971"/>
      <c r="E77" s="971"/>
      <c r="F77" s="971"/>
      <c r="G77" s="971"/>
      <c r="H77" s="971"/>
      <c r="I77" s="971"/>
      <c r="J77" s="971"/>
      <c r="K77" s="971"/>
      <c r="L77" s="971"/>
      <c r="M77" s="971"/>
      <c r="N77" s="971"/>
      <c r="O77" s="971"/>
      <c r="P77" s="972"/>
      <c r="Q77" s="974">
        <v>17</v>
      </c>
      <c r="R77" s="975"/>
      <c r="S77" s="975"/>
      <c r="T77" s="975"/>
      <c r="U77" s="976"/>
      <c r="V77" s="977">
        <v>11</v>
      </c>
      <c r="W77" s="975"/>
      <c r="X77" s="975"/>
      <c r="Y77" s="975"/>
      <c r="Z77" s="976"/>
      <c r="AA77" s="977">
        <v>6</v>
      </c>
      <c r="AB77" s="975"/>
      <c r="AC77" s="975"/>
      <c r="AD77" s="975"/>
      <c r="AE77" s="976"/>
      <c r="AF77" s="977">
        <v>6</v>
      </c>
      <c r="AG77" s="975"/>
      <c r="AH77" s="975"/>
      <c r="AI77" s="975"/>
      <c r="AJ77" s="976"/>
      <c r="AK77" s="977" t="s">
        <v>475</v>
      </c>
      <c r="AL77" s="975"/>
      <c r="AM77" s="975"/>
      <c r="AN77" s="975"/>
      <c r="AO77" s="976"/>
      <c r="AP77" s="977" t="s">
        <v>475</v>
      </c>
      <c r="AQ77" s="975"/>
      <c r="AR77" s="975"/>
      <c r="AS77" s="975"/>
      <c r="AT77" s="976"/>
      <c r="AU77" s="977" t="s">
        <v>475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543</v>
      </c>
      <c r="C78" s="971"/>
      <c r="D78" s="971"/>
      <c r="E78" s="971"/>
      <c r="F78" s="971"/>
      <c r="G78" s="971"/>
      <c r="H78" s="971"/>
      <c r="I78" s="971"/>
      <c r="J78" s="971"/>
      <c r="K78" s="971"/>
      <c r="L78" s="971"/>
      <c r="M78" s="971"/>
      <c r="N78" s="971"/>
      <c r="O78" s="971"/>
      <c r="P78" s="972"/>
      <c r="Q78" s="973">
        <v>15</v>
      </c>
      <c r="R78" s="967"/>
      <c r="S78" s="967"/>
      <c r="T78" s="967"/>
      <c r="U78" s="967"/>
      <c r="V78" s="967">
        <v>11</v>
      </c>
      <c r="W78" s="967"/>
      <c r="X78" s="967"/>
      <c r="Y78" s="967"/>
      <c r="Z78" s="967"/>
      <c r="AA78" s="967">
        <v>4</v>
      </c>
      <c r="AB78" s="967"/>
      <c r="AC78" s="967"/>
      <c r="AD78" s="967"/>
      <c r="AE78" s="967"/>
      <c r="AF78" s="967">
        <v>4</v>
      </c>
      <c r="AG78" s="967"/>
      <c r="AH78" s="967"/>
      <c r="AI78" s="967"/>
      <c r="AJ78" s="967"/>
      <c r="AK78" s="967" t="s">
        <v>475</v>
      </c>
      <c r="AL78" s="967"/>
      <c r="AM78" s="967"/>
      <c r="AN78" s="967"/>
      <c r="AO78" s="967"/>
      <c r="AP78" s="967" t="s">
        <v>475</v>
      </c>
      <c r="AQ78" s="967"/>
      <c r="AR78" s="967"/>
      <c r="AS78" s="967"/>
      <c r="AT78" s="967"/>
      <c r="AU78" s="967" t="s">
        <v>475</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544</v>
      </c>
      <c r="C79" s="971"/>
      <c r="D79" s="971"/>
      <c r="E79" s="971"/>
      <c r="F79" s="971"/>
      <c r="G79" s="971"/>
      <c r="H79" s="971"/>
      <c r="I79" s="971"/>
      <c r="J79" s="971"/>
      <c r="K79" s="971"/>
      <c r="L79" s="971"/>
      <c r="M79" s="971"/>
      <c r="N79" s="971"/>
      <c r="O79" s="971"/>
      <c r="P79" s="972"/>
      <c r="Q79" s="973">
        <v>49</v>
      </c>
      <c r="R79" s="967"/>
      <c r="S79" s="967"/>
      <c r="T79" s="967"/>
      <c r="U79" s="967"/>
      <c r="V79" s="967">
        <v>45</v>
      </c>
      <c r="W79" s="967"/>
      <c r="X79" s="967"/>
      <c r="Y79" s="967"/>
      <c r="Z79" s="967"/>
      <c r="AA79" s="967">
        <v>3</v>
      </c>
      <c r="AB79" s="967"/>
      <c r="AC79" s="967"/>
      <c r="AD79" s="967"/>
      <c r="AE79" s="967"/>
      <c r="AF79" s="967">
        <v>3</v>
      </c>
      <c r="AG79" s="967"/>
      <c r="AH79" s="967"/>
      <c r="AI79" s="967"/>
      <c r="AJ79" s="967"/>
      <c r="AK79" s="967" t="s">
        <v>475</v>
      </c>
      <c r="AL79" s="967"/>
      <c r="AM79" s="967"/>
      <c r="AN79" s="967"/>
      <c r="AO79" s="967"/>
      <c r="AP79" s="967" t="s">
        <v>475</v>
      </c>
      <c r="AQ79" s="967"/>
      <c r="AR79" s="967"/>
      <c r="AS79" s="967"/>
      <c r="AT79" s="967"/>
      <c r="AU79" s="967" t="s">
        <v>475</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545</v>
      </c>
      <c r="C80" s="971"/>
      <c r="D80" s="971"/>
      <c r="E80" s="971"/>
      <c r="F80" s="971"/>
      <c r="G80" s="971"/>
      <c r="H80" s="971"/>
      <c r="I80" s="971"/>
      <c r="J80" s="971"/>
      <c r="K80" s="971"/>
      <c r="L80" s="971"/>
      <c r="M80" s="971"/>
      <c r="N80" s="971"/>
      <c r="O80" s="971"/>
      <c r="P80" s="972"/>
      <c r="Q80" s="973">
        <v>39</v>
      </c>
      <c r="R80" s="967"/>
      <c r="S80" s="967"/>
      <c r="T80" s="967"/>
      <c r="U80" s="967"/>
      <c r="V80" s="967">
        <v>35</v>
      </c>
      <c r="W80" s="967"/>
      <c r="X80" s="967"/>
      <c r="Y80" s="967"/>
      <c r="Z80" s="967"/>
      <c r="AA80" s="967">
        <v>3</v>
      </c>
      <c r="AB80" s="967"/>
      <c r="AC80" s="967"/>
      <c r="AD80" s="967"/>
      <c r="AE80" s="967"/>
      <c r="AF80" s="967">
        <v>3</v>
      </c>
      <c r="AG80" s="967"/>
      <c r="AH80" s="967"/>
      <c r="AI80" s="967"/>
      <c r="AJ80" s="967"/>
      <c r="AK80" s="967" t="s">
        <v>475</v>
      </c>
      <c r="AL80" s="967"/>
      <c r="AM80" s="967"/>
      <c r="AN80" s="967"/>
      <c r="AO80" s="967"/>
      <c r="AP80" s="967" t="s">
        <v>475</v>
      </c>
      <c r="AQ80" s="967"/>
      <c r="AR80" s="967"/>
      <c r="AS80" s="967"/>
      <c r="AT80" s="967"/>
      <c r="AU80" s="967" t="s">
        <v>475</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546</v>
      </c>
      <c r="C81" s="971"/>
      <c r="D81" s="971"/>
      <c r="E81" s="971"/>
      <c r="F81" s="971"/>
      <c r="G81" s="971"/>
      <c r="H81" s="971"/>
      <c r="I81" s="971"/>
      <c r="J81" s="971"/>
      <c r="K81" s="971"/>
      <c r="L81" s="971"/>
      <c r="M81" s="971"/>
      <c r="N81" s="971"/>
      <c r="O81" s="971"/>
      <c r="P81" s="972"/>
      <c r="Q81" s="973">
        <v>77</v>
      </c>
      <c r="R81" s="967"/>
      <c r="S81" s="967"/>
      <c r="T81" s="967"/>
      <c r="U81" s="967"/>
      <c r="V81" s="967">
        <v>76</v>
      </c>
      <c r="W81" s="967"/>
      <c r="X81" s="967"/>
      <c r="Y81" s="967"/>
      <c r="Z81" s="967"/>
      <c r="AA81" s="967">
        <v>1</v>
      </c>
      <c r="AB81" s="967"/>
      <c r="AC81" s="967"/>
      <c r="AD81" s="967"/>
      <c r="AE81" s="967"/>
      <c r="AF81" s="967">
        <v>1</v>
      </c>
      <c r="AG81" s="967"/>
      <c r="AH81" s="967"/>
      <c r="AI81" s="967"/>
      <c r="AJ81" s="967"/>
      <c r="AK81" s="967" t="s">
        <v>475</v>
      </c>
      <c r="AL81" s="967"/>
      <c r="AM81" s="967"/>
      <c r="AN81" s="967"/>
      <c r="AO81" s="967"/>
      <c r="AP81" s="967" t="s">
        <v>475</v>
      </c>
      <c r="AQ81" s="967"/>
      <c r="AR81" s="967"/>
      <c r="AS81" s="967"/>
      <c r="AT81" s="967"/>
      <c r="AU81" s="967" t="s">
        <v>475</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547</v>
      </c>
      <c r="C82" s="971"/>
      <c r="D82" s="971"/>
      <c r="E82" s="971"/>
      <c r="F82" s="971"/>
      <c r="G82" s="971"/>
      <c r="H82" s="971"/>
      <c r="I82" s="971"/>
      <c r="J82" s="971"/>
      <c r="K82" s="971"/>
      <c r="L82" s="971"/>
      <c r="M82" s="971"/>
      <c r="N82" s="971"/>
      <c r="O82" s="971"/>
      <c r="P82" s="972"/>
      <c r="Q82" s="973">
        <v>229551</v>
      </c>
      <c r="R82" s="967"/>
      <c r="S82" s="967"/>
      <c r="T82" s="967"/>
      <c r="U82" s="967"/>
      <c r="V82" s="967">
        <v>221564</v>
      </c>
      <c r="W82" s="967"/>
      <c r="X82" s="967"/>
      <c r="Y82" s="967"/>
      <c r="Z82" s="967"/>
      <c r="AA82" s="967">
        <v>7987</v>
      </c>
      <c r="AB82" s="967"/>
      <c r="AC82" s="967"/>
      <c r="AD82" s="967"/>
      <c r="AE82" s="967"/>
      <c r="AF82" s="967">
        <v>7987</v>
      </c>
      <c r="AG82" s="967"/>
      <c r="AH82" s="967"/>
      <c r="AI82" s="967"/>
      <c r="AJ82" s="967"/>
      <c r="AK82" s="967">
        <v>1484</v>
      </c>
      <c r="AL82" s="967"/>
      <c r="AM82" s="967"/>
      <c r="AN82" s="967"/>
      <c r="AO82" s="967"/>
      <c r="AP82" s="967" t="s">
        <v>475</v>
      </c>
      <c r="AQ82" s="967"/>
      <c r="AR82" s="967"/>
      <c r="AS82" s="967"/>
      <c r="AT82" s="967"/>
      <c r="AU82" s="967" t="s">
        <v>475</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10394</v>
      </c>
      <c r="AG88" s="955"/>
      <c r="AH88" s="955"/>
      <c r="AI88" s="955"/>
      <c r="AJ88" s="955"/>
      <c r="AK88" s="959"/>
      <c r="AL88" s="959"/>
      <c r="AM88" s="959"/>
      <c r="AN88" s="959"/>
      <c r="AO88" s="959"/>
      <c r="AP88" s="955">
        <v>14203</v>
      </c>
      <c r="AQ88" s="955"/>
      <c r="AR88" s="955"/>
      <c r="AS88" s="955"/>
      <c r="AT88" s="955"/>
      <c r="AU88" s="955">
        <v>934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v>
      </c>
      <c r="CS102" s="947"/>
      <c r="CT102" s="947"/>
      <c r="CU102" s="947"/>
      <c r="CV102" s="948"/>
      <c r="CW102" s="946">
        <v>0</v>
      </c>
      <c r="CX102" s="947"/>
      <c r="CY102" s="947"/>
      <c r="CZ102" s="947"/>
      <c r="DA102" s="948"/>
      <c r="DB102" s="946" t="s">
        <v>475</v>
      </c>
      <c r="DC102" s="947"/>
      <c r="DD102" s="947"/>
      <c r="DE102" s="947"/>
      <c r="DF102" s="948"/>
      <c r="DG102" s="946">
        <v>48</v>
      </c>
      <c r="DH102" s="947"/>
      <c r="DI102" s="947"/>
      <c r="DJ102" s="947"/>
      <c r="DK102" s="948"/>
      <c r="DL102" s="946" t="s">
        <v>475</v>
      </c>
      <c r="DM102" s="947"/>
      <c r="DN102" s="947"/>
      <c r="DO102" s="947"/>
      <c r="DP102" s="948"/>
      <c r="DQ102" s="946">
        <v>43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720088</v>
      </c>
      <c r="AB110" s="873"/>
      <c r="AC110" s="873"/>
      <c r="AD110" s="873"/>
      <c r="AE110" s="874"/>
      <c r="AF110" s="875">
        <v>689972</v>
      </c>
      <c r="AG110" s="873"/>
      <c r="AH110" s="873"/>
      <c r="AI110" s="873"/>
      <c r="AJ110" s="874"/>
      <c r="AK110" s="875">
        <v>680248</v>
      </c>
      <c r="AL110" s="873"/>
      <c r="AM110" s="873"/>
      <c r="AN110" s="873"/>
      <c r="AO110" s="874"/>
      <c r="AP110" s="876">
        <v>23.2</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5829215</v>
      </c>
      <c r="BR110" s="800"/>
      <c r="BS110" s="800"/>
      <c r="BT110" s="800"/>
      <c r="BU110" s="800"/>
      <c r="BV110" s="800">
        <v>5762560</v>
      </c>
      <c r="BW110" s="800"/>
      <c r="BX110" s="800"/>
      <c r="BY110" s="800"/>
      <c r="BZ110" s="800"/>
      <c r="CA110" s="800">
        <v>5618309</v>
      </c>
      <c r="CB110" s="800"/>
      <c r="CC110" s="800"/>
      <c r="CD110" s="800"/>
      <c r="CE110" s="800"/>
      <c r="CF110" s="861">
        <v>191.8</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631602</v>
      </c>
      <c r="BR111" s="771"/>
      <c r="BS111" s="771"/>
      <c r="BT111" s="771"/>
      <c r="BU111" s="771"/>
      <c r="BV111" s="771">
        <v>572596</v>
      </c>
      <c r="BW111" s="771"/>
      <c r="BX111" s="771"/>
      <c r="BY111" s="771"/>
      <c r="BZ111" s="771"/>
      <c r="CA111" s="771">
        <v>640173</v>
      </c>
      <c r="CB111" s="771"/>
      <c r="CC111" s="771"/>
      <c r="CD111" s="771"/>
      <c r="CE111" s="771"/>
      <c r="CF111" s="848">
        <v>21.9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5006626</v>
      </c>
      <c r="BR112" s="771"/>
      <c r="BS112" s="771"/>
      <c r="BT112" s="771"/>
      <c r="BU112" s="771"/>
      <c r="BV112" s="771">
        <v>4780197</v>
      </c>
      <c r="BW112" s="771"/>
      <c r="BX112" s="771"/>
      <c r="BY112" s="771"/>
      <c r="BZ112" s="771"/>
      <c r="CA112" s="771">
        <v>4700374</v>
      </c>
      <c r="CB112" s="771"/>
      <c r="CC112" s="771"/>
      <c r="CD112" s="771"/>
      <c r="CE112" s="771"/>
      <c r="CF112" s="848">
        <v>160.5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259386</v>
      </c>
      <c r="AB113" s="909"/>
      <c r="AC113" s="909"/>
      <c r="AD113" s="909"/>
      <c r="AE113" s="910"/>
      <c r="AF113" s="911">
        <v>255296</v>
      </c>
      <c r="AG113" s="909"/>
      <c r="AH113" s="909"/>
      <c r="AI113" s="909"/>
      <c r="AJ113" s="910"/>
      <c r="AK113" s="911">
        <v>258137</v>
      </c>
      <c r="AL113" s="909"/>
      <c r="AM113" s="909"/>
      <c r="AN113" s="909"/>
      <c r="AO113" s="910"/>
      <c r="AP113" s="912">
        <v>8.8000000000000007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815085</v>
      </c>
      <c r="BR113" s="771"/>
      <c r="BS113" s="771"/>
      <c r="BT113" s="771"/>
      <c r="BU113" s="771"/>
      <c r="BV113" s="771">
        <v>874779</v>
      </c>
      <c r="BW113" s="771"/>
      <c r="BX113" s="771"/>
      <c r="BY113" s="771"/>
      <c r="BZ113" s="771"/>
      <c r="CA113" s="771">
        <v>933668</v>
      </c>
      <c r="CB113" s="771"/>
      <c r="CC113" s="771"/>
      <c r="CD113" s="771"/>
      <c r="CE113" s="771"/>
      <c r="CF113" s="848">
        <v>31.9</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47508</v>
      </c>
      <c r="AB114" s="784"/>
      <c r="AC114" s="784"/>
      <c r="AD114" s="784"/>
      <c r="AE114" s="785"/>
      <c r="AF114" s="786">
        <v>54324</v>
      </c>
      <c r="AG114" s="784"/>
      <c r="AH114" s="784"/>
      <c r="AI114" s="784"/>
      <c r="AJ114" s="785"/>
      <c r="AK114" s="786">
        <v>45983</v>
      </c>
      <c r="AL114" s="784"/>
      <c r="AM114" s="784"/>
      <c r="AN114" s="784"/>
      <c r="AO114" s="785"/>
      <c r="AP114" s="754">
        <v>1.6</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1316042</v>
      </c>
      <c r="BR114" s="771"/>
      <c r="BS114" s="771"/>
      <c r="BT114" s="771"/>
      <c r="BU114" s="771"/>
      <c r="BV114" s="771">
        <v>1305367</v>
      </c>
      <c r="BW114" s="771"/>
      <c r="BX114" s="771"/>
      <c r="BY114" s="771"/>
      <c r="BZ114" s="771"/>
      <c r="CA114" s="771">
        <v>1220718</v>
      </c>
      <c r="CB114" s="771"/>
      <c r="CC114" s="771"/>
      <c r="CD114" s="771"/>
      <c r="CE114" s="771"/>
      <c r="CF114" s="848">
        <v>41.7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54855</v>
      </c>
      <c r="AB115" s="909"/>
      <c r="AC115" s="909"/>
      <c r="AD115" s="909"/>
      <c r="AE115" s="910"/>
      <c r="AF115" s="911">
        <v>52652</v>
      </c>
      <c r="AG115" s="909"/>
      <c r="AH115" s="909"/>
      <c r="AI115" s="909"/>
      <c r="AJ115" s="910"/>
      <c r="AK115" s="911">
        <v>56623</v>
      </c>
      <c r="AL115" s="909"/>
      <c r="AM115" s="909"/>
      <c r="AN115" s="909"/>
      <c r="AO115" s="910"/>
      <c r="AP115" s="912">
        <v>1.9</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41214</v>
      </c>
      <c r="BR115" s="771"/>
      <c r="BS115" s="771"/>
      <c r="BT115" s="771"/>
      <c r="BU115" s="771"/>
      <c r="BV115" s="771">
        <v>41999</v>
      </c>
      <c r="BW115" s="771"/>
      <c r="BX115" s="771"/>
      <c r="BY115" s="771"/>
      <c r="BZ115" s="771"/>
      <c r="CA115" s="771">
        <v>42796</v>
      </c>
      <c r="CB115" s="771"/>
      <c r="CC115" s="771"/>
      <c r="CD115" s="771"/>
      <c r="CE115" s="771"/>
      <c r="CF115" s="848">
        <v>1.5</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891</v>
      </c>
      <c r="AB116" s="784"/>
      <c r="AC116" s="784"/>
      <c r="AD116" s="784"/>
      <c r="AE116" s="785"/>
      <c r="AF116" s="786">
        <v>861</v>
      </c>
      <c r="AG116" s="784"/>
      <c r="AH116" s="784"/>
      <c r="AI116" s="784"/>
      <c r="AJ116" s="785"/>
      <c r="AK116" s="786">
        <v>916</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39668</v>
      </c>
      <c r="DH116" s="784"/>
      <c r="DI116" s="784"/>
      <c r="DJ116" s="784"/>
      <c r="DK116" s="785"/>
      <c r="DL116" s="786">
        <v>31716</v>
      </c>
      <c r="DM116" s="784"/>
      <c r="DN116" s="784"/>
      <c r="DO116" s="784"/>
      <c r="DP116" s="785"/>
      <c r="DQ116" s="786">
        <v>150556</v>
      </c>
      <c r="DR116" s="784"/>
      <c r="DS116" s="784"/>
      <c r="DT116" s="784"/>
      <c r="DU116" s="785"/>
      <c r="DV116" s="754">
        <v>5.0999999999999996</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1082728</v>
      </c>
      <c r="AB117" s="895"/>
      <c r="AC117" s="895"/>
      <c r="AD117" s="895"/>
      <c r="AE117" s="896"/>
      <c r="AF117" s="898">
        <v>1053105</v>
      </c>
      <c r="AG117" s="895"/>
      <c r="AH117" s="895"/>
      <c r="AI117" s="895"/>
      <c r="AJ117" s="896"/>
      <c r="AK117" s="898">
        <v>1041907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13639784</v>
      </c>
      <c r="BR118" s="858"/>
      <c r="BS118" s="858"/>
      <c r="BT118" s="858"/>
      <c r="BU118" s="858"/>
      <c r="BV118" s="858">
        <v>13337498</v>
      </c>
      <c r="BW118" s="858"/>
      <c r="BX118" s="858"/>
      <c r="BY118" s="858"/>
      <c r="BZ118" s="858"/>
      <c r="CA118" s="858">
        <v>13156038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553207</v>
      </c>
      <c r="BR119" s="800"/>
      <c r="BS119" s="800"/>
      <c r="BT119" s="800"/>
      <c r="BU119" s="800"/>
      <c r="BV119" s="800">
        <v>526463</v>
      </c>
      <c r="BW119" s="800"/>
      <c r="BX119" s="800"/>
      <c r="BY119" s="800"/>
      <c r="BZ119" s="800"/>
      <c r="CA119" s="800">
        <v>429212</v>
      </c>
      <c r="CB119" s="800"/>
      <c r="CC119" s="800"/>
      <c r="CD119" s="800"/>
      <c r="CE119" s="800"/>
      <c r="CF119" s="861">
        <v>14.7</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591934</v>
      </c>
      <c r="DH119" s="717"/>
      <c r="DI119" s="717"/>
      <c r="DJ119" s="717"/>
      <c r="DK119" s="718"/>
      <c r="DL119" s="719">
        <v>540880</v>
      </c>
      <c r="DM119" s="717"/>
      <c r="DN119" s="717"/>
      <c r="DO119" s="717"/>
      <c r="DP119" s="718"/>
      <c r="DQ119" s="719">
        <v>489617</v>
      </c>
      <c r="DR119" s="717"/>
      <c r="DS119" s="717"/>
      <c r="DT119" s="717"/>
      <c r="DU119" s="718"/>
      <c r="DV119" s="807">
        <v>16.7</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378031</v>
      </c>
      <c r="BR120" s="771"/>
      <c r="BS120" s="771"/>
      <c r="BT120" s="771"/>
      <c r="BU120" s="771"/>
      <c r="BV120" s="771">
        <v>319592</v>
      </c>
      <c r="BW120" s="771"/>
      <c r="BX120" s="771"/>
      <c r="BY120" s="771"/>
      <c r="BZ120" s="771"/>
      <c r="CA120" s="771">
        <v>269126</v>
      </c>
      <c r="CB120" s="771"/>
      <c r="CC120" s="771"/>
      <c r="CD120" s="771"/>
      <c r="CE120" s="771"/>
      <c r="CF120" s="848">
        <v>9.1999999999999993</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4163535</v>
      </c>
      <c r="DH120" s="800"/>
      <c r="DI120" s="800"/>
      <c r="DJ120" s="800"/>
      <c r="DK120" s="800"/>
      <c r="DL120" s="800">
        <v>4074271</v>
      </c>
      <c r="DM120" s="800"/>
      <c r="DN120" s="800"/>
      <c r="DO120" s="800"/>
      <c r="DP120" s="800"/>
      <c r="DQ120" s="800">
        <v>4010092</v>
      </c>
      <c r="DR120" s="800"/>
      <c r="DS120" s="800"/>
      <c r="DT120" s="800"/>
      <c r="DU120" s="800"/>
      <c r="DV120" s="801">
        <v>136.9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6991853</v>
      </c>
      <c r="BR121" s="858"/>
      <c r="BS121" s="858"/>
      <c r="BT121" s="858"/>
      <c r="BU121" s="858"/>
      <c r="BV121" s="858">
        <v>6946495</v>
      </c>
      <c r="BW121" s="858"/>
      <c r="BX121" s="858"/>
      <c r="BY121" s="858"/>
      <c r="BZ121" s="858"/>
      <c r="CA121" s="858">
        <v>6888003</v>
      </c>
      <c r="CB121" s="858"/>
      <c r="CC121" s="858"/>
      <c r="CD121" s="858"/>
      <c r="CE121" s="858"/>
      <c r="CF121" s="859">
        <v>235.2</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741158</v>
      </c>
      <c r="DH121" s="771"/>
      <c r="DI121" s="771"/>
      <c r="DJ121" s="771"/>
      <c r="DK121" s="771"/>
      <c r="DL121" s="771">
        <v>705926</v>
      </c>
      <c r="DM121" s="771"/>
      <c r="DN121" s="771"/>
      <c r="DO121" s="771"/>
      <c r="DP121" s="771"/>
      <c r="DQ121" s="771">
        <v>690282</v>
      </c>
      <c r="DR121" s="771"/>
      <c r="DS121" s="771"/>
      <c r="DT121" s="771"/>
      <c r="DU121" s="771"/>
      <c r="DV121" s="823">
        <v>23.6</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7923091</v>
      </c>
      <c r="BR122" s="840"/>
      <c r="BS122" s="840"/>
      <c r="BT122" s="840"/>
      <c r="BU122" s="840"/>
      <c r="BV122" s="840">
        <v>7792550</v>
      </c>
      <c r="BW122" s="840"/>
      <c r="BX122" s="840"/>
      <c r="BY122" s="840"/>
      <c r="BZ122" s="840"/>
      <c r="CA122" s="840">
        <v>7586341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9964</v>
      </c>
      <c r="AB123" s="784"/>
      <c r="AC123" s="784"/>
      <c r="AD123" s="784"/>
      <c r="AE123" s="785"/>
      <c r="AF123" s="786">
        <v>8881</v>
      </c>
      <c r="AG123" s="784"/>
      <c r="AH123" s="784"/>
      <c r="AI123" s="784"/>
      <c r="AJ123" s="785"/>
      <c r="AK123" s="786">
        <v>13570</v>
      </c>
      <c r="AL123" s="784"/>
      <c r="AM123" s="784"/>
      <c r="AN123" s="784"/>
      <c r="AO123" s="785"/>
      <c r="AP123" s="754">
        <v>0.5</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189.6</v>
      </c>
      <c r="BR123" s="832"/>
      <c r="BS123" s="832"/>
      <c r="BT123" s="832"/>
      <c r="BU123" s="832"/>
      <c r="BV123" s="832">
        <v>182.3</v>
      </c>
      <c r="BW123" s="832"/>
      <c r="BX123" s="832"/>
      <c r="BY123" s="832"/>
      <c r="BZ123" s="832"/>
      <c r="CA123" s="832">
        <v>190.1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v>101933</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v>41214</v>
      </c>
      <c r="DH126" s="771"/>
      <c r="DI126" s="771"/>
      <c r="DJ126" s="771"/>
      <c r="DK126" s="771"/>
      <c r="DL126" s="771">
        <v>41999</v>
      </c>
      <c r="DM126" s="771"/>
      <c r="DN126" s="771"/>
      <c r="DO126" s="771"/>
      <c r="DP126" s="771"/>
      <c r="DQ126" s="771">
        <v>42796</v>
      </c>
      <c r="DR126" s="771"/>
      <c r="DS126" s="771"/>
      <c r="DT126" s="771"/>
      <c r="DU126" s="771"/>
      <c r="DV126" s="823">
        <v>1.5</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44891</v>
      </c>
      <c r="AB127" s="784"/>
      <c r="AC127" s="784"/>
      <c r="AD127" s="784"/>
      <c r="AE127" s="785"/>
      <c r="AF127" s="786">
        <v>43771</v>
      </c>
      <c r="AG127" s="784"/>
      <c r="AH127" s="784"/>
      <c r="AI127" s="784"/>
      <c r="AJ127" s="785"/>
      <c r="AK127" s="786">
        <v>43053</v>
      </c>
      <c r="AL127" s="784"/>
      <c r="AM127" s="784"/>
      <c r="AN127" s="784"/>
      <c r="AO127" s="785"/>
      <c r="AP127" s="754">
        <v>1.5</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37696</v>
      </c>
      <c r="AB128" s="724"/>
      <c r="AC128" s="724"/>
      <c r="AD128" s="724"/>
      <c r="AE128" s="725"/>
      <c r="AF128" s="726">
        <v>41164</v>
      </c>
      <c r="AG128" s="724"/>
      <c r="AH128" s="724"/>
      <c r="AI128" s="724"/>
      <c r="AJ128" s="725"/>
      <c r="AK128" s="726">
        <v>41741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3539748</v>
      </c>
      <c r="AB129" s="784"/>
      <c r="AC129" s="784"/>
      <c r="AD129" s="784"/>
      <c r="AE129" s="785"/>
      <c r="AF129" s="786">
        <v>3568996</v>
      </c>
      <c r="AG129" s="784"/>
      <c r="AH129" s="784"/>
      <c r="AI129" s="784"/>
      <c r="AJ129" s="785"/>
      <c r="AK129" s="786">
        <v>3476279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524944</v>
      </c>
      <c r="AB130" s="784"/>
      <c r="AC130" s="784"/>
      <c r="AD130" s="784"/>
      <c r="AE130" s="785"/>
      <c r="AF130" s="786">
        <v>527618</v>
      </c>
      <c r="AG130" s="784"/>
      <c r="AH130" s="784"/>
      <c r="AI130" s="784"/>
      <c r="AJ130" s="785"/>
      <c r="AK130" s="786">
        <v>547731</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190.1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3014804</v>
      </c>
      <c r="AB131" s="717"/>
      <c r="AC131" s="717"/>
      <c r="AD131" s="717"/>
      <c r="AE131" s="718"/>
      <c r="AF131" s="719">
        <v>3041378</v>
      </c>
      <c r="AG131" s="717"/>
      <c r="AH131" s="717"/>
      <c r="AI131" s="717"/>
      <c r="AJ131" s="718"/>
      <c r="AK131" s="719">
        <v>2928548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17.251138050000002</v>
      </c>
      <c r="AB132" s="740"/>
      <c r="AC132" s="740"/>
      <c r="AD132" s="740"/>
      <c r="AE132" s="741"/>
      <c r="AF132" s="742">
        <v>15.924459239999999</v>
      </c>
      <c r="AG132" s="740"/>
      <c r="AH132" s="740"/>
      <c r="AI132" s="740"/>
      <c r="AJ132" s="741"/>
      <c r="AK132" s="742">
        <v>15.449123589999999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17.7</v>
      </c>
      <c r="AB133" s="749"/>
      <c r="AC133" s="749"/>
      <c r="AD133" s="749"/>
      <c r="AE133" s="750"/>
      <c r="AF133" s="748">
        <v>17</v>
      </c>
      <c r="AG133" s="749"/>
      <c r="AH133" s="749"/>
      <c r="AI133" s="749"/>
      <c r="AJ133" s="750"/>
      <c r="AK133" s="748">
        <v>16.2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984379</v>
      </c>
      <c r="L9" s="264">
        <v>77577</v>
      </c>
      <c r="M9" s="265">
        <v>89595</v>
      </c>
      <c r="N9" s="266">
        <v>-13.4</v>
      </c>
    </row>
    <row r="10" spans="1:16">
      <c r="A10" s="248"/>
      <c r="B10" s="244"/>
      <c r="C10" s="244"/>
      <c r="D10" s="244"/>
      <c r="E10" s="244"/>
      <c r="F10" s="244"/>
      <c r="G10" s="1133" t="s">
        <v>472</v>
      </c>
      <c r="H10" s="1134"/>
      <c r="I10" s="1134"/>
      <c r="J10" s="1135"/>
      <c r="K10" s="267">
        <v>59252</v>
      </c>
      <c r="L10" s="268">
        <v>4670</v>
      </c>
      <c r="M10" s="269">
        <v>8996</v>
      </c>
      <c r="N10" s="270">
        <v>-48.1</v>
      </c>
    </row>
    <row r="11" spans="1:16" ht="13.5" customHeight="1">
      <c r="A11" s="248"/>
      <c r="B11" s="244"/>
      <c r="C11" s="244"/>
      <c r="D11" s="244"/>
      <c r="E11" s="244"/>
      <c r="F11" s="244"/>
      <c r="G11" s="1133" t="s">
        <v>473</v>
      </c>
      <c r="H11" s="1134"/>
      <c r="I11" s="1134"/>
      <c r="J11" s="1135"/>
      <c r="K11" s="267">
        <v>191418</v>
      </c>
      <c r="L11" s="268">
        <v>15085</v>
      </c>
      <c r="M11" s="269">
        <v>12730</v>
      </c>
      <c r="N11" s="270">
        <v>18.5</v>
      </c>
    </row>
    <row r="12" spans="1:16" ht="13.5" customHeight="1">
      <c r="A12" s="248"/>
      <c r="B12" s="244"/>
      <c r="C12" s="244"/>
      <c r="D12" s="244"/>
      <c r="E12" s="244"/>
      <c r="F12" s="244"/>
      <c r="G12" s="1133" t="s">
        <v>474</v>
      </c>
      <c r="H12" s="1134"/>
      <c r="I12" s="1134"/>
      <c r="J12" s="1135"/>
      <c r="K12" s="267" t="s">
        <v>475</v>
      </c>
      <c r="L12" s="268" t="s">
        <v>475</v>
      </c>
      <c r="M12" s="269">
        <v>1070</v>
      </c>
      <c r="N12" s="270" t="s">
        <v>475</v>
      </c>
    </row>
    <row r="13" spans="1:16" ht="13.5" customHeight="1">
      <c r="A13" s="248"/>
      <c r="B13" s="244"/>
      <c r="C13" s="244"/>
      <c r="D13" s="244"/>
      <c r="E13" s="244"/>
      <c r="F13" s="244"/>
      <c r="G13" s="1133" t="s">
        <v>476</v>
      </c>
      <c r="H13" s="1134"/>
      <c r="I13" s="1134"/>
      <c r="J13" s="1135"/>
      <c r="K13" s="267" t="s">
        <v>475</v>
      </c>
      <c r="L13" s="268" t="s">
        <v>475</v>
      </c>
      <c r="M13" s="269">
        <v>19</v>
      </c>
      <c r="N13" s="270" t="s">
        <v>475</v>
      </c>
    </row>
    <row r="14" spans="1:16" ht="13.5" customHeight="1">
      <c r="A14" s="248"/>
      <c r="B14" s="244"/>
      <c r="C14" s="244"/>
      <c r="D14" s="244"/>
      <c r="E14" s="244"/>
      <c r="F14" s="244"/>
      <c r="G14" s="1133" t="s">
        <v>477</v>
      </c>
      <c r="H14" s="1134"/>
      <c r="I14" s="1134"/>
      <c r="J14" s="1135"/>
      <c r="K14" s="267">
        <v>56681</v>
      </c>
      <c r="L14" s="268">
        <v>4467</v>
      </c>
      <c r="M14" s="269">
        <v>4490</v>
      </c>
      <c r="N14" s="270">
        <v>-0.5</v>
      </c>
    </row>
    <row r="15" spans="1:16" ht="13.5" customHeight="1">
      <c r="A15" s="248"/>
      <c r="B15" s="244"/>
      <c r="C15" s="244"/>
      <c r="D15" s="244"/>
      <c r="E15" s="244"/>
      <c r="F15" s="244"/>
      <c r="G15" s="1133" t="s">
        <v>478</v>
      </c>
      <c r="H15" s="1134"/>
      <c r="I15" s="1134"/>
      <c r="J15" s="1135"/>
      <c r="K15" s="267">
        <v>26853</v>
      </c>
      <c r="L15" s="268">
        <v>2116</v>
      </c>
      <c r="M15" s="269">
        <v>2030</v>
      </c>
      <c r="N15" s="270">
        <v>4.2</v>
      </c>
    </row>
    <row r="16" spans="1:16">
      <c r="A16" s="248"/>
      <c r="B16" s="244"/>
      <c r="C16" s="244"/>
      <c r="D16" s="244"/>
      <c r="E16" s="244"/>
      <c r="F16" s="244"/>
      <c r="G16" s="1136" t="s">
        <v>479</v>
      </c>
      <c r="H16" s="1137"/>
      <c r="I16" s="1137"/>
      <c r="J16" s="1138"/>
      <c r="K16" s="268">
        <v>-100708</v>
      </c>
      <c r="L16" s="268">
        <v>-7937</v>
      </c>
      <c r="M16" s="269">
        <v>-9813</v>
      </c>
      <c r="N16" s="270">
        <v>-19.100000000000001</v>
      </c>
    </row>
    <row r="17" spans="1:16">
      <c r="A17" s="248"/>
      <c r="B17" s="244"/>
      <c r="C17" s="244"/>
      <c r="D17" s="244"/>
      <c r="E17" s="244"/>
      <c r="F17" s="244"/>
      <c r="G17" s="1136" t="s">
        <v>169</v>
      </c>
      <c r="H17" s="1137"/>
      <c r="I17" s="1137"/>
      <c r="J17" s="1138"/>
      <c r="K17" s="268">
        <v>1217875</v>
      </c>
      <c r="L17" s="268">
        <v>95979</v>
      </c>
      <c r="M17" s="269">
        <v>109116</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9.14</v>
      </c>
      <c r="L21" s="281">
        <v>10.38</v>
      </c>
      <c r="M21" s="282">
        <v>-1.24</v>
      </c>
      <c r="N21" s="249"/>
      <c r="O21" s="283"/>
      <c r="P21" s="279"/>
    </row>
    <row r="22" spans="1:16" s="284" customFormat="1">
      <c r="A22" s="279"/>
      <c r="B22" s="249"/>
      <c r="C22" s="249"/>
      <c r="D22" s="249"/>
      <c r="E22" s="249"/>
      <c r="F22" s="249"/>
      <c r="G22" s="1130" t="s">
        <v>485</v>
      </c>
      <c r="H22" s="1131"/>
      <c r="I22" s="1131"/>
      <c r="J22" s="1132"/>
      <c r="K22" s="285">
        <v>96.1</v>
      </c>
      <c r="L22" s="286">
        <v>95.1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680248</v>
      </c>
      <c r="L32" s="294">
        <v>53609</v>
      </c>
      <c r="M32" s="295">
        <v>57190</v>
      </c>
      <c r="N32" s="296">
        <v>-6.3</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v>1</v>
      </c>
      <c r="N34" s="296" t="s">
        <v>475</v>
      </c>
    </row>
    <row r="35" spans="1:16" ht="27" customHeight="1">
      <c r="A35" s="248"/>
      <c r="B35" s="244"/>
      <c r="C35" s="244"/>
      <c r="D35" s="244"/>
      <c r="E35" s="244"/>
      <c r="F35" s="244"/>
      <c r="G35" s="1121" t="s">
        <v>491</v>
      </c>
      <c r="H35" s="1122"/>
      <c r="I35" s="1122"/>
      <c r="J35" s="1123"/>
      <c r="K35" s="294">
        <v>258137</v>
      </c>
      <c r="L35" s="294">
        <v>20343</v>
      </c>
      <c r="M35" s="295">
        <v>16809</v>
      </c>
      <c r="N35" s="296">
        <v>21</v>
      </c>
    </row>
    <row r="36" spans="1:16" ht="27" customHeight="1">
      <c r="A36" s="248"/>
      <c r="B36" s="244"/>
      <c r="C36" s="244"/>
      <c r="D36" s="244"/>
      <c r="E36" s="244"/>
      <c r="F36" s="244"/>
      <c r="G36" s="1121" t="s">
        <v>492</v>
      </c>
      <c r="H36" s="1122"/>
      <c r="I36" s="1122"/>
      <c r="J36" s="1123"/>
      <c r="K36" s="294">
        <v>45983</v>
      </c>
      <c r="L36" s="294">
        <v>3624</v>
      </c>
      <c r="M36" s="295">
        <v>4695</v>
      </c>
      <c r="N36" s="296">
        <v>-22.8</v>
      </c>
    </row>
    <row r="37" spans="1:16" ht="13.5" customHeight="1">
      <c r="A37" s="248"/>
      <c r="B37" s="244"/>
      <c r="C37" s="244"/>
      <c r="D37" s="244"/>
      <c r="E37" s="244"/>
      <c r="F37" s="244"/>
      <c r="G37" s="1121" t="s">
        <v>493</v>
      </c>
      <c r="H37" s="1122"/>
      <c r="I37" s="1122"/>
      <c r="J37" s="1123"/>
      <c r="K37" s="294">
        <v>56623</v>
      </c>
      <c r="L37" s="294">
        <v>4462</v>
      </c>
      <c r="M37" s="295">
        <v>1282</v>
      </c>
      <c r="N37" s="296">
        <v>248</v>
      </c>
    </row>
    <row r="38" spans="1:16" ht="27" customHeight="1">
      <c r="A38" s="248"/>
      <c r="B38" s="244"/>
      <c r="C38" s="244"/>
      <c r="D38" s="244"/>
      <c r="E38" s="244"/>
      <c r="F38" s="244"/>
      <c r="G38" s="1124" t="s">
        <v>494</v>
      </c>
      <c r="H38" s="1125"/>
      <c r="I38" s="1125"/>
      <c r="J38" s="1126"/>
      <c r="K38" s="297">
        <v>916</v>
      </c>
      <c r="L38" s="297">
        <v>72</v>
      </c>
      <c r="M38" s="298">
        <v>8</v>
      </c>
      <c r="N38" s="299">
        <v>800</v>
      </c>
      <c r="O38" s="293"/>
    </row>
    <row r="39" spans="1:16">
      <c r="A39" s="248"/>
      <c r="B39" s="244"/>
      <c r="C39" s="244"/>
      <c r="D39" s="244"/>
      <c r="E39" s="244"/>
      <c r="F39" s="244"/>
      <c r="G39" s="1124" t="s">
        <v>495</v>
      </c>
      <c r="H39" s="1125"/>
      <c r="I39" s="1125"/>
      <c r="J39" s="1126"/>
      <c r="K39" s="300">
        <v>-41741</v>
      </c>
      <c r="L39" s="300">
        <v>-3290</v>
      </c>
      <c r="M39" s="301">
        <v>-2615</v>
      </c>
      <c r="N39" s="302">
        <v>25.8</v>
      </c>
      <c r="O39" s="293"/>
    </row>
    <row r="40" spans="1:16" ht="27" customHeight="1">
      <c r="A40" s="248"/>
      <c r="B40" s="244"/>
      <c r="C40" s="244"/>
      <c r="D40" s="244"/>
      <c r="E40" s="244"/>
      <c r="F40" s="244"/>
      <c r="G40" s="1121" t="s">
        <v>496</v>
      </c>
      <c r="H40" s="1122"/>
      <c r="I40" s="1122"/>
      <c r="J40" s="1123"/>
      <c r="K40" s="300">
        <v>-547731</v>
      </c>
      <c r="L40" s="300">
        <v>-43166</v>
      </c>
      <c r="M40" s="301">
        <v>-54029</v>
      </c>
      <c r="N40" s="302">
        <v>-20.100000000000001</v>
      </c>
      <c r="O40" s="293"/>
    </row>
    <row r="41" spans="1:16">
      <c r="A41" s="248"/>
      <c r="B41" s="244"/>
      <c r="C41" s="244"/>
      <c r="D41" s="244"/>
      <c r="E41" s="244"/>
      <c r="F41" s="244"/>
      <c r="G41" s="1127" t="s">
        <v>280</v>
      </c>
      <c r="H41" s="1128"/>
      <c r="I41" s="1128"/>
      <c r="J41" s="1129"/>
      <c r="K41" s="294">
        <v>452435</v>
      </c>
      <c r="L41" s="300">
        <v>35656</v>
      </c>
      <c r="M41" s="301">
        <v>23340</v>
      </c>
      <c r="N41" s="302">
        <v>52.8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993962</v>
      </c>
      <c r="J51" s="320">
        <v>76388</v>
      </c>
      <c r="K51" s="321">
        <v>16.600000000000001</v>
      </c>
      <c r="L51" s="322">
        <v>89245</v>
      </c>
      <c r="M51" s="323">
        <v>27</v>
      </c>
      <c r="N51" s="324">
        <v>-10.4</v>
      </c>
    </row>
    <row r="52" spans="1:14">
      <c r="A52" s="248"/>
      <c r="B52" s="244"/>
      <c r="C52" s="244"/>
      <c r="D52" s="244"/>
      <c r="E52" s="244"/>
      <c r="F52" s="244"/>
      <c r="G52" s="325"/>
      <c r="H52" s="326" t="s">
        <v>507</v>
      </c>
      <c r="I52" s="327">
        <v>208191</v>
      </c>
      <c r="J52" s="328">
        <v>16000</v>
      </c>
      <c r="K52" s="329">
        <v>6.1</v>
      </c>
      <c r="L52" s="330">
        <v>42966</v>
      </c>
      <c r="M52" s="331">
        <v>2.9</v>
      </c>
      <c r="N52" s="332">
        <v>3.2</v>
      </c>
    </row>
    <row r="53" spans="1:14">
      <c r="A53" s="248"/>
      <c r="B53" s="244"/>
      <c r="C53" s="244"/>
      <c r="D53" s="244"/>
      <c r="E53" s="244"/>
      <c r="F53" s="244"/>
      <c r="G53" s="310" t="s">
        <v>508</v>
      </c>
      <c r="H53" s="311"/>
      <c r="I53" s="319">
        <v>333445</v>
      </c>
      <c r="J53" s="320">
        <v>25786</v>
      </c>
      <c r="K53" s="321">
        <v>-66.2</v>
      </c>
      <c r="L53" s="322">
        <v>70897</v>
      </c>
      <c r="M53" s="323">
        <v>-20.6</v>
      </c>
      <c r="N53" s="324">
        <v>-45.6</v>
      </c>
    </row>
    <row r="54" spans="1:14">
      <c r="A54" s="248"/>
      <c r="B54" s="244"/>
      <c r="C54" s="244"/>
      <c r="D54" s="244"/>
      <c r="E54" s="244"/>
      <c r="F54" s="244"/>
      <c r="G54" s="325"/>
      <c r="H54" s="326" t="s">
        <v>507</v>
      </c>
      <c r="I54" s="327">
        <v>149247</v>
      </c>
      <c r="J54" s="328">
        <v>11542</v>
      </c>
      <c r="K54" s="329">
        <v>-27.9</v>
      </c>
      <c r="L54" s="330">
        <v>39878</v>
      </c>
      <c r="M54" s="331">
        <v>-7.2</v>
      </c>
      <c r="N54" s="332">
        <v>-20.7</v>
      </c>
    </row>
    <row r="55" spans="1:14">
      <c r="A55" s="248"/>
      <c r="B55" s="244"/>
      <c r="C55" s="244"/>
      <c r="D55" s="244"/>
      <c r="E55" s="244"/>
      <c r="F55" s="244"/>
      <c r="G55" s="310" t="s">
        <v>509</v>
      </c>
      <c r="H55" s="311"/>
      <c r="I55" s="319">
        <v>376942</v>
      </c>
      <c r="J55" s="320">
        <v>29130</v>
      </c>
      <c r="K55" s="321">
        <v>13</v>
      </c>
      <c r="L55" s="322">
        <v>66496</v>
      </c>
      <c r="M55" s="323">
        <v>-6.2</v>
      </c>
      <c r="N55" s="324">
        <v>19.2</v>
      </c>
    </row>
    <row r="56" spans="1:14">
      <c r="A56" s="248"/>
      <c r="B56" s="244"/>
      <c r="C56" s="244"/>
      <c r="D56" s="244"/>
      <c r="E56" s="244"/>
      <c r="F56" s="244"/>
      <c r="G56" s="325"/>
      <c r="H56" s="326" t="s">
        <v>507</v>
      </c>
      <c r="I56" s="327">
        <v>197055</v>
      </c>
      <c r="J56" s="328">
        <v>15228</v>
      </c>
      <c r="K56" s="329">
        <v>31.9</v>
      </c>
      <c r="L56" s="330">
        <v>36530</v>
      </c>
      <c r="M56" s="331">
        <v>-8.4</v>
      </c>
      <c r="N56" s="332">
        <v>40.299999999999997</v>
      </c>
    </row>
    <row r="57" spans="1:14">
      <c r="A57" s="248"/>
      <c r="B57" s="244"/>
      <c r="C57" s="244"/>
      <c r="D57" s="244"/>
      <c r="E57" s="244"/>
      <c r="F57" s="244"/>
      <c r="G57" s="310" t="s">
        <v>510</v>
      </c>
      <c r="H57" s="311"/>
      <c r="I57" s="319">
        <v>605793</v>
      </c>
      <c r="J57" s="320">
        <v>47291</v>
      </c>
      <c r="K57" s="321">
        <v>62.3</v>
      </c>
      <c r="L57" s="322">
        <v>82748</v>
      </c>
      <c r="M57" s="323">
        <v>24.4</v>
      </c>
      <c r="N57" s="324">
        <v>37.9</v>
      </c>
    </row>
    <row r="58" spans="1:14">
      <c r="A58" s="248"/>
      <c r="B58" s="244"/>
      <c r="C58" s="244"/>
      <c r="D58" s="244"/>
      <c r="E58" s="244"/>
      <c r="F58" s="244"/>
      <c r="G58" s="325"/>
      <c r="H58" s="326" t="s">
        <v>507</v>
      </c>
      <c r="I58" s="327">
        <v>299997</v>
      </c>
      <c r="J58" s="328">
        <v>23419</v>
      </c>
      <c r="K58" s="329">
        <v>53.8</v>
      </c>
      <c r="L58" s="330">
        <v>44732</v>
      </c>
      <c r="M58" s="331">
        <v>22.5</v>
      </c>
      <c r="N58" s="332">
        <v>31.3</v>
      </c>
    </row>
    <row r="59" spans="1:14">
      <c r="A59" s="248"/>
      <c r="B59" s="244"/>
      <c r="C59" s="244"/>
      <c r="D59" s="244"/>
      <c r="E59" s="244"/>
      <c r="F59" s="244"/>
      <c r="G59" s="310" t="s">
        <v>511</v>
      </c>
      <c r="H59" s="311"/>
      <c r="I59" s="319">
        <v>522441</v>
      </c>
      <c r="J59" s="320">
        <v>41173</v>
      </c>
      <c r="K59" s="321">
        <v>-12.9</v>
      </c>
      <c r="L59" s="322">
        <v>91837</v>
      </c>
      <c r="M59" s="323">
        <v>11</v>
      </c>
      <c r="N59" s="324">
        <v>-23.9</v>
      </c>
    </row>
    <row r="60" spans="1:14">
      <c r="A60" s="248"/>
      <c r="B60" s="244"/>
      <c r="C60" s="244"/>
      <c r="D60" s="244"/>
      <c r="E60" s="244"/>
      <c r="F60" s="244"/>
      <c r="G60" s="325"/>
      <c r="H60" s="326" t="s">
        <v>507</v>
      </c>
      <c r="I60" s="333">
        <v>216104</v>
      </c>
      <c r="J60" s="328">
        <v>17031</v>
      </c>
      <c r="K60" s="329">
        <v>-27.3</v>
      </c>
      <c r="L60" s="330">
        <v>54439</v>
      </c>
      <c r="M60" s="331">
        <v>21.7</v>
      </c>
      <c r="N60" s="332">
        <v>-49</v>
      </c>
    </row>
    <row r="61" spans="1:14">
      <c r="A61" s="248"/>
      <c r="B61" s="244"/>
      <c r="C61" s="244"/>
      <c r="D61" s="244"/>
      <c r="E61" s="244"/>
      <c r="F61" s="244"/>
      <c r="G61" s="310" t="s">
        <v>512</v>
      </c>
      <c r="H61" s="334"/>
      <c r="I61" s="335">
        <v>566517</v>
      </c>
      <c r="J61" s="336">
        <v>43954</v>
      </c>
      <c r="K61" s="337">
        <v>2.6</v>
      </c>
      <c r="L61" s="338">
        <v>80245</v>
      </c>
      <c r="M61" s="339">
        <v>7.1</v>
      </c>
      <c r="N61" s="324">
        <v>-4.5</v>
      </c>
    </row>
    <row r="62" spans="1:14">
      <c r="A62" s="248"/>
      <c r="B62" s="244"/>
      <c r="C62" s="244"/>
      <c r="D62" s="244"/>
      <c r="E62" s="244"/>
      <c r="F62" s="244"/>
      <c r="G62" s="325"/>
      <c r="H62" s="326" t="s">
        <v>507</v>
      </c>
      <c r="I62" s="327">
        <v>214119</v>
      </c>
      <c r="J62" s="328">
        <v>16644</v>
      </c>
      <c r="K62" s="329">
        <v>7.3</v>
      </c>
      <c r="L62" s="330">
        <v>43709</v>
      </c>
      <c r="M62" s="331">
        <v>6.3</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10.47</v>
      </c>
      <c r="G47" s="12">
        <v>11.2</v>
      </c>
      <c r="H47" s="12">
        <v>10.28</v>
      </c>
      <c r="I47" s="12">
        <v>9.4700000000000006</v>
      </c>
      <c r="J47" s="13">
        <v>7.11</v>
      </c>
    </row>
    <row r="48" spans="2:10" ht="57.75" customHeight="1">
      <c r="B48" s="14"/>
      <c r="C48" s="1141" t="s">
        <v>4</v>
      </c>
      <c r="D48" s="1141"/>
      <c r="E48" s="1142"/>
      <c r="F48" s="15">
        <v>4.74</v>
      </c>
      <c r="G48" s="16">
        <v>5.0599999999999996</v>
      </c>
      <c r="H48" s="16">
        <v>3.02</v>
      </c>
      <c r="I48" s="16">
        <v>3.55</v>
      </c>
      <c r="J48" s="17">
        <v>4.7</v>
      </c>
    </row>
    <row r="49" spans="2:10" ht="57.75" customHeight="1" thickBot="1">
      <c r="B49" s="18"/>
      <c r="C49" s="1143" t="s">
        <v>5</v>
      </c>
      <c r="D49" s="1143"/>
      <c r="E49" s="1144"/>
      <c r="F49" s="19">
        <v>2.96</v>
      </c>
      <c r="G49" s="20">
        <v>0.77</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4.7300000000000004</v>
      </c>
      <c r="G34" s="33">
        <v>5.0599999999999996</v>
      </c>
      <c r="H34" s="33">
        <v>3.02</v>
      </c>
      <c r="I34" s="33">
        <v>3.54</v>
      </c>
      <c r="J34" s="34">
        <v>4.6900000000000004</v>
      </c>
      <c r="K34" s="22"/>
      <c r="L34" s="22"/>
      <c r="M34" s="22"/>
      <c r="N34" s="22"/>
      <c r="O34" s="22"/>
      <c r="P34" s="22"/>
    </row>
    <row r="35" spans="1:16" ht="39" customHeight="1">
      <c r="A35" s="22"/>
      <c r="B35" s="35"/>
      <c r="C35" s="1145" t="s">
        <v>523</v>
      </c>
      <c r="D35" s="1146"/>
      <c r="E35" s="1147"/>
      <c r="F35" s="36">
        <v>0.13</v>
      </c>
      <c r="G35" s="37">
        <v>1.53</v>
      </c>
      <c r="H35" s="37">
        <v>0.51</v>
      </c>
      <c r="I35" s="37" t="s">
        <v>524</v>
      </c>
      <c r="J35" s="38">
        <v>0.86</v>
      </c>
      <c r="K35" s="22"/>
      <c r="L35" s="22"/>
      <c r="M35" s="22"/>
      <c r="N35" s="22"/>
      <c r="O35" s="22"/>
      <c r="P35" s="22"/>
    </row>
    <row r="36" spans="1:16" ht="39" customHeight="1">
      <c r="A36" s="22"/>
      <c r="B36" s="35"/>
      <c r="C36" s="1145" t="s">
        <v>525</v>
      </c>
      <c r="D36" s="1146"/>
      <c r="E36" s="1147"/>
      <c r="F36" s="36">
        <v>0.18</v>
      </c>
      <c r="G36" s="37">
        <v>0.13</v>
      </c>
      <c r="H36" s="37">
        <v>0.41</v>
      </c>
      <c r="I36" s="37">
        <v>0.65</v>
      </c>
      <c r="J36" s="38">
        <v>0.48</v>
      </c>
      <c r="K36" s="22"/>
      <c r="L36" s="22"/>
      <c r="M36" s="22"/>
      <c r="N36" s="22"/>
      <c r="O36" s="22"/>
      <c r="P36" s="22"/>
    </row>
    <row r="37" spans="1:16" ht="39" customHeight="1">
      <c r="A37" s="22"/>
      <c r="B37" s="35"/>
      <c r="C37" s="1145" t="s">
        <v>526</v>
      </c>
      <c r="D37" s="1146"/>
      <c r="E37" s="1147"/>
      <c r="F37" s="36">
        <v>0</v>
      </c>
      <c r="G37" s="37">
        <v>0</v>
      </c>
      <c r="H37" s="37">
        <v>0</v>
      </c>
      <c r="I37" s="37">
        <v>0</v>
      </c>
      <c r="J37" s="38">
        <v>0</v>
      </c>
      <c r="K37" s="22"/>
      <c r="L37" s="22"/>
      <c r="M37" s="22"/>
      <c r="N37" s="22"/>
      <c r="O37" s="22"/>
      <c r="P37" s="22"/>
    </row>
    <row r="38" spans="1:16" ht="39" customHeight="1">
      <c r="A38" s="22"/>
      <c r="B38" s="35"/>
      <c r="C38" s="1145" t="s">
        <v>527</v>
      </c>
      <c r="D38" s="1146"/>
      <c r="E38" s="1147"/>
      <c r="F38" s="36" t="s">
        <v>475</v>
      </c>
      <c r="G38" s="37" t="s">
        <v>475</v>
      </c>
      <c r="H38" s="37" t="s">
        <v>475</v>
      </c>
      <c r="I38" s="37">
        <v>0</v>
      </c>
      <c r="J38" s="38">
        <v>0</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732</v>
      </c>
      <c r="L45" s="60">
        <v>741</v>
      </c>
      <c r="M45" s="60">
        <v>720</v>
      </c>
      <c r="N45" s="60">
        <v>690</v>
      </c>
      <c r="O45" s="61">
        <v>680</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281</v>
      </c>
      <c r="L48" s="64">
        <v>265</v>
      </c>
      <c r="M48" s="64">
        <v>259</v>
      </c>
      <c r="N48" s="64">
        <v>255</v>
      </c>
      <c r="O48" s="65">
        <v>258</v>
      </c>
      <c r="P48" s="48"/>
      <c r="Q48" s="48"/>
      <c r="R48" s="48"/>
      <c r="S48" s="48"/>
      <c r="T48" s="48"/>
      <c r="U48" s="48"/>
    </row>
    <row r="49" spans="1:21" ht="30.75" customHeight="1">
      <c r="A49" s="48"/>
      <c r="B49" s="1163"/>
      <c r="C49" s="1164"/>
      <c r="D49" s="62"/>
      <c r="E49" s="1155" t="s">
        <v>16</v>
      </c>
      <c r="F49" s="1155"/>
      <c r="G49" s="1155"/>
      <c r="H49" s="1155"/>
      <c r="I49" s="1155"/>
      <c r="J49" s="1156"/>
      <c r="K49" s="63">
        <v>72</v>
      </c>
      <c r="L49" s="64">
        <v>67</v>
      </c>
      <c r="M49" s="64">
        <v>48</v>
      </c>
      <c r="N49" s="64">
        <v>54</v>
      </c>
      <c r="O49" s="65">
        <v>46</v>
      </c>
      <c r="P49" s="48"/>
      <c r="Q49" s="48"/>
      <c r="R49" s="48"/>
      <c r="S49" s="48"/>
      <c r="T49" s="48"/>
      <c r="U49" s="48"/>
    </row>
    <row r="50" spans="1:21" ht="30.75" customHeight="1">
      <c r="A50" s="48"/>
      <c r="B50" s="1163"/>
      <c r="C50" s="1164"/>
      <c r="D50" s="62"/>
      <c r="E50" s="1155" t="s">
        <v>17</v>
      </c>
      <c r="F50" s="1155"/>
      <c r="G50" s="1155"/>
      <c r="H50" s="1155"/>
      <c r="I50" s="1155"/>
      <c r="J50" s="1156"/>
      <c r="K50" s="63">
        <v>59</v>
      </c>
      <c r="L50" s="64">
        <v>57</v>
      </c>
      <c r="M50" s="64">
        <v>55</v>
      </c>
      <c r="N50" s="64">
        <v>53</v>
      </c>
      <c r="O50" s="65">
        <v>57</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567</v>
      </c>
      <c r="L52" s="64">
        <v>579</v>
      </c>
      <c r="M52" s="64">
        <v>563</v>
      </c>
      <c r="N52" s="64">
        <v>568</v>
      </c>
      <c r="O52" s="65">
        <v>590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578</v>
      </c>
      <c r="L53" s="69">
        <v>552</v>
      </c>
      <c r="M53" s="69">
        <v>520</v>
      </c>
      <c r="N53" s="69">
        <v>485</v>
      </c>
      <c r="O53" s="70">
        <v>452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2016-04-19T06:14:05Z</cp:lastPrinted>
  <dcterms:created xsi:type="dcterms:W3CDTF">2016-02-15T02:03:52Z</dcterms:created>
  <dcterms:modified xsi:type="dcterms:W3CDTF">2016-04-28T00:07:51Z</dcterms:modified>
</cp:coreProperties>
</file>