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AM37" i="9"/>
  <c r="C37" i="9"/>
  <c r="C36"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 r="BW34" i="9" l="1"/>
  <c r="BW35" i="9" s="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<sst xmlns="http://schemas.openxmlformats.org/spreadsheetml/2006/main" count="1038" uniqueCount="567">
  <si>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</si>
  <si>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</si>
  <si>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</si>
  <si>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</si>
  <si>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</si>
  <si>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</si>
  <si>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</si>
  <si>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</si>
  <si>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</si>
  <si>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</si>
  <si>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</si>
  <si>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</si>
  <si>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</si>
  <si>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</si>
  <si>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</si>
  <si>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</si>
  <si>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</si>
  <si>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</si>
  <si>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</si>
  <si>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</si>
  <si>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</si>
  <si>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</si>
  <si>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</si>
  <si>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</si>
  <si>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</si>
  <si>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</si>
  <si>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</si>
  <si>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</si>
  <si>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</si>
  <si>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</si>
  <si>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</si>
  <si>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</si>
  <si>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</si>
  <si>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</si>
  <si>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</si>
  <si>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</si>
  <si>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</si>
  <si>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</si>
  <si>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</si>
  <si>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</si>
  <si>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</si>
  <si>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</si>
  <si>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</si>
  <si>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</si>
  <si>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</si>
  <si>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</si>
  <si>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</si>
  <si>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</si>
  <si>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</si>
  <si>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</si>
  <si>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</si>
  <si>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</si>
  <si>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</si>
  <si>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</si>
  <si>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</si>
  <si>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</si>
  <si>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</si>
  <si>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</si>
  <si>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</si>
  <si>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</si>
  <si>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</si>
  <si>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</si>
  <si>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</si>
  <si>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</si>
  <si>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</si>
  <si>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</si>
  <si>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</si>
  <si>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</si>
  <si>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</si>
  <si>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</si>
  <si>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</si>
  <si>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</si>
  <si>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</si>
  <si>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</si>
  <si>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</si>
  <si>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</si>
  <si>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</si>
  <si>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</si>
  <si>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</si>
  <si>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</si>
  <si>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</si>
  <si>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</si>
  <si>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</si>
  <si>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</si>
  <si>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</si>
  <si>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</si>
  <si>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</si>
  <si>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</si>
  <si>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</si>
  <si>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</si>
  <si>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</si>
  <si>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</si>
  <si>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</si>
  <si>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</si>
  <si>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</si>
  <si>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</si>
  <si>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</si>
  <si>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</si>
  <si>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</si>
  <si>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</si>
  <si>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</si>
  <si>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</si>
  <si>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</si>
  <si>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</si>
  <si>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</si>
  <si>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</si>
  <si>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</si>
  <si>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</si>
  <si>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</si>
  <si>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</si>
  <si>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</si>
  <si>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</si>
  <si>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</si>
  <si>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</si>
  <si>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</si>
  <si>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</si>
  <si>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</si>
  <si>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</si>
  <si>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</si>
  <si>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</si>
  <si>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</si>
  <si>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</si>
  <si>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</si>
  <si>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</si>
  <si>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</si>
  <si>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</si>
  <si>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</si>
  <si>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</si>
  <si>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</si>
  <si>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</si>
  <si>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</si>
  <si>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</si>
  <si>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</si>
  <si>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</si>
  <si>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</si>
  <si>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</si>
  <si>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</si>
  <si>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</si>
  <si>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</si>
  <si>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</si>
  <si>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</si>
  <si>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</si>
  <si>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</si>
  <si>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</si>
  <si>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</si>
  <si>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</si>
  <si>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</si>
  <si>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</si>
  <si>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</si>
  <si>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</si>
  <si>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</si>
  <si>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</si>
  <si>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</si>
  <si>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</si>
  <si>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</si>
  <si>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</si>
  <si>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</si>
  <si>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</si>
  <si>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</si>
  <si>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</si>
  <si>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</si>
  <si>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</si>
  <si>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</si>
  <si>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</si>
  <si>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</si>
  <si>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</si>
  <si>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</si>
  <si>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</si>
  <si>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</si>
  <si>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</si>
  <si>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</si>
  <si>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</si>
  <si>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</si>
  <si>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</si>
  <si>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</si>
  <si>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</si>
  <si>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</si>
  <si>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</si>
  <si>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</si>
  <si>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</si>
  <si>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</si>
  <si>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</si>
  <si>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</si>
  <si>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</si>
  <si>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</si>
  <si>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</si>
  <si>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</si>
  <si>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</si>
  <si>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</si>
  <si>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</si>
  <si>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</si>
  <si>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</si>
  <si>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</si>
  <si>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</si>
  <si>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</si>
  <si>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</si>
  <si>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</si>
  <si>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</si>
  <si>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山口県宇部市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</si>
  <si>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</si>
  <si>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</si>
  <si>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</si>
  <si>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</si>
  <si>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</si>
  <si>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</si>
  <si>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</si>
  <si>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</si>
  <si>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</si>
  <si>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</si>
  <si>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</si>
  <si>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</si>
  <si>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</si>
  <si>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</si>
  <si>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</si>
  <si>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</si>
  <si>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</si>
  <si>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</si>
  <si>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</si>
  <si>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</si>
  <si>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</si>
  <si>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</si>
  <si>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</si>
  <si>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</si>
  <si>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</si>
  <si>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</si>
  <si>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</si>
  <si>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</si>
  <si>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</si>
  <si>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</si>
  <si>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</si>
  <si>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</si>
  <si>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</si>
  <si>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</si>
  <si>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</si>
  <si>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</si>
  <si>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</si>
  <si>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</si>
  <si>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</si>
  <si>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</si>
  <si>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</si>
  <si>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</si>
  <si>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</si>
  <si>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</si>
  <si>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</si>
  <si>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</si>
  <si>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</si>
  <si>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</si>
  <si>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</si>
  <si>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</si>
  <si>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</si>
  <si>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</si>
  <si>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</si>
  <si>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</si>
  <si>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</si>
  <si>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</si>
  <si>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</si>
  <si>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</si>
  <si>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</si>
  <si>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</si>
  <si>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</si>
  <si>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</si>
  <si>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</si>
  <si>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</si>
  <si>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</si>
  <si>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</si>
  <si>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</si>
  <si>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</si>
  <si>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</si>
  <si>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</si>
  <si>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</si>
  <si>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</si>
  <si>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</si>
  <si>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</si>
  <si>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</si>
  <si>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</si>
  <si>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</si>
  <si>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</si>
  <si>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</si>
  <si>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</si>
  <si>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</si>
  <si>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</si>
  <si>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</si>
  <si>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</si>
  <si>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</si>
  <si>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</si>
  <si>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</si>
  <si>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</si>
  <si>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</si>
  <si>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</si>
  <si>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</si>
  <si>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</si>
  <si>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</si>
  <si>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</si>
  <si>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</si>
  <si>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</si>
  <si>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</si>
  <si>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</si>
  <si>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</si>
  <si>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</si>
  <si>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</si>
  <si>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</si>
  <si>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</si>
  <si>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</si>
  <si>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</si>
  <si>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</si>
  <si>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</si>
  <si>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</si>
  <si>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</si>
  <si>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</si>
  <si>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</si>
  <si>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</si>
  <si>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</si>
  <si>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</si>
  <si>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</si>
  <si>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</si>
  <si>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</si>
  <si>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</si>
  <si>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</si>
  <si>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</si>
  <si>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</si>
  <si>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</si>
  <si>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</si>
  <si>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</si>
  <si>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</si>
  <si>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</si>
  <si>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</si>
  <si>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</si>
  <si>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</si>
  <si>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</si>
  <si>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</si>
  <si>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</si>
  <si>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</si>
  <si>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</si>
  <si>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</si>
  <si>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</si>
  <si>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</si>
  <si>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</si>
  <si>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</si>
  <si>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</si>
  <si>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</si>
  <si>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</si>
  <si>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</si>
  <si>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</si>
  <si>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</si>
  <si>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</si>
  <si>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</si>
  <si>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</si>
  <si>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山口県宇部市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</si>
  <si>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</si>
  <si>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</si>
  <si>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</si>
  <si>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</si>
  <si>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</si>
  <si>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</si>
  <si>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</si>
  <si>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</si>
  <si>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</si>
  <si>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</si>
  <si>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</si>
  <si>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</si>
  <si>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</si>
  <si>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</si>
  <si>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</si>
  <si>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</si>
  <si>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</si>
  <si>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</si>
  <si>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</si>
  <si>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</si>
  <si>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</si>
  <si>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</si>
  <si>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</si>
  <si>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</si>
  <si>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</si>
  <si>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</si>
  <si>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</si>
  <si>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</si>
  <si>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</si>
  <si>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</si>
  <si>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</si>
  <si>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</si>
  <si>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</si>
  <si>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</si>
  <si>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</si>
  <si>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</si>
  <si>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</si>
  <si>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</si>
  <si>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</si>
  <si>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</si>
  <si>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</si>
  <si>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</si>
  <si>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</si>
  <si>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</si>
  <si>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</si>
  <si>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</si>
  <si>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</si>
  <si>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</si>
  <si>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</si>
  <si>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</si>
  <si>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</si>
  <si>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</si>
  <si>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</si>
  <si>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</si>
  <si>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</si>
  <si>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</si>
  <si>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</si>
  <si>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</si>
  <si>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</si>
  <si>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</si>
  <si>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</si>
  <si>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</si>
  <si>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</si>
  <si>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</si>
  <si>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</si>
  <si>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</si>
  <si>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</si>
  <si>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</si>
  <si>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</si>
  <si>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</si>
  <si>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</si>
  <si>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</si>
  <si>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</si>
  <si>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</si>
  <si>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</si>
  <si>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</si>
  <si>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</si>
  <si>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</si>
  <si>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</si>
  <si>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</si>
  <si>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</si>
  <si>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</si>
  <si>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</si>
  <si>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</si>
  <si>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</si>
  <si>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</si>
  <si>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</si>
  <si>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</si>
  <si>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</si>
  <si>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</si>
  <si>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</si>
  <si>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</si>
  <si>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</si>
  <si>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</si>
  <si>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</si>
  <si>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</si>
  <si>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</si>
  <si>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</si>
  <si>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</si>
  <si>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</si>
  <si>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</si>
  <si>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</si>
  <si>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</si>
  <si>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</si>
  <si>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</si>
  <si>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</si>
  <si>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</si>
  <si>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</si>
  <si>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</si>
  <si>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</si>
  <si>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</si>
  <si>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</si>
  <si>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</si>
  <si>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</si>
  <si>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</si>
  <si>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</si>
  <si>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</si>
  <si>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</si>
  <si>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</si>
  <si>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</si>
  <si>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</si>
  <si>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</si>
  <si>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</si>
  <si>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</si>
  <si>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</si>
  <si>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</si>
  <si>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</si>
  <si>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</si>
  <si>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</si>
  <si>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</si>
  <si>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</si>
  <si>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</si>
  <si>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</si>
  <si>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</si>
  <si>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</si>
  <si>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</si>
  <si>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</si>
  <si>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</si>
  <si>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</si>
  <si>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</si>
  <si>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</si>
  <si>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</si>
  <si>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</si>
  <si>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</si>
  <si>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</si>
  <si>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</si>
  <si>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</si>
  <si>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</si>
  <si>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</si>
  <si>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</si>
  <si>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</si>
  <si>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</si>
  <si>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</si>
  <si>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</si>
  <si>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</si>
  <si>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</si>
  <si>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</si>
  <si>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</si>
  <si>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</si>
  <si>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</si>
  <si>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</si>
  <si>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</si>
  <si>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</si>
  <si>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</si>
  <si>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</si>
  <si>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</si>
  <si>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</si>
  <si>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</si>
  <si>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</si>
  <si>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水道事業会計</t>
  </si>
  <si>
    <t>下水道事業会計</t>
  </si>
  <si>
    <t>一般会計</t>
  </si>
  <si>
    <t>国民健康保険事業特別会計</t>
  </si>
  <si>
    <t>交通事業会計</t>
  </si>
  <si>
    <t>介護保険事業特別会計</t>
  </si>
  <si>
    <t>駐車場事業特別会計</t>
  </si>
  <si>
    <t>後期高齢者医療特別会計</t>
  </si>
  <si>
    <t>その他会計（赤字）</t>
  </si>
  <si>
    <t>▲ 2.61</t>
  </si>
  <si>
    <t>その他会計（黒字）</t>
  </si>
  <si>
    <t>養護老人ホーム長生園組合（一般会計）</t>
  </si>
  <si>
    <t>養護老人ホーム長生園組合（指定訪問介護事業所特別会計）</t>
  </si>
  <si>
    <t>宇部・阿知須公共下水道組合（宇部・阿知須公共下水道組合会計）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</si>
  <si>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</si>
  <si>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</si>
  <si>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</si>
  <si>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</si>
  <si>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宇部・山陽小野田消防組合（一般会計）</t>
  </si>
  <si>
    <t>やまぐち農林振興公社</t>
  </si>
  <si>
    <t>公共用地造成事業特別会計</t>
  </si>
  <si>
    <t>一般会計等（純計）</t>
  </si>
  <si>
    <t>市営駐車場事業特別会計</t>
  </si>
  <si>
    <t>法適用企業</t>
  </si>
  <si>
    <t>食肉センター事業特別会計</t>
  </si>
  <si>
    <t>法非適用企業</t>
  </si>
  <si>
    <t>農業集落排水事業特別会計</t>
  </si>
  <si>
    <t>中央卸売市場事業特別会計</t>
  </si>
  <si>
    <t>地方卸売市場事業特別会計</t>
  </si>
  <si>
    <t>公営企業会計等</t>
  </si>
  <si>
    <t>山口県市町総合事務組合（非常勤職員公務災害補償特別会計）</t>
  </si>
  <si>
    <t>一部事務組合等</t>
  </si>
  <si>
    <t>宇部市常盤動物園協会</t>
  </si>
  <si>
    <t>宇部市体育協会</t>
  </si>
  <si>
    <t>宇部市文化創造財団</t>
  </si>
  <si>
    <t>にぎわい宇部</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</si>
  <si>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</si>
  <si>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</si>
  <si>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</si>
  <si>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</si>
  <si>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</si>
  <si>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</si>
  <si>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</si>
  <si>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</si>
  <si>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</si>
  <si>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</si>
  <si>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</si>
  <si>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</si>
  <si>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については、平成24年度と比して改善傾向にあるが、平成28年度決算において類似団体と比較すると、将来負担比率は+19.1ポイント、実質公債費比率は+3.9ポイントといずれも平均値を上回る数値となっている。これは、地方債残高や公債費によるもののため、今後も地方債の発行をコントロールするとともに公債費を縮減し、数値の改善を図る。</t>
    <rPh sb="1" eb="3">
      <t>ショウライ</t>
    </rPh>
    <rPh sb="3" eb="5">
      <t>フタン</t>
    </rPh>
    <rPh sb="5" eb="7">
      <t>ヒリツ</t>
    </rPh>
    <rPh sb="22" eb="24">
      <t>ヘイセイ</t>
    </rPh>
    <rPh sb="26" eb="28">
      <t>ネンド</t>
    </rPh>
    <rPh sb="29" eb="30">
      <t>ヒ</t>
    </rPh>
    <rPh sb="102" eb="104">
      <t>ヘイキン</t>
    </rPh>
    <rPh sb="104" eb="105">
      <t>アタイ</t>
    </rPh>
    <phoneticPr fontId="5"/>
  </si>
  <si>
    <t>　類似団体と比較すると、将来負担比率は+19.1ポイント、有形固定資産減価償却率は+3ポイントといずれも平均値を上回る数値となっている。地方債の繰上償還や建設地方債の発行抑制により地方債残高は減少傾向にあるものの、依然として高水準にあることと、公共施設の多くは老朽化が進み、今後一斉に更新時期を迎えると予測されるため、公共施設の総量及びライフサイクルコストの縮減等による将来負担の抑制を図る。</t>
    <rPh sb="6" eb="8">
      <t>ヒカク</t>
    </rPh>
    <rPh sb="52" eb="55">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</si>
</sst>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31566</c:v>
                </c:pt>
                <c:pt idx="1">
                  <c:v>32149</c:v>
                </c:pt>
                <c:pt idx="2">
                  <c:v>38289</c:v>
                </c:pt>
                <c:pt idx="3">
                  <c:v>34046</c:v>
                </c:pt>
                <c:pt idx="4">
                  <c:v>23893</c:v>
                </c:pt>
              </c:numCache>
            </c:numRef>
          </c:val>
          <c:smooth val="0"/>
        </c:ser>
        <c:dLbls>
          <c:showLegendKey val="0"/>
          <c:showVal val="0"/>
          <c:showCatName val="0"/>
          <c:showSerName val="0"/>
          <c:showPercent val="0"/>
          <c:showBubbleSize val="0"/>
        </c:dLbls>
        <c:marker val="1"/>
        <c:smooth val="0"/>
        <c:axId val="95619328"/>
        <c:axId val="95621504"/>
      </c:lineChart>
      <c:catAx>
        <c:axId val="95619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21504"/>
        <c:crosses val="autoZero"/>
        <c:auto val="1"/>
        <c:lblAlgn val="ctr"/>
        <c:lblOffset val="100"/>
        <c:tickLblSkip val="1"/>
        <c:tickMarkSkip val="1"/>
        <c:noMultiLvlLbl val="0"/>
      </c:catAx>
      <c:valAx>
        <c:axId val="956215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61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1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3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4.07</c:v>
                </c:pt>
                <c:pt idx="1">
                  <c:v>3.05</c:v>
                </c:pt>
                <c:pt idx="2">
                  <c:v>3.49</c:v>
                </c:pt>
                <c:pt idx="3">
                  <c:v>4.3</c:v>
                </c:pt>
                <c:pt idx="4">
                  <c:v>3.08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6.94</c:v>
                </c:pt>
                <c:pt idx="1">
                  <c:v>8.48</c:v>
                </c:pt>
                <c:pt idx="2">
                  <c:v>9.1</c:v>
                </c:pt>
                <c:pt idx="3">
                  <c:v>9.14</c:v>
                </c:pt>
                <c:pt idx="4">
                  <c:v>9.74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6253568"/>
        <c:axId val="8625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0.46</c:v>
                </c:pt>
                <c:pt idx="1">
                  <c:v>3.98</c:v>
                </c:pt>
                <c:pt idx="2">
                  <c:v>1.25</c:v>
                </c:pt>
                <c:pt idx="3">
                  <c:v>2.65</c:v>
                </c:pt>
                <c:pt idx="4">
                  <c:v>-0.18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6253568"/>
        <c:axId val="86255488"/>
      </c:lineChart>
      <c:catAx>
        <c:axId val="862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255488"/>
        <c:crosses val="autoZero"/>
        <c:auto val="1"/>
        <c:lblAlgn val="ctr"/>
        <c:lblOffset val="100"/>
        <c:tickLblSkip val="1"/>
        <c:tickMarkSkip val="1"/>
        <c:noMultiLvlLbl val="0"/>
      </c:catAx>
      <c:valAx>
        <c:axId val="8625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5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25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1.56</c:v>
                </c:pt>
                <c:pt idx="2">
                  <c:v>#N/A</c:v>
                </c:pt>
                <c:pt idx="3">
                  <c:v>0.28999999999999998</c:v>
                </c:pt>
                <c:pt idx="4">
                  <c:v>#N/A</c:v>
                </c:pt>
                <c:pt idx="5">
                  <c:v>0.27</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2.61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0.11</c:v>
                </c:pt>
                <c:pt idx="4">
                  <c:v>#N/A</c:v>
                </c:pt>
                <c:pt idx="5">
                  <c:v>0.13</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0.28999999999999998</c:v>
                </c:pt>
                <c:pt idx="2">
                  <c:v>#N/A</c:v>
                </c:pt>
                <c:pt idx="3">
                  <c:v>0.27</c:v>
                </c:pt>
                <c:pt idx="4">
                  <c:v>#N/A</c:v>
                </c:pt>
                <c:pt idx="5">
                  <c:v>0.23</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0.47</c:v>
                </c:pt>
                <c:pt idx="2">
                  <c:v>#N/A</c:v>
                </c:pt>
                <c:pt idx="3">
                  <c:v>0.51</c:v>
                </c:pt>
                <c:pt idx="4">
                  <c:v>#N/A</c:v>
                </c:pt>
                <c:pt idx="5">
                  <c:v>0.53</c:v>
                </c:pt>
                <c:pt idx="6">
                  <c:v>#N/A</c:v>
                </c:pt>
                <c:pt idx="7">
                  <c:v>1.2</c:v>
                </c:pt>
                <c:pt idx="8">
                  <c:v>#N/A</c:v>
                </c:pt>
                <c:pt idx="9">
                  <c:v>1.29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1.46</c:v>
                </c:pt>
                <c:pt idx="2">
                  <c:v>#N/A</c:v>
                </c:pt>
                <c:pt idx="3">
                  <c:v>1.51</c:v>
                </c:pt>
                <c:pt idx="4">
                  <c:v>#N/A</c:v>
                </c:pt>
                <c:pt idx="5">
                  <c:v>1.52</c:v>
                </c:pt>
                <c:pt idx="6">
                  <c:v>#N/A</c:v>
                </c:pt>
                <c:pt idx="7">
                  <c:v>1.63</c:v>
                </c:pt>
                <c:pt idx="8">
                  <c:v>#N/A</c:v>
                </c:pt>
                <c:pt idx="9">
                  <c:v>1.83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c:v>
                </c:pt>
                <c:pt idx="2">
                  <c:v>#N/A</c:v>
                </c:pt>
                <c:pt idx="3">
                  <c:v>1.53</c:v>
                </c:pt>
                <c:pt idx="4">
                  <c:v>#N/A</c:v>
                </c:pt>
                <c:pt idx="5">
                  <c:v>1.73</c:v>
                </c:pt>
                <c:pt idx="6">
                  <c:v>#N/A</c:v>
                </c:pt>
                <c:pt idx="7">
                  <c:v>0.84</c:v>
                </c:pt>
                <c:pt idx="8">
                  <c:v>#N/A</c:v>
                </c:pt>
                <c:pt idx="9">
                  <c:v>2.42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4.0599999999999996</c:v>
                </c:pt>
                <c:pt idx="2">
                  <c:v>#N/A</c:v>
                </c:pt>
                <c:pt idx="3">
                  <c:v>3.04</c:v>
                </c:pt>
                <c:pt idx="4">
                  <c:v>#N/A</c:v>
                </c:pt>
                <c:pt idx="5">
                  <c:v>3.48</c:v>
                </c:pt>
                <c:pt idx="6">
                  <c:v>#N/A</c:v>
                </c:pt>
                <c:pt idx="7">
                  <c:v>4.29</c:v>
                </c:pt>
                <c:pt idx="8">
                  <c:v>#N/A</c:v>
                </c:pt>
                <c:pt idx="9">
                  <c:v>3.08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2.52</c:v>
                </c:pt>
                <c:pt idx="2">
                  <c:v>#N/A</c:v>
                </c:pt>
                <c:pt idx="3">
                  <c:v>3.67</c:v>
                </c:pt>
                <c:pt idx="4">
                  <c:v>#N/A</c:v>
                </c:pt>
                <c:pt idx="5">
                  <c:v>4.7699999999999996</c:v>
                </c:pt>
                <c:pt idx="6">
                  <c:v>#N/A</c:v>
                </c:pt>
                <c:pt idx="7">
                  <c:v>4.75</c:v>
                </c:pt>
                <c:pt idx="8">
                  <c:v>#N/A</c:v>
                </c:pt>
                <c:pt idx="9">
                  <c:v>5.78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8.33</c:v>
                </c:pt>
                <c:pt idx="2">
                  <c:v>#N/A</c:v>
                </c:pt>
                <c:pt idx="3">
                  <c:v>8.49</c:v>
                </c:pt>
                <c:pt idx="4">
                  <c:v>#N/A</c:v>
                </c:pt>
                <c:pt idx="5">
                  <c:v>8.61</c:v>
                </c:pt>
                <c:pt idx="6">
                  <c:v>#N/A</c:v>
                </c:pt>
                <c:pt idx="7">
                  <c:v>9.4</c:v>
                </c:pt>
                <c:pt idx="8">
                  <c:v>#N/A</c:v>
                </c:pt>
                <c:pt idx="9">
                  <c:v>9.9499999999999993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548608"/>
        <c:axId val="18550144"/>
      </c:barChart>
      <c:catAx>
        <c:axId val="1854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0144"/>
        <c:crosses val="autoZero"/>
        <c:auto val="1"/>
        <c:lblAlgn val="ctr"/>
        <c:lblOffset val="100"/>
        <c:tickLblSkip val="1"/>
        <c:tickMarkSkip val="1"/>
        <c:noMultiLvlLbl val="0"/>
      </c:catAx>
      <c:valAx>
        <c:axId val="1855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856"/>
          <c:h val="0.6392961876832887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8367</c:v>
                </c:pt>
                <c:pt idx="5">
                  <c:v>8439</c:v>
                </c:pt>
                <c:pt idx="8">
                  <c:v>8502</c:v>
                </c:pt>
                <c:pt idx="11">
                  <c:v>8239</c:v>
                </c:pt>
                <c:pt idx="14">
                  <c:v>8224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148</c:v>
                </c:pt>
                <c:pt idx="3">
                  <c:v>122</c:v>
                </c:pt>
                <c:pt idx="6">
                  <c:v>108</c:v>
                </c:pt>
                <c:pt idx="9">
                  <c:v>92</c:v>
                </c:pt>
                <c:pt idx="12">
                  <c:v>101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290</c:v>
                </c:pt>
                <c:pt idx="3">
                  <c:v>332</c:v>
                </c:pt>
                <c:pt idx="6">
                  <c:v>345</c:v>
                </c:pt>
                <c:pt idx="9">
                  <c:v>373</c:v>
                </c:pt>
                <c:pt idx="12">
                  <c:v>458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1844</c:v>
                </c:pt>
                <c:pt idx="3">
                  <c:v>1840</c:v>
                </c:pt>
                <c:pt idx="6">
                  <c:v>1790</c:v>
                </c:pt>
                <c:pt idx="9">
                  <c:v>1821</c:v>
                </c:pt>
                <c:pt idx="12">
                  <c:v>1817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8972</c:v>
                </c:pt>
                <c:pt idx="3">
                  <c:v>8777</c:v>
                </c:pt>
                <c:pt idx="6">
                  <c:v>8791</c:v>
                </c:pt>
                <c:pt idx="9">
                  <c:v>8189</c:v>
                </c:pt>
                <c:pt idx="12">
                  <c:v>7888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5466624"/>
        <c:axId val="9546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2890</c:v>
                </c:pt>
                <c:pt idx="2">
                  <c:v>#N/A</c:v>
                </c:pt>
                <c:pt idx="3">
                  <c:v>#N/A</c:v>
                </c:pt>
                <c:pt idx="4">
                  <c:v>2635</c:v>
                </c:pt>
                <c:pt idx="5">
                  <c:v>#N/A</c:v>
                </c:pt>
                <c:pt idx="6">
                  <c:v>#N/A</c:v>
                </c:pt>
                <c:pt idx="7">
                  <c:v>2535</c:v>
                </c:pt>
                <c:pt idx="8">
                  <c:v>#N/A</c:v>
                </c:pt>
                <c:pt idx="9">
                  <c:v>#N/A</c:v>
                </c:pt>
                <c:pt idx="10">
                  <c:v>2239</c:v>
                </c:pt>
                <c:pt idx="11">
                  <c:v>#N/A</c:v>
                </c:pt>
                <c:pt idx="12">
                  <c:v>#N/A</c:v>
                </c:pt>
                <c:pt idx="13">
                  <c:v>2043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5466624"/>
        <c:axId val="95468544"/>
      </c:lineChart>
      <c:catAx>
        <c:axId val="954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68544"/>
        <c:crosses val="autoZero"/>
        <c:auto val="1"/>
        <c:lblAlgn val="ctr"/>
        <c:lblOffset val="100"/>
        <c:tickLblSkip val="1"/>
        <c:tickMarkSkip val="1"/>
        <c:noMultiLvlLbl val="0"/>
      </c:catAx>
      <c:valAx>
        <c:axId val="9546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62"/>
          <c:h val="0.58918212773854894"/>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68530</c:v>
                </c:pt>
                <c:pt idx="5">
                  <c:v>69291</c:v>
                </c:pt>
                <c:pt idx="8">
                  <c:v>67933</c:v>
                </c:pt>
                <c:pt idx="11">
                  <c:v>69319</c:v>
                </c:pt>
                <c:pt idx="14">
                  <c:v>67411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22389</c:v>
                </c:pt>
                <c:pt idx="5">
                  <c:v>21712</c:v>
                </c:pt>
                <c:pt idx="8">
                  <c:v>21216</c:v>
                </c:pt>
                <c:pt idx="11">
                  <c:v>21059</c:v>
                </c:pt>
                <c:pt idx="14">
                  <c:v>20689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8873</c:v>
                </c:pt>
                <c:pt idx="5">
                  <c:v>10412</c:v>
                </c:pt>
                <c:pt idx="8">
                  <c:v>13118</c:v>
                </c:pt>
                <c:pt idx="11">
                  <c:v>13555</c:v>
                </c:pt>
                <c:pt idx="14">
                  <c:v>11999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1942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12747</c:v>
                </c:pt>
                <c:pt idx="3">
                  <c:v>12304</c:v>
                </c:pt>
                <c:pt idx="6">
                  <c:v>11562</c:v>
                </c:pt>
                <c:pt idx="9">
                  <c:v>10752</c:v>
                </c:pt>
                <c:pt idx="12">
                  <c:v>11031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5701</c:v>
                </c:pt>
                <c:pt idx="3">
                  <c:v>6252</c:v>
                </c:pt>
                <c:pt idx="6">
                  <c:v>6403</c:v>
                </c:pt>
                <c:pt idx="9">
                  <c:v>6440</c:v>
                </c:pt>
                <c:pt idx="12">
                  <c:v>6464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23737</c:v>
                </c:pt>
                <c:pt idx="3">
                  <c:v>23486</c:v>
                </c:pt>
                <c:pt idx="6">
                  <c:v>23278</c:v>
                </c:pt>
                <c:pt idx="9">
                  <c:v>23040</c:v>
                </c:pt>
                <c:pt idx="12">
                  <c:v>22745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3357</c:v>
                </c:pt>
                <c:pt idx="3">
                  <c:v>2082</c:v>
                </c:pt>
                <c:pt idx="6">
                  <c:v>1992</c:v>
                </c:pt>
                <c:pt idx="9">
                  <c:v>1862</c:v>
                </c:pt>
                <c:pt idx="12">
                  <c:v>1740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70156</c:v>
                </c:pt>
                <c:pt idx="3">
                  <c:v>75451</c:v>
                </c:pt>
                <c:pt idx="6">
                  <c:v>75225</c:v>
                </c:pt>
                <c:pt idx="9">
                  <c:v>72664</c:v>
                </c:pt>
                <c:pt idx="12">
                  <c:v>68834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434432"/>
        <c:axId val="11643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17849</c:v>
                </c:pt>
                <c:pt idx="2">
                  <c:v>#N/A</c:v>
                </c:pt>
                <c:pt idx="3">
                  <c:v>#N/A</c:v>
                </c:pt>
                <c:pt idx="4">
                  <c:v>18160</c:v>
                </c:pt>
                <c:pt idx="5">
                  <c:v>#N/A</c:v>
                </c:pt>
                <c:pt idx="6">
                  <c:v>#N/A</c:v>
                </c:pt>
                <c:pt idx="7">
                  <c:v>16194</c:v>
                </c:pt>
                <c:pt idx="8">
                  <c:v>#N/A</c:v>
                </c:pt>
                <c:pt idx="9">
                  <c:v>#N/A</c:v>
                </c:pt>
                <c:pt idx="10">
                  <c:v>10825</c:v>
                </c:pt>
                <c:pt idx="11">
                  <c:v>#N/A</c:v>
                </c:pt>
                <c:pt idx="12">
                  <c:v>#N/A</c:v>
                </c:pt>
                <c:pt idx="13">
                  <c:v>10715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434432"/>
        <c:axId val="116436352"/>
      </c:lineChart>
      <c:catAx>
        <c:axId val="1164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36352"/>
        <c:crosses val="autoZero"/>
        <c:auto val="1"/>
        <c:lblAlgn val="ctr"/>
        <c:lblOffset val="100"/>
        <c:tickLblSkip val="1"/>
        <c:tickMarkSkip val="1"/>
        <c:noMultiLvlLbl val="0"/>
      </c:catAx>
      <c:valAx>
        <c:axId val="11643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3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56.5</c:v>
                </c:pt>
                <c:pt idx="4">
                  <c:v>58.3</c:v>
                </c:pt>
              </c:numCache>
            </c:numRef>
          </c:xVal>
          <c:yVal>
            <c:numRef>
              <c:f>公会計指標分析・財政指標組合せ分析表!$K$51:$O$51</c:f>
              <c:numCache>
                <c:formatCode>#,##0.0;"▲ "#,##0.0</c:formatCode>
                <c:ptCount val="5"/>
                <c:pt idx="3">
                  <c:v>35.5</c:v>
                </c:pt>
                <c:pt idx="4">
                  <c:v>35.700000000000003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pt idx="4">
                  <c:v>55.3</c:v>
                </c:pt>
              </c:numCache>
            </c:numRef>
          </c:xVal>
          <c:yVal>
            <c:numRef>
              <c:f>公会計指標分析・財政指標組合せ分析表!$K$55:$O$55</c:f>
              <c:numCache>
                <c:formatCode>#,##0.0;"▲ "#,##0.0</c:formatCode>
                <c:ptCount val="5"/>
                <c:pt idx="3">
                  <c:v>25.4</c:v>
                </c:pt>
                <c:pt idx="4">
                  <c:v>16.600000000000001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230400"/>
        <c:axId val="116244864"/>
      </c:scatterChart>
      <c:valAx>
        <c:axId val="116230400"/>
        <c:scaling>
          <c:orientation val="minMax"/>
          <c:max val="58.800000000000004"/>
          <c:min val="52.2"/>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244864"/>
        <c:crosses val="autoZero"/>
        <c:crossBetween val="midCat"/>
      </c:valAx>
      <c:valAx>
        <c:axId val="116244864"/>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230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9.4</c:v>
                </c:pt>
                <c:pt idx="2">
                  <c:v>8.9</c:v>
                </c:pt>
                <c:pt idx="3">
                  <c:v>8.1</c:v>
                </c:pt>
                <c:pt idx="4">
                  <c:v>7.5</c:v>
                </c:pt>
              </c:numCache>
            </c:numRef>
          </c:xVal>
          <c:yVal>
            <c:numRef>
              <c:f>公会計指標分析・財政指標組合せ分析表!$K$73:$O$73</c:f>
              <c:numCache>
                <c:formatCode>#,##0.0;"▲ "#,##0.0</c:formatCode>
                <c:ptCount val="5"/>
                <c:pt idx="0">
                  <c:v>59.3</c:v>
                </c:pt>
                <c:pt idx="1">
                  <c:v>59.7</c:v>
                </c:pt>
                <c:pt idx="2">
                  <c:v>53.8</c:v>
                </c:pt>
                <c:pt idx="3">
                  <c:v>35.5</c:v>
                </c:pt>
                <c:pt idx="4">
                  <c:v>35.700000000000003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955968"/>
        <c:axId val="115978624"/>
      </c:scatterChart>
      <c:valAx>
        <c:axId val="115955968"/>
        <c:scaling>
          <c:orientation val="minMax"/>
          <c:max val="10.7"/>
          <c:min val="3.2"/>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978624"/>
        <c:crosses val="autoZero"/>
        <c:crossBetween val="midCat"/>
      </c:valAx>
      <c:valAx>
        <c:axId val="115978624"/>
        <c:scaling>
          <c:orientation val="minMax"/>
          <c:max val="6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955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ea"/>
              <a:ea typeface="+mn-ea"/>
              <a:cs typeface="+mn-cs"/>
            </a:rPr>
            <a:t>○元利償還金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地方債の繰上償還や</a:t>
          </a:r>
          <a:r>
            <a:rPr lang="ja-JP" altLang="en-US" sz="1100" b="0" i="0" baseline="0">
              <a:solidFill>
                <a:schemeClr val="dk1"/>
              </a:solidFill>
              <a:latin typeface="+mn-ea"/>
              <a:ea typeface="+mn-ea"/>
              <a:cs typeface="+mn-cs"/>
            </a:rPr>
            <a:t>建設地方債の</a:t>
          </a:r>
          <a:r>
            <a:rPr lang="ja-JP" altLang="ja-JP" sz="1100" b="0" i="0" baseline="0">
              <a:solidFill>
                <a:schemeClr val="dk1"/>
              </a:solidFill>
              <a:latin typeface="+mn-ea"/>
              <a:ea typeface="+mn-ea"/>
              <a:cs typeface="+mn-cs"/>
            </a:rPr>
            <a:t>発行抑制による地方債残高の減少に伴い</a:t>
          </a:r>
          <a:r>
            <a:rPr lang="ja-JP" altLang="en-US" sz="1100" b="0" i="0" baseline="0">
              <a:solidFill>
                <a:schemeClr val="dk1"/>
              </a:solidFill>
              <a:latin typeface="+mn-ea"/>
              <a:ea typeface="+mn-ea"/>
              <a:cs typeface="+mn-cs"/>
            </a:rPr>
            <a:t>、</a:t>
          </a:r>
          <a:r>
            <a:rPr lang="ja-JP" altLang="ja-JP" sz="1100" b="0" i="0" baseline="0">
              <a:solidFill>
                <a:schemeClr val="dk1"/>
              </a:solidFill>
              <a:latin typeface="+mn-ea"/>
              <a:ea typeface="+mn-ea"/>
              <a:cs typeface="+mn-cs"/>
            </a:rPr>
            <a:t>公債費も減少。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○公営企業債の元利償還金に対する繰入金、組合等が起こした地方債の元利償還金に対する負担金等</a:t>
          </a:r>
          <a:endParaRPr lang="ja-JP" altLang="ja-JP" sz="1100">
            <a:solidFill>
              <a:schemeClr val="dk1"/>
            </a:solidFill>
            <a:latin typeface="+mn-ea"/>
            <a:ea typeface="+mn-ea"/>
            <a:cs typeface="+mn-cs"/>
          </a:endParaRPr>
        </a:p>
        <a:p>
          <a:pPr rtl="0" eaLnBrk="1" fontAlgn="base" latinLnBrk="0" hangingPunct="1"/>
          <a:r>
            <a:rPr lang="ja-JP" altLang="ja-JP" sz="1100" b="0" i="0" baseline="0">
              <a:solidFill>
                <a:schemeClr val="dk1"/>
              </a:solidFill>
              <a:latin typeface="+mn-ea"/>
              <a:ea typeface="+mn-ea"/>
              <a:cs typeface="+mn-cs"/>
            </a:rPr>
            <a:t>　下水道事業に対するものが大部分を占める。計画的な施設整備により、横ばいで推移。</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○債務負担行為に基づく支出額</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a:t>
          </a:r>
          <a:r>
            <a:rPr lang="ja-JP" altLang="en-US" sz="1100" b="0" i="0" baseline="0">
              <a:solidFill>
                <a:schemeClr val="dk1"/>
              </a:solidFill>
              <a:latin typeface="+mn-ea"/>
              <a:ea typeface="+mn-ea"/>
              <a:cs typeface="+mn-cs"/>
            </a:rPr>
            <a:t>　港湾関係の整備事業</a:t>
          </a:r>
          <a:r>
            <a:rPr lang="ja-JP" altLang="ja-JP" sz="1100" b="0" i="0" baseline="0">
              <a:solidFill>
                <a:schemeClr val="dk1"/>
              </a:solidFill>
              <a:latin typeface="+mn-ea"/>
              <a:ea typeface="+mn-ea"/>
              <a:cs typeface="+mn-cs"/>
            </a:rPr>
            <a:t>に係る債務負担の</a:t>
          </a:r>
          <a:r>
            <a:rPr lang="ja-JP" altLang="en-US" sz="1100" b="0" i="0" baseline="0">
              <a:solidFill>
                <a:schemeClr val="dk1"/>
              </a:solidFill>
              <a:latin typeface="+mn-ea"/>
              <a:ea typeface="+mn-ea"/>
              <a:cs typeface="+mn-cs"/>
            </a:rPr>
            <a:t>追加</a:t>
          </a:r>
          <a:r>
            <a:rPr lang="ja-JP" altLang="ja-JP" sz="1100" b="0" i="0" baseline="0">
              <a:solidFill>
                <a:schemeClr val="dk1"/>
              </a:solidFill>
              <a:latin typeface="+mn-ea"/>
              <a:ea typeface="+mn-ea"/>
              <a:cs typeface="+mn-cs"/>
            </a:rPr>
            <a:t>により</a:t>
          </a:r>
          <a:r>
            <a:rPr lang="ja-JP" altLang="en-US" sz="1100" b="0" i="0" baseline="0">
              <a:solidFill>
                <a:schemeClr val="dk1"/>
              </a:solidFill>
              <a:latin typeface="+mn-ea"/>
              <a:ea typeface="+mn-ea"/>
              <a:cs typeface="+mn-cs"/>
            </a:rPr>
            <a:t>増加</a:t>
          </a:r>
          <a:r>
            <a:rPr lang="ja-JP" altLang="ja-JP" sz="1100" b="0" i="0" baseline="0">
              <a:solidFill>
                <a:schemeClr val="dk1"/>
              </a:solidFill>
              <a:latin typeface="+mn-ea"/>
              <a:ea typeface="+mn-ea"/>
              <a:cs typeface="+mn-cs"/>
            </a:rPr>
            <a:t>。</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○算入公債費等</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地方債の元利償還金に対する基準財政需要額への算入額であり、平成</a:t>
          </a:r>
          <a:r>
            <a:rPr lang="en-US" altLang="ja-JP" sz="1100" b="0" i="0" baseline="0">
              <a:solidFill>
                <a:schemeClr val="dk1"/>
              </a:solidFill>
              <a:latin typeface="+mn-ea"/>
              <a:ea typeface="+mn-ea"/>
              <a:cs typeface="+mn-cs"/>
            </a:rPr>
            <a:t>28</a:t>
          </a:r>
          <a:r>
            <a:rPr lang="ja-JP" altLang="ja-JP" sz="1100" b="0" i="0" baseline="0">
              <a:solidFill>
                <a:schemeClr val="dk1"/>
              </a:solidFill>
              <a:latin typeface="+mn-ea"/>
              <a:ea typeface="+mn-ea"/>
              <a:cs typeface="+mn-cs"/>
            </a:rPr>
            <a:t>年度は</a:t>
          </a:r>
          <a:r>
            <a:rPr kumimoji="1" lang="ja-JP" altLang="ja-JP" sz="1100">
              <a:solidFill>
                <a:schemeClr val="dk1"/>
              </a:solidFill>
              <a:latin typeface="+mn-ea"/>
              <a:ea typeface="+mn-ea"/>
              <a:cs typeface="+mn-cs"/>
            </a:rPr>
            <a:t>臨時地方道路整備事業債（</a:t>
          </a:r>
          <a:r>
            <a:rPr kumimoji="1" lang="en-US" altLang="ja-JP" sz="1100">
              <a:solidFill>
                <a:schemeClr val="dk1"/>
              </a:solidFill>
              <a:latin typeface="+mn-ea"/>
              <a:ea typeface="+mn-ea"/>
              <a:cs typeface="+mn-cs"/>
            </a:rPr>
            <a:t>H7</a:t>
          </a:r>
          <a:r>
            <a:rPr kumimoji="1" lang="ja-JP" altLang="ja-JP" sz="1100">
              <a:solidFill>
                <a:schemeClr val="dk1"/>
              </a:solidFill>
              <a:latin typeface="+mn-ea"/>
              <a:ea typeface="+mn-ea"/>
              <a:cs typeface="+mn-cs"/>
            </a:rPr>
            <a:t>）</a:t>
          </a:r>
          <a:r>
            <a:rPr lang="ja-JP" altLang="ja-JP" sz="1100" b="0" i="0" baseline="0">
              <a:solidFill>
                <a:schemeClr val="dk1"/>
              </a:solidFill>
              <a:latin typeface="+mn-ea"/>
              <a:ea typeface="+mn-ea"/>
              <a:cs typeface="+mn-cs"/>
            </a:rPr>
            <a:t>の償還完了等により減少。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○実質公債費比率の分子</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算入公債費等が減少したものの、元利償還金の減少により、減少となっている。</a:t>
          </a:r>
          <a:endParaRPr lang="ja-JP" altLang="ja-JP" sz="1100">
            <a:solidFill>
              <a:schemeClr val="dk1"/>
            </a:solidFill>
            <a:latin typeface="+mn-ea"/>
            <a:ea typeface="+mn-ea"/>
            <a:cs typeface="+mn-cs"/>
          </a:endParaRPr>
        </a:p>
        <a:p>
          <a:pPr rtl="0" fontAlgn="base"/>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ea"/>
              <a:ea typeface="+mn-ea"/>
              <a:cs typeface="+mn-cs"/>
            </a:rPr>
            <a:t>○一般会計等に係る地方債の現在高</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平成</a:t>
          </a:r>
          <a:r>
            <a:rPr lang="en-US" altLang="ja-JP" sz="1100" b="0" i="0" baseline="0">
              <a:solidFill>
                <a:schemeClr val="dk1"/>
              </a:solidFill>
              <a:latin typeface="+mn-ea"/>
              <a:ea typeface="+mn-ea"/>
              <a:cs typeface="+mn-cs"/>
            </a:rPr>
            <a:t>25</a:t>
          </a:r>
          <a:r>
            <a:rPr lang="ja-JP" altLang="ja-JP" sz="1100" b="0" i="0" baseline="0">
              <a:solidFill>
                <a:schemeClr val="dk1"/>
              </a:solidFill>
              <a:latin typeface="+mn-ea"/>
              <a:ea typeface="+mn-ea"/>
              <a:cs typeface="+mn-cs"/>
            </a:rPr>
            <a:t>年度に第三セクター等改革推進債（約</a:t>
          </a:r>
          <a:r>
            <a:rPr lang="en-US" altLang="ja-JP" sz="1100" b="0" i="0" baseline="0">
              <a:solidFill>
                <a:schemeClr val="dk1"/>
              </a:solidFill>
              <a:latin typeface="+mn-ea"/>
              <a:ea typeface="+mn-ea"/>
              <a:cs typeface="+mn-cs"/>
            </a:rPr>
            <a:t>8,035</a:t>
          </a:r>
          <a:r>
            <a:rPr lang="ja-JP" altLang="ja-JP" sz="1100" b="0" i="0" baseline="0">
              <a:solidFill>
                <a:schemeClr val="dk1"/>
              </a:solidFill>
              <a:latin typeface="+mn-ea"/>
              <a:ea typeface="+mn-ea"/>
              <a:cs typeface="+mn-cs"/>
            </a:rPr>
            <a:t>百万円）を発行し、一時的に増加するが、計画的な地方債の発行による建設地方債の減により、平成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年度</a:t>
          </a:r>
          <a:r>
            <a:rPr lang="ja-JP" altLang="en-US" sz="1100" b="0" i="0" baseline="0">
              <a:solidFill>
                <a:schemeClr val="dk1"/>
              </a:solidFill>
              <a:latin typeface="+mn-ea"/>
              <a:ea typeface="+mn-ea"/>
              <a:cs typeface="+mn-cs"/>
            </a:rPr>
            <a:t>以降</a:t>
          </a:r>
          <a:r>
            <a:rPr lang="ja-JP" altLang="ja-JP" sz="1100" b="0" i="0" baseline="0">
              <a:solidFill>
                <a:schemeClr val="dk1"/>
              </a:solidFill>
              <a:latin typeface="+mn-ea"/>
              <a:ea typeface="+mn-ea"/>
              <a:cs typeface="+mn-cs"/>
            </a:rPr>
            <a:t>は減少</a:t>
          </a:r>
          <a:r>
            <a:rPr lang="ja-JP" altLang="en-US" sz="1100" b="0" i="0" baseline="0">
              <a:solidFill>
                <a:schemeClr val="dk1"/>
              </a:solidFill>
              <a:latin typeface="+mn-ea"/>
              <a:ea typeface="+mn-ea"/>
              <a:cs typeface="+mn-cs"/>
            </a:rPr>
            <a:t>傾向にある</a:t>
          </a:r>
          <a:r>
            <a:rPr lang="ja-JP" altLang="ja-JP" sz="1100" b="0" i="0" baseline="0">
              <a:solidFill>
                <a:schemeClr val="dk1"/>
              </a:solidFill>
              <a:latin typeface="+mn-ea"/>
              <a:ea typeface="+mn-ea"/>
              <a:cs typeface="+mn-cs"/>
            </a:rPr>
            <a:t>。</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○債務負担行為に基づく支出予定額</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土地購入に係る債務負担の終了等により減少。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○公営企業債等繰入見込額、組合等負担等見込額</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下水道事業に対するものが大部分を占める。計画的な施設整備により横ばいで推移。</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○退職手当負担見込額</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定員適正化計画に基づく職員数削減を実施しており、減少傾向。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○充当可能基金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庁舎建設基金や</a:t>
          </a:r>
          <a:r>
            <a:rPr lang="ja-JP" altLang="en-US" sz="1100" b="0" i="0" baseline="0">
              <a:solidFill>
                <a:schemeClr val="dk1"/>
              </a:solidFill>
              <a:latin typeface="+mn-ea"/>
              <a:ea typeface="+mn-ea"/>
              <a:cs typeface="+mn-cs"/>
            </a:rPr>
            <a:t>財政調整</a:t>
          </a:r>
          <a:r>
            <a:rPr lang="ja-JP" altLang="ja-JP" sz="1100" b="0" i="0" baseline="0">
              <a:solidFill>
                <a:schemeClr val="dk1"/>
              </a:solidFill>
              <a:latin typeface="+mn-ea"/>
              <a:ea typeface="+mn-ea"/>
              <a:cs typeface="+mn-cs"/>
            </a:rPr>
            <a:t>基金への積立て増などにより増加。</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27</a:t>
          </a:r>
          <a:r>
            <a:rPr lang="ja-JP" altLang="en-US" sz="1100" b="0" i="0" baseline="0">
              <a:solidFill>
                <a:schemeClr val="dk1"/>
              </a:solidFill>
              <a:latin typeface="+mn-ea"/>
              <a:ea typeface="+mn-ea"/>
              <a:cs typeface="+mn-cs"/>
            </a:rPr>
            <a:t>年度</a:t>
          </a:r>
          <a:r>
            <a:rPr lang="ja-JP" altLang="ja-JP" sz="1100" b="0" i="0" baseline="0">
              <a:solidFill>
                <a:schemeClr val="dk1"/>
              </a:solidFill>
              <a:latin typeface="+mn-ea"/>
              <a:ea typeface="+mn-ea"/>
              <a:cs typeface="+mn-cs"/>
            </a:rPr>
            <a:t>の</a:t>
          </a:r>
          <a:r>
            <a:rPr lang="ja-JP" altLang="en-US" sz="1100" b="0" i="0" baseline="0">
              <a:solidFill>
                <a:schemeClr val="dk1"/>
              </a:solidFill>
              <a:latin typeface="+mn-ea"/>
              <a:ea typeface="+mn-ea"/>
              <a:cs typeface="+mn-cs"/>
            </a:rPr>
            <a:t>充当可能基金の金額</a:t>
          </a:r>
          <a:r>
            <a:rPr lang="ja-JP" altLang="ja-JP" sz="1100" b="0" i="0" baseline="0">
              <a:solidFill>
                <a:schemeClr val="dk1"/>
              </a:solidFill>
              <a:latin typeface="+mn-ea"/>
              <a:ea typeface="+mn-ea"/>
              <a:cs typeface="+mn-cs"/>
            </a:rPr>
            <a:t>は</a:t>
          </a:r>
          <a:r>
            <a:rPr lang="en-US" altLang="ja-JP" sz="1100" b="0" i="0" baseline="0">
              <a:solidFill>
                <a:schemeClr val="dk1"/>
              </a:solidFill>
              <a:latin typeface="+mn-ea"/>
              <a:ea typeface="+mn-ea"/>
              <a:cs typeface="+mn-cs"/>
            </a:rPr>
            <a:t>11,165</a:t>
          </a:r>
          <a:r>
            <a:rPr lang="ja-JP" altLang="en-US" sz="1100" b="0" i="0" baseline="0">
              <a:solidFill>
                <a:schemeClr val="dk1"/>
              </a:solidFill>
              <a:latin typeface="+mn-ea"/>
              <a:ea typeface="+mn-ea"/>
              <a:cs typeface="+mn-cs"/>
            </a:rPr>
            <a:t>百円</a:t>
          </a:r>
          <a:r>
            <a:rPr lang="ja-JP" altLang="ja-JP" sz="1100" b="0" i="0" baseline="0">
              <a:solidFill>
                <a:schemeClr val="dk1"/>
              </a:solidFill>
              <a:latin typeface="+mn-ea"/>
              <a:ea typeface="+mn-ea"/>
              <a:cs typeface="+mn-cs"/>
            </a:rPr>
            <a:t>として、</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28</a:t>
          </a:r>
          <a:r>
            <a:rPr lang="ja-JP" altLang="en-US" sz="1100" b="0" i="0" baseline="0">
              <a:solidFill>
                <a:schemeClr val="dk1"/>
              </a:solidFill>
              <a:latin typeface="+mn-ea"/>
              <a:ea typeface="+mn-ea"/>
              <a:cs typeface="+mn-cs"/>
            </a:rPr>
            <a:t>年度</a:t>
          </a:r>
          <a:r>
            <a:rPr lang="ja-JP" altLang="ja-JP" sz="1100" b="0" i="0" baseline="0">
              <a:solidFill>
                <a:schemeClr val="dk1"/>
              </a:solidFill>
              <a:latin typeface="+mn-ea"/>
              <a:ea typeface="+mn-ea"/>
              <a:cs typeface="+mn-cs"/>
            </a:rPr>
            <a:t>決算時に過年度修正を行っている。）</a:t>
          </a:r>
          <a:endParaRPr lang="en-US" altLang="ja-JP" sz="1100" b="0" i="0" baseline="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○将来負担比率の分子</a:t>
          </a:r>
          <a:endParaRPr lang="ja-JP" altLang="ja-JP" sz="1100">
            <a:solidFill>
              <a:schemeClr val="dk1"/>
            </a:solidFill>
            <a:latin typeface="+mn-ea"/>
            <a:ea typeface="+mn-ea"/>
            <a:cs typeface="+mn-cs"/>
          </a:endParaRPr>
        </a:p>
        <a:p>
          <a:r>
            <a:rPr lang="ja-JP" altLang="ja-JP" sz="1100" b="0" i="0" baseline="0">
              <a:solidFill>
                <a:schemeClr val="dk1"/>
              </a:solidFill>
              <a:latin typeface="+mn-ea"/>
              <a:ea typeface="+mn-ea"/>
              <a:cs typeface="+mn-cs"/>
            </a:rPr>
            <a:t>　地方債残高の減により減少</a:t>
          </a:r>
          <a:r>
            <a:rPr lang="ja-JP" altLang="ja-JP" sz="1100" b="0" i="0" baseline="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前年度から</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ポイント増加し、類似団体平均からは</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ポイント上回っている。公共施設等総合管理計画に基づき、施設の劣化状況や利用度、維持管理及び更新コスト等を調査・検証の上、個別施設計画を順次策定し、施設の更新・複合化・廃止の検討及び適正化を行い、数値の改善を図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5" name="円/楕円 74"/>
        <xdr:cNvSpPr/>
      </xdr:nvSpPr>
      <xdr:spPr>
        <a:xfrm>
          <a:off x="47117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108983</xdr:rowOff>
    </xdr:from>
    <xdr:ext cx="405111" cy="259045"/>
    <xdr:sp macro="" textlink="">
      <xdr:nvSpPr>
        <xdr:cNvPr id="76" name="有形固定資産減価償却率該当値テキスト"/>
        <xdr:cNvSpPr txBox="1"/>
      </xdr:nvSpPr>
      <xdr:spPr>
        <a:xfrm>
          <a:off x="4813300" y="569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163830</xdr:rowOff>
    </xdr:from>
    <xdr:to>
      <xdr:col>3</xdr:col>
      <xdr:colOff>511175</xdr:colOff>
      <xdr:row>30</xdr:row>
      <xdr:rowOff>93980</xdr:rowOff>
    </xdr:to>
    <xdr:sp macro="" textlink="">
      <xdr:nvSpPr>
        <xdr:cNvPr id="77" name="円/楕円 76"/>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136906</xdr:rowOff>
    </xdr:from>
    <xdr:to>
      <xdr:col>3</xdr:col>
      <xdr:colOff>1171575</xdr:colOff>
      <xdr:row>30</xdr:row>
      <xdr:rowOff>43180</xdr:rowOff>
    </xdr:to>
    <xdr:cxnSp macro="">
      <xdr:nvCxnSpPr>
        <xdr:cNvPr id="78" name="直線コネクタ 77"/>
        <xdr:cNvCxnSpPr/>
      </xdr:nvCxnSpPr>
      <xdr:spPr>
        <a:xfrm flipV="1">
          <a:off x="4051300" y="5890006"/>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82059</xdr:rowOff>
    </xdr:from>
    <xdr:ext cx="405111" cy="259045"/>
    <xdr:sp macro="" textlink="">
      <xdr:nvSpPr>
        <xdr:cNvPr id="79"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110507</xdr:rowOff>
    </xdr:from>
    <xdr:ext cx="405111" cy="259045"/>
    <xdr:sp macro="" textlink="">
      <xdr:nvSpPr>
        <xdr:cNvPr id="80" name="n_1mainValue有形固定資産減価償却率"/>
        <xdr:cNvSpPr txBox="1"/>
      </xdr:nvSpPr>
      <xdr:spPr>
        <a:xfrm>
          <a:off x="3836043"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93980</xdr:rowOff>
    </xdr:from>
    <xdr:to>
      <xdr:col>6</xdr:col>
      <xdr:colOff>561975</xdr:colOff>
      <xdr:row>39</xdr:row>
      <xdr:rowOff>24130</xdr:rowOff>
    </xdr:to>
    <xdr:sp macro="" textlink="">
      <xdr:nvSpPr>
        <xdr:cNvPr id="68" name="円/楕円 67"/>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116857</xdr:rowOff>
    </xdr:from>
    <xdr:ext cx="405111" cy="259045"/>
    <xdr:sp macro="" textlink="">
      <xdr:nvSpPr>
        <xdr:cNvPr id="69" name="【道路】&#10;有形固定資産減価償却率該当値テキスト"/>
        <xdr:cNvSpPr txBox="1"/>
      </xdr:nvSpPr>
      <xdr:spPr>
        <a:xfrm>
          <a:off x="47244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130556</xdr:rowOff>
    </xdr:from>
    <xdr:to>
      <xdr:col>5</xdr:col>
      <xdr:colOff>409575</xdr:colOff>
      <xdr:row>37</xdr:row>
      <xdr:rowOff>60706</xdr:rowOff>
    </xdr:to>
    <xdr:sp macro="" textlink="">
      <xdr:nvSpPr>
        <xdr:cNvPr id="70" name="円/楕円 69"/>
        <xdr:cNvSpPr/>
      </xdr:nvSpPr>
      <xdr:spPr>
        <a:xfrm>
          <a:off x="3746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9906</xdr:rowOff>
    </xdr:from>
    <xdr:to>
      <xdr:col>6</xdr:col>
      <xdr:colOff>511175</xdr:colOff>
      <xdr:row>38</xdr:row>
      <xdr:rowOff>144780</xdr:rowOff>
    </xdr:to>
    <xdr:cxnSp macro="">
      <xdr:nvCxnSpPr>
        <xdr:cNvPr id="71" name="直線コネクタ 70"/>
        <xdr:cNvCxnSpPr/>
      </xdr:nvCxnSpPr>
      <xdr:spPr>
        <a:xfrm>
          <a:off x="3797300" y="6353556"/>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152417</xdr:rowOff>
    </xdr:from>
    <xdr:ext cx="405111" cy="259045"/>
    <xdr:sp macro="" textlink="">
      <xdr:nvSpPr>
        <xdr:cNvPr id="72" name="n_1aveValue【道路】&#10;有形固定資産減価償却率"/>
        <xdr:cNvSpPr txBox="1"/>
      </xdr:nvSpPr>
      <xdr:spPr>
        <a:xfrm>
          <a:off x="3582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77233</xdr:rowOff>
    </xdr:from>
    <xdr:ext cx="405111" cy="259045"/>
    <xdr:sp macro="" textlink="">
      <xdr:nvSpPr>
        <xdr:cNvPr id="73" name="n_1mainValue【道路】&#10;有形固定資産減価償却率"/>
        <xdr:cNvSpPr txBox="1"/>
      </xdr:nvSpPr>
      <xdr:spPr>
        <a:xfrm>
          <a:off x="3582043"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8" name="直線コネクタ 97"/>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9"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100" name="直線コネクタ 99"/>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101"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102" name="直線コネクタ 101"/>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3"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4" name="フローチャート : 判断 103"/>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5" name="フローチャート : 判断 104"/>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123698</xdr:rowOff>
    </xdr:from>
    <xdr:to>
      <xdr:col>15</xdr:col>
      <xdr:colOff>231775</xdr:colOff>
      <xdr:row>35</xdr:row>
      <xdr:rowOff>53848</xdr:rowOff>
    </xdr:to>
    <xdr:sp macro="" textlink="">
      <xdr:nvSpPr>
        <xdr:cNvPr id="111" name="円/楕円 110"/>
        <xdr:cNvSpPr/>
      </xdr:nvSpPr>
      <xdr:spPr>
        <a:xfrm>
          <a:off x="104267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146575</xdr:rowOff>
    </xdr:from>
    <xdr:ext cx="469744" cy="259045"/>
    <xdr:sp macro="" textlink="">
      <xdr:nvSpPr>
        <xdr:cNvPr id="112" name="【道路】&#10;一人当たり延長該当値テキスト"/>
        <xdr:cNvSpPr txBox="1"/>
      </xdr:nvSpPr>
      <xdr:spPr>
        <a:xfrm>
          <a:off x="10566400" y="58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143129</xdr:rowOff>
    </xdr:from>
    <xdr:to>
      <xdr:col>14</xdr:col>
      <xdr:colOff>79375</xdr:colOff>
      <xdr:row>35</xdr:row>
      <xdr:rowOff>73279</xdr:rowOff>
    </xdr:to>
    <xdr:sp macro="" textlink="">
      <xdr:nvSpPr>
        <xdr:cNvPr id="113" name="円/楕円 112"/>
        <xdr:cNvSpPr/>
      </xdr:nvSpPr>
      <xdr:spPr>
        <a:xfrm>
          <a:off x="9588500" y="59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3048</xdr:rowOff>
    </xdr:from>
    <xdr:to>
      <xdr:col>15</xdr:col>
      <xdr:colOff>180975</xdr:colOff>
      <xdr:row>35</xdr:row>
      <xdr:rowOff>22479</xdr:rowOff>
    </xdr:to>
    <xdr:cxnSp macro="">
      <xdr:nvCxnSpPr>
        <xdr:cNvPr id="114" name="直線コネクタ 113"/>
        <xdr:cNvCxnSpPr/>
      </xdr:nvCxnSpPr>
      <xdr:spPr>
        <a:xfrm flipV="1">
          <a:off x="9639300" y="600379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89933</xdr:rowOff>
    </xdr:from>
    <xdr:ext cx="469744" cy="259045"/>
    <xdr:sp macro="" textlink="">
      <xdr:nvSpPr>
        <xdr:cNvPr id="115" name="n_1aveValue【道路】&#10;一人当たり延長"/>
        <xdr:cNvSpPr txBox="1"/>
      </xdr:nvSpPr>
      <xdr:spPr>
        <a:xfrm>
          <a:off x="9391727" y="626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89806</xdr:rowOff>
    </xdr:from>
    <xdr:ext cx="469744" cy="259045"/>
    <xdr:sp macro="" textlink="">
      <xdr:nvSpPr>
        <xdr:cNvPr id="116" name="n_1mainValue【道路】&#10;一人当たり延長"/>
        <xdr:cNvSpPr txBox="1"/>
      </xdr:nvSpPr>
      <xdr:spPr>
        <a:xfrm>
          <a:off x="9391727" y="57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7" name="直線コネクタ 136"/>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8"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9" name="直線コネクタ 13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40"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41" name="直線コネクタ 140"/>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42"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43" name="フローチャート : 判断 142"/>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44" name="フローチャート : 判断 143"/>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80645</xdr:rowOff>
    </xdr:from>
    <xdr:to>
      <xdr:col>6</xdr:col>
      <xdr:colOff>561975</xdr:colOff>
      <xdr:row>57</xdr:row>
      <xdr:rowOff>10795</xdr:rowOff>
    </xdr:to>
    <xdr:sp macro="" textlink="">
      <xdr:nvSpPr>
        <xdr:cNvPr id="150" name="円/楕円 149"/>
        <xdr:cNvSpPr/>
      </xdr:nvSpPr>
      <xdr:spPr>
        <a:xfrm>
          <a:off x="4584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33672</xdr:rowOff>
    </xdr:from>
    <xdr:ext cx="405111" cy="259045"/>
    <xdr:sp macro="" textlink="">
      <xdr:nvSpPr>
        <xdr:cNvPr id="151" name="【橋りょう・トンネル】&#10;有形固定資産減価償却率該当値テキスト"/>
        <xdr:cNvSpPr txBox="1"/>
      </xdr:nvSpPr>
      <xdr:spPr>
        <a:xfrm>
          <a:off x="4724400" y="963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137795</xdr:rowOff>
    </xdr:from>
    <xdr:to>
      <xdr:col>5</xdr:col>
      <xdr:colOff>409575</xdr:colOff>
      <xdr:row>58</xdr:row>
      <xdr:rowOff>67945</xdr:rowOff>
    </xdr:to>
    <xdr:sp macro="" textlink="">
      <xdr:nvSpPr>
        <xdr:cNvPr id="152" name="円/楕円 151"/>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131445</xdr:rowOff>
    </xdr:from>
    <xdr:to>
      <xdr:col>6</xdr:col>
      <xdr:colOff>511175</xdr:colOff>
      <xdr:row>58</xdr:row>
      <xdr:rowOff>17145</xdr:rowOff>
    </xdr:to>
    <xdr:cxnSp macro="">
      <xdr:nvCxnSpPr>
        <xdr:cNvPr id="153" name="直線コネクタ 152"/>
        <xdr:cNvCxnSpPr/>
      </xdr:nvCxnSpPr>
      <xdr:spPr>
        <a:xfrm flipV="1">
          <a:off x="3797300" y="973264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139082</xdr:rowOff>
    </xdr:from>
    <xdr:ext cx="405111" cy="259045"/>
    <xdr:sp macro="" textlink="">
      <xdr:nvSpPr>
        <xdr:cNvPr id="154" name="n_1aveValue【橋りょう・トンネル】&#10;有形固定資産減価償却率"/>
        <xdr:cNvSpPr txBox="1"/>
      </xdr:nvSpPr>
      <xdr:spPr>
        <a:xfrm>
          <a:off x="3582043"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84472</xdr:rowOff>
    </xdr:from>
    <xdr:ext cx="405111" cy="259045"/>
    <xdr:sp macro="" textlink="">
      <xdr:nvSpPr>
        <xdr:cNvPr id="155" name="n_1mainValue【橋りょう・トンネル】&#10;有形固定資産減価償却率"/>
        <xdr:cNvSpPr txBox="1"/>
      </xdr:nvSpPr>
      <xdr:spPr>
        <a:xfrm>
          <a:off x="3582043"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9" name="テキスト ボックス 16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9" name="直線コネクタ 178"/>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80"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81" name="直線コネクタ 180"/>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82"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83" name="直線コネクタ 182"/>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84"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85" name="フローチャート : 判断 184"/>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86" name="フローチャート : 判断 185"/>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99756</xdr:rowOff>
    </xdr:from>
    <xdr:to>
      <xdr:col>15</xdr:col>
      <xdr:colOff>231775</xdr:colOff>
      <xdr:row>60</xdr:row>
      <xdr:rowOff>29906</xdr:rowOff>
    </xdr:to>
    <xdr:sp macro="" textlink="">
      <xdr:nvSpPr>
        <xdr:cNvPr id="192" name="円/楕円 191"/>
        <xdr:cNvSpPr/>
      </xdr:nvSpPr>
      <xdr:spPr>
        <a:xfrm>
          <a:off x="10426700" y="102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122633</xdr:rowOff>
    </xdr:from>
    <xdr:ext cx="599010" cy="259045"/>
    <xdr:sp macro="" textlink="">
      <xdr:nvSpPr>
        <xdr:cNvPr id="193" name="【橋りょう・トンネル】&#10;一人当たり有形固定資産（償却資産）額該当値テキスト"/>
        <xdr:cNvSpPr txBox="1"/>
      </xdr:nvSpPr>
      <xdr:spPr>
        <a:xfrm>
          <a:off x="10566400"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102,742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106172</xdr:rowOff>
    </xdr:from>
    <xdr:to>
      <xdr:col>14</xdr:col>
      <xdr:colOff>79375</xdr:colOff>
      <xdr:row>60</xdr:row>
      <xdr:rowOff>36322</xdr:rowOff>
    </xdr:to>
    <xdr:sp macro="" textlink="">
      <xdr:nvSpPr>
        <xdr:cNvPr id="194" name="円/楕円 193"/>
        <xdr:cNvSpPr/>
      </xdr:nvSpPr>
      <xdr:spPr>
        <a:xfrm>
          <a:off x="9588500" y="102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150556</xdr:rowOff>
    </xdr:from>
    <xdr:to>
      <xdr:col>15</xdr:col>
      <xdr:colOff>180975</xdr:colOff>
      <xdr:row>59</xdr:row>
      <xdr:rowOff>156972</xdr:rowOff>
    </xdr:to>
    <xdr:cxnSp macro="">
      <xdr:nvCxnSpPr>
        <xdr:cNvPr id="195" name="直線コネクタ 194"/>
        <xdr:cNvCxnSpPr/>
      </xdr:nvCxnSpPr>
      <xdr:spPr>
        <a:xfrm flipV="1">
          <a:off x="9639300" y="10266106"/>
          <a:ext cx="8382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46369</xdr:rowOff>
    </xdr:from>
    <xdr:ext cx="534377" cy="259045"/>
    <xdr:sp macro="" textlink="">
      <xdr:nvSpPr>
        <xdr:cNvPr id="196" name="n_1aveValue【橋りょう・トンネル】&#10;一人当たり有形固定資産（償却資産）額"/>
        <xdr:cNvSpPr txBox="1"/>
      </xdr:nvSpPr>
      <xdr:spPr>
        <a:xfrm>
          <a:off x="93594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52849</xdr:rowOff>
    </xdr:from>
    <xdr:ext cx="599010" cy="259045"/>
    <xdr:sp macro="" textlink="">
      <xdr:nvSpPr>
        <xdr:cNvPr id="197" name="n_1mainValue【橋りょう・トンネル】&#10;一人当たり有形固定資産（償却資産）額"/>
        <xdr:cNvSpPr txBox="1"/>
      </xdr:nvSpPr>
      <xdr:spPr>
        <a:xfrm>
          <a:off x="9327094" y="99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8" name="テキスト ボックス 21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20" name="直線コネクタ 219"/>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21"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22" name="直線コネクタ 221"/>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23"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24" name="直線コネクタ 223"/>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14749</xdr:rowOff>
    </xdr:from>
    <xdr:ext cx="405111" cy="259045"/>
    <xdr:sp macro="" textlink="">
      <xdr:nvSpPr>
        <xdr:cNvPr id="225" name="【公営住宅】&#10;有形固定資産減価償却率平均値テキスト"/>
        <xdr:cNvSpPr txBox="1"/>
      </xdr:nvSpPr>
      <xdr:spPr>
        <a:xfrm>
          <a:off x="47244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26" name="フローチャート : 判断 225"/>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27" name="フローチャート : 判断 226"/>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19304</xdr:rowOff>
    </xdr:from>
    <xdr:to>
      <xdr:col>6</xdr:col>
      <xdr:colOff>561975</xdr:colOff>
      <xdr:row>82</xdr:row>
      <xdr:rowOff>120904</xdr:rowOff>
    </xdr:to>
    <xdr:sp macro="" textlink="">
      <xdr:nvSpPr>
        <xdr:cNvPr id="233" name="円/楕円 232"/>
        <xdr:cNvSpPr/>
      </xdr:nvSpPr>
      <xdr:spPr>
        <a:xfrm>
          <a:off x="4584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169181</xdr:rowOff>
    </xdr:from>
    <xdr:ext cx="405111" cy="259045"/>
    <xdr:sp macro="" textlink="">
      <xdr:nvSpPr>
        <xdr:cNvPr id="234" name="【公営住宅】&#10;有形固定資産減価償却率該当値テキスト"/>
        <xdr:cNvSpPr txBox="1"/>
      </xdr:nvSpPr>
      <xdr:spPr>
        <a:xfrm>
          <a:off x="4724400"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71882</xdr:rowOff>
    </xdr:from>
    <xdr:to>
      <xdr:col>5</xdr:col>
      <xdr:colOff>409575</xdr:colOff>
      <xdr:row>84</xdr:row>
      <xdr:rowOff>2032</xdr:rowOff>
    </xdr:to>
    <xdr:sp macro="" textlink="">
      <xdr:nvSpPr>
        <xdr:cNvPr id="235" name="円/楕円 234"/>
        <xdr:cNvSpPr/>
      </xdr:nvSpPr>
      <xdr:spPr>
        <a:xfrm>
          <a:off x="3746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70104</xdr:rowOff>
    </xdr:from>
    <xdr:to>
      <xdr:col>6</xdr:col>
      <xdr:colOff>511175</xdr:colOff>
      <xdr:row>83</xdr:row>
      <xdr:rowOff>122682</xdr:rowOff>
    </xdr:to>
    <xdr:cxnSp macro="">
      <xdr:nvCxnSpPr>
        <xdr:cNvPr id="236" name="直線コネクタ 235"/>
        <xdr:cNvCxnSpPr/>
      </xdr:nvCxnSpPr>
      <xdr:spPr>
        <a:xfrm flipV="1">
          <a:off x="3797300" y="141290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126001</xdr:rowOff>
    </xdr:from>
    <xdr:ext cx="405111" cy="259045"/>
    <xdr:sp macro="" textlink="">
      <xdr:nvSpPr>
        <xdr:cNvPr id="237" name="n_1aveValue【公営住宅】&#10;有形固定資産減価償却率"/>
        <xdr:cNvSpPr txBox="1"/>
      </xdr:nvSpPr>
      <xdr:spPr>
        <a:xfrm>
          <a:off x="3582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164609</xdr:rowOff>
    </xdr:from>
    <xdr:ext cx="405111" cy="259045"/>
    <xdr:sp macro="" textlink="">
      <xdr:nvSpPr>
        <xdr:cNvPr id="238" name="n_1mainValue【公営住宅】&#10;有形固定資産減価償却率"/>
        <xdr:cNvSpPr txBox="1"/>
      </xdr:nvSpPr>
      <xdr:spPr>
        <a:xfrm>
          <a:off x="3582043"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60" name="直線コネクタ 259"/>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61"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62" name="直線コネクタ 261"/>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63"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64" name="直線コネクタ 263"/>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65"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66" name="フローチャート : 判断 265"/>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67" name="フローチャート : 判断 266"/>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42621</xdr:rowOff>
    </xdr:from>
    <xdr:to>
      <xdr:col>15</xdr:col>
      <xdr:colOff>231775</xdr:colOff>
      <xdr:row>82</xdr:row>
      <xdr:rowOff>144221</xdr:rowOff>
    </xdr:to>
    <xdr:sp macro="" textlink="">
      <xdr:nvSpPr>
        <xdr:cNvPr id="273" name="円/楕円 272"/>
        <xdr:cNvSpPr/>
      </xdr:nvSpPr>
      <xdr:spPr>
        <a:xfrm>
          <a:off x="10426700" y="14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65498</xdr:rowOff>
    </xdr:from>
    <xdr:ext cx="469744" cy="259045"/>
    <xdr:sp macro="" textlink="">
      <xdr:nvSpPr>
        <xdr:cNvPr id="274" name="【公営住宅】&#10;一人当たり面積該当値テキスト"/>
        <xdr:cNvSpPr txBox="1"/>
      </xdr:nvSpPr>
      <xdr:spPr>
        <a:xfrm>
          <a:off x="10566400" y="1395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43078</xdr:rowOff>
    </xdr:from>
    <xdr:to>
      <xdr:col>14</xdr:col>
      <xdr:colOff>79375</xdr:colOff>
      <xdr:row>82</xdr:row>
      <xdr:rowOff>144678</xdr:rowOff>
    </xdr:to>
    <xdr:sp macro="" textlink="">
      <xdr:nvSpPr>
        <xdr:cNvPr id="275" name="円/楕円 274"/>
        <xdr:cNvSpPr/>
      </xdr:nvSpPr>
      <xdr:spPr>
        <a:xfrm>
          <a:off x="9588500" y="141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93421</xdr:rowOff>
    </xdr:from>
    <xdr:to>
      <xdr:col>15</xdr:col>
      <xdr:colOff>180975</xdr:colOff>
      <xdr:row>82</xdr:row>
      <xdr:rowOff>93878</xdr:rowOff>
    </xdr:to>
    <xdr:cxnSp macro="">
      <xdr:nvCxnSpPr>
        <xdr:cNvPr id="276" name="直線コネクタ 275"/>
        <xdr:cNvCxnSpPr/>
      </xdr:nvCxnSpPr>
      <xdr:spPr>
        <a:xfrm flipV="1">
          <a:off x="9639300" y="1415232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138549</xdr:rowOff>
    </xdr:from>
    <xdr:ext cx="469744" cy="259045"/>
    <xdr:sp macro="" textlink="">
      <xdr:nvSpPr>
        <xdr:cNvPr id="277" name="n_1aveValue【公営住宅】&#10;一人当たり面積"/>
        <xdr:cNvSpPr txBox="1"/>
      </xdr:nvSpPr>
      <xdr:spPr>
        <a:xfrm>
          <a:off x="93917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161205</xdr:rowOff>
    </xdr:from>
    <xdr:ext cx="469744" cy="259045"/>
    <xdr:sp macro="" textlink="">
      <xdr:nvSpPr>
        <xdr:cNvPr id="278" name="n_1mainValue【公営住宅】&#10;一人当たり面積"/>
        <xdr:cNvSpPr txBox="1"/>
      </xdr:nvSpPr>
      <xdr:spPr>
        <a:xfrm>
          <a:off x="9391727" y="138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9" name="テキスト ボックス 2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1" name="テキスト ボックス 2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1" name="テキスト ボックス 30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15239</xdr:rowOff>
    </xdr:from>
    <xdr:to>
      <xdr:col>6</xdr:col>
      <xdr:colOff>510540</xdr:colOff>
      <xdr:row>102</xdr:row>
      <xdr:rowOff>99061</xdr:rowOff>
    </xdr:to>
    <xdr:cxnSp macro="">
      <xdr:nvCxnSpPr>
        <xdr:cNvPr id="303" name="直線コネクタ 302"/>
        <xdr:cNvCxnSpPr/>
      </xdr:nvCxnSpPr>
      <xdr:spPr>
        <a:xfrm flipV="1">
          <a:off x="4634865" y="17160239"/>
          <a:ext cx="0" cy="4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102888</xdr:rowOff>
    </xdr:from>
    <xdr:ext cx="405111" cy="259045"/>
    <xdr:sp macro="" textlink="">
      <xdr:nvSpPr>
        <xdr:cNvPr id="304" name="【港湾・漁港】&#10;有形固定資産減価償却率最小値テキスト"/>
        <xdr:cNvSpPr txBox="1"/>
      </xdr:nvSpPr>
      <xdr:spPr>
        <a:xfrm>
          <a:off x="4724400"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6</xdr:col>
      <xdr:colOff>422275</xdr:colOff>
      <xdr:row>102</xdr:row>
      <xdr:rowOff>99061</xdr:rowOff>
    </xdr:from>
    <xdr:to>
      <xdr:col>6</xdr:col>
      <xdr:colOff>600075</xdr:colOff>
      <xdr:row>102</xdr:row>
      <xdr:rowOff>99061</xdr:rowOff>
    </xdr:to>
    <xdr:cxnSp macro="">
      <xdr:nvCxnSpPr>
        <xdr:cNvPr id="305" name="直線コネクタ 304"/>
        <xdr:cNvCxnSpPr/>
      </xdr:nvCxnSpPr>
      <xdr:spPr>
        <a:xfrm>
          <a:off x="4546600" y="1758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133366</xdr:rowOff>
    </xdr:from>
    <xdr:ext cx="405111" cy="259045"/>
    <xdr:sp macro="" textlink="">
      <xdr:nvSpPr>
        <xdr:cNvPr id="306" name="【港湾・漁港】&#10;有形固定資産減価償却率最大値テキスト"/>
        <xdr:cNvSpPr txBox="1"/>
      </xdr:nvSpPr>
      <xdr:spPr>
        <a:xfrm>
          <a:off x="47244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6</xdr:col>
      <xdr:colOff>422275</xdr:colOff>
      <xdr:row>100</xdr:row>
      <xdr:rowOff>15239</xdr:rowOff>
    </xdr:from>
    <xdr:to>
      <xdr:col>6</xdr:col>
      <xdr:colOff>600075</xdr:colOff>
      <xdr:row>100</xdr:row>
      <xdr:rowOff>15239</xdr:rowOff>
    </xdr:to>
    <xdr:cxnSp macro="">
      <xdr:nvCxnSpPr>
        <xdr:cNvPr id="307" name="直線コネクタ 306"/>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88917</xdr:rowOff>
    </xdr:from>
    <xdr:ext cx="405111" cy="259045"/>
    <xdr:sp macro="" textlink="">
      <xdr:nvSpPr>
        <xdr:cNvPr id="308" name="【港湾・漁港】&#10;有形固定資産減価償却率平均値テキスト"/>
        <xdr:cNvSpPr txBox="1"/>
      </xdr:nvSpPr>
      <xdr:spPr>
        <a:xfrm>
          <a:off x="4724400" y="17062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63500</xdr:rowOff>
    </xdr:from>
    <xdr:to>
      <xdr:col>6</xdr:col>
      <xdr:colOff>561975</xdr:colOff>
      <xdr:row>100</xdr:row>
      <xdr:rowOff>165100</xdr:rowOff>
    </xdr:to>
    <xdr:sp macro="" textlink="">
      <xdr:nvSpPr>
        <xdr:cNvPr id="309" name="フローチャート : 判断 308"/>
        <xdr:cNvSpPr/>
      </xdr:nvSpPr>
      <xdr:spPr>
        <a:xfrm>
          <a:off x="45847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0" name="フローチャート : 判断 309"/>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48261</xdr:rowOff>
    </xdr:from>
    <xdr:to>
      <xdr:col>6</xdr:col>
      <xdr:colOff>561975</xdr:colOff>
      <xdr:row>102</xdr:row>
      <xdr:rowOff>149861</xdr:rowOff>
    </xdr:to>
    <xdr:sp macro="" textlink="">
      <xdr:nvSpPr>
        <xdr:cNvPr id="316" name="円/楕円 315"/>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134638</xdr:rowOff>
    </xdr:from>
    <xdr:ext cx="405111" cy="259045"/>
    <xdr:sp macro="" textlink="">
      <xdr:nvSpPr>
        <xdr:cNvPr id="317" name="【港湾・漁港】&#10;有形固定資産減価償却率該当値テキスト"/>
        <xdr:cNvSpPr txBox="1"/>
      </xdr:nvSpPr>
      <xdr:spPr>
        <a:xfrm>
          <a:off x="4724400" y="1745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67311</xdr:rowOff>
    </xdr:from>
    <xdr:to>
      <xdr:col>5</xdr:col>
      <xdr:colOff>409575</xdr:colOff>
      <xdr:row>103</xdr:row>
      <xdr:rowOff>168911</xdr:rowOff>
    </xdr:to>
    <xdr:sp macro="" textlink="">
      <xdr:nvSpPr>
        <xdr:cNvPr id="318" name="円/楕円 317"/>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99061</xdr:rowOff>
    </xdr:from>
    <xdr:to>
      <xdr:col>6</xdr:col>
      <xdr:colOff>511175</xdr:colOff>
      <xdr:row>103</xdr:row>
      <xdr:rowOff>118111</xdr:rowOff>
    </xdr:to>
    <xdr:cxnSp macro="">
      <xdr:nvCxnSpPr>
        <xdr:cNvPr id="319" name="直線コネクタ 318"/>
        <xdr:cNvCxnSpPr/>
      </xdr:nvCxnSpPr>
      <xdr:spPr>
        <a:xfrm flipV="1">
          <a:off x="3797300" y="1758696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106697</xdr:rowOff>
    </xdr:from>
    <xdr:ext cx="405111" cy="259045"/>
    <xdr:sp macro="" textlink="">
      <xdr:nvSpPr>
        <xdr:cNvPr id="320" name="n_1aveValue【港湾・漁港】&#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13988</xdr:rowOff>
    </xdr:from>
    <xdr:ext cx="405111" cy="259045"/>
    <xdr:sp macro="" textlink="">
      <xdr:nvSpPr>
        <xdr:cNvPr id="321" name="n_1mainValue【港湾・漁港】&#10;有形固定資産減価償却率"/>
        <xdr:cNvSpPr txBox="1"/>
      </xdr:nvSpPr>
      <xdr:spPr>
        <a:xfrm>
          <a:off x="3582043"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32" name="テキスト ボックス 331"/>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64606</xdr:rowOff>
    </xdr:from>
    <xdr:ext cx="531299" cy="259045"/>
    <xdr:sp macro="" textlink="">
      <xdr:nvSpPr>
        <xdr:cNvPr id="334" name="テキスト ボックス 333"/>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36" name="テキスト ボックス 33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38" name="テキスト ボックス 33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40" name="テキスト ボックス 33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2" name="テキスト ボックス 34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44" name="テキスト ボックス 34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6" name="テキスト ボックス 3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1862</xdr:rowOff>
    </xdr:from>
    <xdr:to>
      <xdr:col>15</xdr:col>
      <xdr:colOff>180340</xdr:colOff>
      <xdr:row>107</xdr:row>
      <xdr:rowOff>96850</xdr:rowOff>
    </xdr:to>
    <xdr:cxnSp macro="">
      <xdr:nvCxnSpPr>
        <xdr:cNvPr id="348" name="直線コネクタ 347"/>
        <xdr:cNvCxnSpPr/>
      </xdr:nvCxnSpPr>
      <xdr:spPr>
        <a:xfrm flipV="1">
          <a:off x="10476865" y="17146862"/>
          <a:ext cx="0" cy="129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100677</xdr:rowOff>
    </xdr:from>
    <xdr:ext cx="534377" cy="259045"/>
    <xdr:sp macro="" textlink="">
      <xdr:nvSpPr>
        <xdr:cNvPr id="349" name="【港湾・漁港】&#10;一人当たり有形固定資産（償却資産）額最小値テキスト"/>
        <xdr:cNvSpPr txBox="1"/>
      </xdr:nvSpPr>
      <xdr:spPr>
        <a:xfrm>
          <a:off x="10566400" y="18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55,853</a:t>
          </a:r>
          <a:endParaRPr kumimoji="1" lang="ja-JP" altLang="en-US" sz="1000" b="1">
            <a:latin typeface="ＭＳ Ｐゴシック"/>
          </a:endParaRPr>
        </a:p>
      </xdr:txBody>
    </xdr:sp>
    <xdr:clientData/>
  </xdr:oneCellAnchor>
  <xdr:twoCellAnchor>
    <xdr:from>
      <xdr:col>15</xdr:col>
      <xdr:colOff>92075</xdr:colOff>
      <xdr:row>107</xdr:row>
      <xdr:rowOff>96850</xdr:rowOff>
    </xdr:from>
    <xdr:to>
      <xdr:col>15</xdr:col>
      <xdr:colOff>269875</xdr:colOff>
      <xdr:row>107</xdr:row>
      <xdr:rowOff>96850</xdr:rowOff>
    </xdr:to>
    <xdr:cxnSp macro="">
      <xdr:nvCxnSpPr>
        <xdr:cNvPr id="350" name="直線コネクタ 349"/>
        <xdr:cNvCxnSpPr/>
      </xdr:nvCxnSpPr>
      <xdr:spPr>
        <a:xfrm>
          <a:off x="10388600" y="184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119989</xdr:rowOff>
    </xdr:from>
    <xdr:ext cx="599010" cy="259045"/>
    <xdr:sp macro="" textlink="">
      <xdr:nvSpPr>
        <xdr:cNvPr id="351" name="【港湾・漁港】&#10;一人当たり有形固定資産（償却資産）額最大値テキスト"/>
        <xdr:cNvSpPr txBox="1"/>
      </xdr:nvSpPr>
      <xdr:spPr>
        <a:xfrm>
          <a:off x="10566400" y="169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174,829</a:t>
          </a:r>
          <a:endParaRPr kumimoji="1" lang="ja-JP" altLang="en-US" sz="1000" b="1">
            <a:latin typeface="ＭＳ Ｐゴシック"/>
          </a:endParaRPr>
        </a:p>
      </xdr:txBody>
    </xdr:sp>
    <xdr:clientData/>
  </xdr:oneCellAnchor>
  <xdr:twoCellAnchor>
    <xdr:from>
      <xdr:col>15</xdr:col>
      <xdr:colOff>92075</xdr:colOff>
      <xdr:row>100</xdr:row>
      <xdr:rowOff>1862</xdr:rowOff>
    </xdr:from>
    <xdr:to>
      <xdr:col>15</xdr:col>
      <xdr:colOff>269875</xdr:colOff>
      <xdr:row>100</xdr:row>
      <xdr:rowOff>1862</xdr:rowOff>
    </xdr:to>
    <xdr:cxnSp macro="">
      <xdr:nvCxnSpPr>
        <xdr:cNvPr id="352" name="直線コネクタ 351"/>
        <xdr:cNvCxnSpPr/>
      </xdr:nvCxnSpPr>
      <xdr:spPr>
        <a:xfrm>
          <a:off x="10388600" y="171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95304</xdr:rowOff>
    </xdr:from>
    <xdr:ext cx="599010" cy="259045"/>
    <xdr:sp macro="" textlink="">
      <xdr:nvSpPr>
        <xdr:cNvPr id="353" name="【港湾・漁港】&#10;一人当たり有形固定資産（償却資産）額平均値テキスト"/>
        <xdr:cNvSpPr txBox="1"/>
      </xdr:nvSpPr>
      <xdr:spPr>
        <a:xfrm>
          <a:off x="10566400" y="17583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116,430</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72427</xdr:rowOff>
    </xdr:from>
    <xdr:to>
      <xdr:col>15</xdr:col>
      <xdr:colOff>231775</xdr:colOff>
      <xdr:row>104</xdr:row>
      <xdr:rowOff>2577</xdr:rowOff>
    </xdr:to>
    <xdr:sp macro="" textlink="">
      <xdr:nvSpPr>
        <xdr:cNvPr id="354" name="フローチャート : 判断 353"/>
        <xdr:cNvSpPr/>
      </xdr:nvSpPr>
      <xdr:spPr>
        <a:xfrm>
          <a:off x="10426700" y="177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158141</xdr:rowOff>
    </xdr:from>
    <xdr:to>
      <xdr:col>14</xdr:col>
      <xdr:colOff>79375</xdr:colOff>
      <xdr:row>109</xdr:row>
      <xdr:rowOff>88291</xdr:rowOff>
    </xdr:to>
    <xdr:sp macro="" textlink="">
      <xdr:nvSpPr>
        <xdr:cNvPr id="355" name="フローチャート : 判断 354"/>
        <xdr:cNvSpPr/>
      </xdr:nvSpPr>
      <xdr:spPr>
        <a:xfrm>
          <a:off x="9588500" y="1867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46050</xdr:rowOff>
    </xdr:from>
    <xdr:to>
      <xdr:col>15</xdr:col>
      <xdr:colOff>231775</xdr:colOff>
      <xdr:row>107</xdr:row>
      <xdr:rowOff>147650</xdr:rowOff>
    </xdr:to>
    <xdr:sp macro="" textlink="">
      <xdr:nvSpPr>
        <xdr:cNvPr id="361" name="円/楕円 360"/>
        <xdr:cNvSpPr/>
      </xdr:nvSpPr>
      <xdr:spPr>
        <a:xfrm>
          <a:off x="10426700" y="183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132427</xdr:rowOff>
    </xdr:from>
    <xdr:ext cx="534377" cy="259045"/>
    <xdr:sp macro="" textlink="">
      <xdr:nvSpPr>
        <xdr:cNvPr id="362" name="【港湾・漁港】&#10;一人当たり有形固定資産（償却資産）額該当値テキスト"/>
        <xdr:cNvSpPr txBox="1"/>
      </xdr:nvSpPr>
      <xdr:spPr>
        <a:xfrm>
          <a:off x="10566400" y="183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106456</xdr:rowOff>
    </xdr:from>
    <xdr:to>
      <xdr:col>14</xdr:col>
      <xdr:colOff>79375</xdr:colOff>
      <xdr:row>108</xdr:row>
      <xdr:rowOff>36606</xdr:rowOff>
    </xdr:to>
    <xdr:sp macro="" textlink="">
      <xdr:nvSpPr>
        <xdr:cNvPr id="363" name="円/楕円 362"/>
        <xdr:cNvSpPr/>
      </xdr:nvSpPr>
      <xdr:spPr>
        <a:xfrm>
          <a:off x="9588500" y="184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96850</xdr:rowOff>
    </xdr:from>
    <xdr:to>
      <xdr:col>15</xdr:col>
      <xdr:colOff>180975</xdr:colOff>
      <xdr:row>107</xdr:row>
      <xdr:rowOff>157256</xdr:rowOff>
    </xdr:to>
    <xdr:cxnSp macro="">
      <xdr:nvCxnSpPr>
        <xdr:cNvPr id="364" name="直線コネクタ 363"/>
        <xdr:cNvCxnSpPr/>
      </xdr:nvCxnSpPr>
      <xdr:spPr>
        <a:xfrm flipV="1">
          <a:off x="9639300" y="18442000"/>
          <a:ext cx="8382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109</xdr:row>
      <xdr:rowOff>79418</xdr:rowOff>
    </xdr:from>
    <xdr:ext cx="534377" cy="259045"/>
    <xdr:sp macro="" textlink="">
      <xdr:nvSpPr>
        <xdr:cNvPr id="365" name="n_1aveValue【港湾・漁港】&#10;一人当たり有形固定資産（償却資産）額"/>
        <xdr:cNvSpPr txBox="1"/>
      </xdr:nvSpPr>
      <xdr:spPr>
        <a:xfrm>
          <a:off x="9359411" y="187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29,806</a:t>
          </a:r>
          <a:endParaRPr kumimoji="1" lang="ja-JP" altLang="en-US" sz="1000" b="1">
            <a:solidFill>
              <a:srgbClr val="000080"/>
            </a:solidFill>
            <a:latin typeface="ＭＳ Ｐゴシック"/>
          </a:endParaRPr>
        </a:p>
      </xdr:txBody>
    </xdr:sp>
    <xdr:clientData/>
  </xdr:oneCellAnchor>
  <xdr:oneCellAnchor>
    <xdr:from>
      <xdr:col>13</xdr:col>
      <xdr:colOff>434486</xdr:colOff>
      <xdr:row>106</xdr:row>
      <xdr:rowOff>53133</xdr:rowOff>
    </xdr:from>
    <xdr:ext cx="534377" cy="259045"/>
    <xdr:sp macro="" textlink="">
      <xdr:nvSpPr>
        <xdr:cNvPr id="366" name="n_1mainValue【港湾・漁港】&#10;一人当たり有形固定資産（償却資産）額"/>
        <xdr:cNvSpPr txBox="1"/>
      </xdr:nvSpPr>
      <xdr:spPr>
        <a:xfrm>
          <a:off x="9359411" y="182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91" name="直線コネクタ 390"/>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92"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93" name="直線コネクタ 392"/>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94"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95" name="直線コネクタ 39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96"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97" name="フローチャート : 判断 39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98" name="フローチャート : 判断 397"/>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2540</xdr:rowOff>
    </xdr:from>
    <xdr:to>
      <xdr:col>23</xdr:col>
      <xdr:colOff>568325</xdr:colOff>
      <xdr:row>38</xdr:row>
      <xdr:rowOff>104140</xdr:rowOff>
    </xdr:to>
    <xdr:sp macro="" textlink="">
      <xdr:nvSpPr>
        <xdr:cNvPr id="404" name="円/楕円 403"/>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152417</xdr:rowOff>
    </xdr:from>
    <xdr:ext cx="405111" cy="259045"/>
    <xdr:sp macro="" textlink="">
      <xdr:nvSpPr>
        <xdr:cNvPr id="405" name="【認定こども園・幼稚園・保育所】&#10;有形固定資産減価償却率該当値テキスト"/>
        <xdr:cNvSpPr txBox="1"/>
      </xdr:nvSpPr>
      <xdr:spPr>
        <a:xfrm>
          <a:off x="164084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93980</xdr:rowOff>
    </xdr:from>
    <xdr:to>
      <xdr:col>22</xdr:col>
      <xdr:colOff>415925</xdr:colOff>
      <xdr:row>39</xdr:row>
      <xdr:rowOff>24130</xdr:rowOff>
    </xdr:to>
    <xdr:sp macro="" textlink="">
      <xdr:nvSpPr>
        <xdr:cNvPr id="406" name="円/楕円 405"/>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53340</xdr:rowOff>
    </xdr:from>
    <xdr:to>
      <xdr:col>23</xdr:col>
      <xdr:colOff>517525</xdr:colOff>
      <xdr:row>38</xdr:row>
      <xdr:rowOff>144780</xdr:rowOff>
    </xdr:to>
    <xdr:cxnSp macro="">
      <xdr:nvCxnSpPr>
        <xdr:cNvPr id="407" name="直線コネクタ 406"/>
        <xdr:cNvCxnSpPr/>
      </xdr:nvCxnSpPr>
      <xdr:spPr>
        <a:xfrm flipV="1">
          <a:off x="15481300" y="6568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44467</xdr:rowOff>
    </xdr:from>
    <xdr:ext cx="405111" cy="259045"/>
    <xdr:sp macro="" textlink="">
      <xdr:nvSpPr>
        <xdr:cNvPr id="408" name="n_1aveValue【認定こども園・幼稚園・保育所】&#10;有形固定資産減価償却率"/>
        <xdr:cNvSpPr txBox="1"/>
      </xdr:nvSpPr>
      <xdr:spPr>
        <a:xfrm>
          <a:off x="15266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15257</xdr:rowOff>
    </xdr:from>
    <xdr:ext cx="405111" cy="259045"/>
    <xdr:sp macro="" textlink="">
      <xdr:nvSpPr>
        <xdr:cNvPr id="409" name="n_1mainValue【認定こども園・幼稚園・保育所】&#10;有形固定資産減価償却率"/>
        <xdr:cNvSpPr txBox="1"/>
      </xdr:nvSpPr>
      <xdr:spPr>
        <a:xfrm>
          <a:off x="15266043"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1" name="テキスト ボックス 42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3" name="テキスト ボックス 42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5" name="テキスト ボックス 42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27" name="テキスト ボックス 42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29" name="テキスト ボックス 42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1" name="テキスト ボックス 43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435" name="直線コネクタ 434"/>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436"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437" name="直線コネクタ 436"/>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438"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39" name="直線コネクタ 438"/>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56442</xdr:rowOff>
    </xdr:from>
    <xdr:ext cx="469744" cy="259045"/>
    <xdr:sp macro="" textlink="">
      <xdr:nvSpPr>
        <xdr:cNvPr id="440" name="【認定こども園・幼稚園・保育所】&#10;一人当たり面積平均値テキスト"/>
        <xdr:cNvSpPr txBox="1"/>
      </xdr:nvSpPr>
      <xdr:spPr>
        <a:xfrm>
          <a:off x="22250400" y="657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441" name="フローチャート : 判断 440"/>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442" name="フローチャート : 判断 441"/>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17235</xdr:rowOff>
    </xdr:from>
    <xdr:to>
      <xdr:col>32</xdr:col>
      <xdr:colOff>238125</xdr:colOff>
      <xdr:row>41</xdr:row>
      <xdr:rowOff>118835</xdr:rowOff>
    </xdr:to>
    <xdr:sp macro="" textlink="">
      <xdr:nvSpPr>
        <xdr:cNvPr id="448" name="円/楕円 447"/>
        <xdr:cNvSpPr/>
      </xdr:nvSpPr>
      <xdr:spPr>
        <a:xfrm>
          <a:off x="22110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103612</xdr:rowOff>
    </xdr:from>
    <xdr:ext cx="469744" cy="259045"/>
    <xdr:sp macro="" textlink="">
      <xdr:nvSpPr>
        <xdr:cNvPr id="449" name="【認定こども園・幼稚園・保育所】&#10;一人当たり面積該当値テキスト"/>
        <xdr:cNvSpPr txBox="1"/>
      </xdr:nvSpPr>
      <xdr:spPr>
        <a:xfrm>
          <a:off x="222504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17235</xdr:rowOff>
    </xdr:from>
    <xdr:to>
      <xdr:col>31</xdr:col>
      <xdr:colOff>85725</xdr:colOff>
      <xdr:row>41</xdr:row>
      <xdr:rowOff>118835</xdr:rowOff>
    </xdr:to>
    <xdr:sp macro="" textlink="">
      <xdr:nvSpPr>
        <xdr:cNvPr id="450" name="円/楕円 449"/>
        <xdr:cNvSpPr/>
      </xdr:nvSpPr>
      <xdr:spPr>
        <a:xfrm>
          <a:off x="2127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68035</xdr:rowOff>
    </xdr:from>
    <xdr:to>
      <xdr:col>32</xdr:col>
      <xdr:colOff>187325</xdr:colOff>
      <xdr:row>41</xdr:row>
      <xdr:rowOff>68035</xdr:rowOff>
    </xdr:to>
    <xdr:cxnSp macro="">
      <xdr:nvCxnSpPr>
        <xdr:cNvPr id="451" name="直線コネクタ 450"/>
        <xdr:cNvCxnSpPr/>
      </xdr:nvCxnSpPr>
      <xdr:spPr>
        <a:xfrm>
          <a:off x="21323300" y="709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31949</xdr:rowOff>
    </xdr:from>
    <xdr:ext cx="469744" cy="259045"/>
    <xdr:sp macro="" textlink="">
      <xdr:nvSpPr>
        <xdr:cNvPr id="452" name="n_1aveValue【認定こども園・幼稚園・保育所】&#10;一人当たり面積"/>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109962</xdr:rowOff>
    </xdr:from>
    <xdr:ext cx="469744" cy="259045"/>
    <xdr:sp macro="" textlink="">
      <xdr:nvSpPr>
        <xdr:cNvPr id="453" name="n_1mainValue【認定こども園・幼稚園・保育所】&#10;一人当たり面積"/>
        <xdr:cNvSpPr txBox="1"/>
      </xdr:nvSpPr>
      <xdr:spPr>
        <a:xfrm>
          <a:off x="21075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4" name="テキスト ボックス 4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5" name="直線コネクタ 4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6" name="テキスト ボックス 4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7" name="直線コネクタ 4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8" name="テキスト ボックス 4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9" name="直線コネクタ 4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0" name="テキスト ボックス 4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1" name="直線コネクタ 4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2" name="テキスト ボックス 4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476" name="直線コネクタ 475"/>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477"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478" name="直線コネクタ 477"/>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479"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480" name="直線コネクタ 479"/>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81805</xdr:rowOff>
    </xdr:from>
    <xdr:ext cx="405111" cy="259045"/>
    <xdr:sp macro="" textlink="">
      <xdr:nvSpPr>
        <xdr:cNvPr id="481" name="【学校施設】&#10;有形固定資産減価償却率平均値テキスト"/>
        <xdr:cNvSpPr txBox="1"/>
      </xdr:nvSpPr>
      <xdr:spPr>
        <a:xfrm>
          <a:off x="16408400" y="1019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482" name="フローチャート : 判断 481"/>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483" name="フローチャート : 判断 482"/>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24638</xdr:rowOff>
    </xdr:from>
    <xdr:to>
      <xdr:col>23</xdr:col>
      <xdr:colOff>568325</xdr:colOff>
      <xdr:row>63</xdr:row>
      <xdr:rowOff>126238</xdr:rowOff>
    </xdr:to>
    <xdr:sp macro="" textlink="">
      <xdr:nvSpPr>
        <xdr:cNvPr id="489" name="円/楕円 488"/>
        <xdr:cNvSpPr/>
      </xdr:nvSpPr>
      <xdr:spPr>
        <a:xfrm>
          <a:off x="16268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111015</xdr:rowOff>
    </xdr:from>
    <xdr:ext cx="405111" cy="259045"/>
    <xdr:sp macro="" textlink="">
      <xdr:nvSpPr>
        <xdr:cNvPr id="490" name="【学校施設】&#10;有形固定資産減価償却率該当値テキスト"/>
        <xdr:cNvSpPr txBox="1"/>
      </xdr:nvSpPr>
      <xdr:spPr>
        <a:xfrm>
          <a:off x="16408400" y="1074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17780</xdr:rowOff>
    </xdr:from>
    <xdr:to>
      <xdr:col>22</xdr:col>
      <xdr:colOff>415925</xdr:colOff>
      <xdr:row>64</xdr:row>
      <xdr:rowOff>119380</xdr:rowOff>
    </xdr:to>
    <xdr:sp macro="" textlink="">
      <xdr:nvSpPr>
        <xdr:cNvPr id="491" name="円/楕円 490"/>
        <xdr:cNvSpPr/>
      </xdr:nvSpPr>
      <xdr:spPr>
        <a:xfrm>
          <a:off x="15430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75438</xdr:rowOff>
    </xdr:from>
    <xdr:to>
      <xdr:col>23</xdr:col>
      <xdr:colOff>517525</xdr:colOff>
      <xdr:row>64</xdr:row>
      <xdr:rowOff>68580</xdr:rowOff>
    </xdr:to>
    <xdr:cxnSp macro="">
      <xdr:nvCxnSpPr>
        <xdr:cNvPr id="492" name="直線コネクタ 491"/>
        <xdr:cNvCxnSpPr/>
      </xdr:nvCxnSpPr>
      <xdr:spPr>
        <a:xfrm flipV="1">
          <a:off x="15481300" y="1087678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46753</xdr:rowOff>
    </xdr:from>
    <xdr:ext cx="405111" cy="259045"/>
    <xdr:sp macro="" textlink="">
      <xdr:nvSpPr>
        <xdr:cNvPr id="493"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110507</xdr:rowOff>
    </xdr:from>
    <xdr:ext cx="405111" cy="259045"/>
    <xdr:sp macro="" textlink="">
      <xdr:nvSpPr>
        <xdr:cNvPr id="494" name="n_1mainValue【学校施設】&#10;有形固定資産減価償却率"/>
        <xdr:cNvSpPr txBox="1"/>
      </xdr:nvSpPr>
      <xdr:spPr>
        <a:xfrm>
          <a:off x="15266043"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5" name="テキスト ボックス 5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7" name="テキスト ボックス 5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521" name="直線コネクタ 520"/>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522"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523" name="直線コネクタ 522"/>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524"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525" name="直線コネクタ 524"/>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526"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527" name="フローチャート : 判断 526"/>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528" name="フローチャート : 判断 527"/>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65133</xdr:rowOff>
    </xdr:from>
    <xdr:to>
      <xdr:col>32</xdr:col>
      <xdr:colOff>238125</xdr:colOff>
      <xdr:row>59</xdr:row>
      <xdr:rowOff>166733</xdr:rowOff>
    </xdr:to>
    <xdr:sp macro="" textlink="">
      <xdr:nvSpPr>
        <xdr:cNvPr id="534" name="円/楕円 533"/>
        <xdr:cNvSpPr/>
      </xdr:nvSpPr>
      <xdr:spPr>
        <a:xfrm>
          <a:off x="22110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88010</xdr:rowOff>
    </xdr:from>
    <xdr:ext cx="469744" cy="259045"/>
    <xdr:sp macro="" textlink="">
      <xdr:nvSpPr>
        <xdr:cNvPr id="535" name="【学校施設】&#10;一人当たり面積該当値テキスト"/>
        <xdr:cNvSpPr txBox="1"/>
      </xdr:nvSpPr>
      <xdr:spPr>
        <a:xfrm>
          <a:off x="22250400" y="100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76019</xdr:rowOff>
    </xdr:from>
    <xdr:to>
      <xdr:col>31</xdr:col>
      <xdr:colOff>85725</xdr:colOff>
      <xdr:row>60</xdr:row>
      <xdr:rowOff>6169</xdr:rowOff>
    </xdr:to>
    <xdr:sp macro="" textlink="">
      <xdr:nvSpPr>
        <xdr:cNvPr id="536" name="円/楕円 535"/>
        <xdr:cNvSpPr/>
      </xdr:nvSpPr>
      <xdr:spPr>
        <a:xfrm>
          <a:off x="21272500" y="101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115933</xdr:rowOff>
    </xdr:from>
    <xdr:to>
      <xdr:col>32</xdr:col>
      <xdr:colOff>187325</xdr:colOff>
      <xdr:row>59</xdr:row>
      <xdr:rowOff>126819</xdr:rowOff>
    </xdr:to>
    <xdr:cxnSp macro="">
      <xdr:nvCxnSpPr>
        <xdr:cNvPr id="537" name="直線コネクタ 536"/>
        <xdr:cNvCxnSpPr/>
      </xdr:nvCxnSpPr>
      <xdr:spPr>
        <a:xfrm flipV="1">
          <a:off x="21323300" y="1023148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89280</xdr:rowOff>
    </xdr:from>
    <xdr:ext cx="469744" cy="259045"/>
    <xdr:sp macro="" textlink="">
      <xdr:nvSpPr>
        <xdr:cNvPr id="538" name="n_1ave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22696</xdr:rowOff>
    </xdr:from>
    <xdr:ext cx="469744" cy="259045"/>
    <xdr:sp macro="" textlink="">
      <xdr:nvSpPr>
        <xdr:cNvPr id="539" name="n_1mainValue【学校施設】&#10;一人当たり面積"/>
        <xdr:cNvSpPr txBox="1"/>
      </xdr:nvSpPr>
      <xdr:spPr>
        <a:xfrm>
          <a:off x="21075727" y="99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0" name="テキスト ボックス 5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1" name="直線コネクタ 5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2" name="テキスト ボックス 5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3" name="直線コネクタ 5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4" name="テキスト ボックス 5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5" name="直線コネクタ 5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6" name="テキスト ボックス 5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7" name="直線コネクタ 5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8" name="テキスト ボックス 5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9" name="直線コネクタ 5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0" name="テキスト ボックス 5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564" name="直線コネクタ 563"/>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565"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566" name="直線コネクタ 565"/>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567"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568" name="直線コネクタ 567"/>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569"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570" name="フローチャート : 判断 569"/>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571" name="フローチャート : 判断 570"/>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2" name="テキスト ボックス 5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3" name="テキスト ボックス 5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4" name="テキスト ボックス 5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5" name="テキスト ボックス 5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6" name="テキスト ボックス 5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145414</xdr:rowOff>
    </xdr:from>
    <xdr:to>
      <xdr:col>23</xdr:col>
      <xdr:colOff>568325</xdr:colOff>
      <xdr:row>80</xdr:row>
      <xdr:rowOff>75564</xdr:rowOff>
    </xdr:to>
    <xdr:sp macro="" textlink="">
      <xdr:nvSpPr>
        <xdr:cNvPr id="577" name="円/楕円 576"/>
        <xdr:cNvSpPr/>
      </xdr:nvSpPr>
      <xdr:spPr>
        <a:xfrm>
          <a:off x="16268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168291</xdr:rowOff>
    </xdr:from>
    <xdr:ext cx="405111" cy="259045"/>
    <xdr:sp macro="" textlink="">
      <xdr:nvSpPr>
        <xdr:cNvPr id="578" name="【児童館】&#10;有形固定資産減価償却率該当値テキスト"/>
        <xdr:cNvSpPr txBox="1"/>
      </xdr:nvSpPr>
      <xdr:spPr>
        <a:xfrm>
          <a:off x="164084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48261</xdr:rowOff>
    </xdr:from>
    <xdr:to>
      <xdr:col>22</xdr:col>
      <xdr:colOff>415925</xdr:colOff>
      <xdr:row>80</xdr:row>
      <xdr:rowOff>149861</xdr:rowOff>
    </xdr:to>
    <xdr:sp macro="" textlink="">
      <xdr:nvSpPr>
        <xdr:cNvPr id="579" name="円/楕円 578"/>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24764</xdr:rowOff>
    </xdr:from>
    <xdr:to>
      <xdr:col>23</xdr:col>
      <xdr:colOff>517525</xdr:colOff>
      <xdr:row>80</xdr:row>
      <xdr:rowOff>99061</xdr:rowOff>
    </xdr:to>
    <xdr:cxnSp macro="">
      <xdr:nvCxnSpPr>
        <xdr:cNvPr id="580" name="直線コネクタ 579"/>
        <xdr:cNvCxnSpPr/>
      </xdr:nvCxnSpPr>
      <xdr:spPr>
        <a:xfrm flipV="1">
          <a:off x="15481300" y="1374076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169563</xdr:rowOff>
    </xdr:from>
    <xdr:ext cx="405111" cy="259045"/>
    <xdr:sp macro="" textlink="">
      <xdr:nvSpPr>
        <xdr:cNvPr id="581"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166388</xdr:rowOff>
    </xdr:from>
    <xdr:ext cx="405111" cy="259045"/>
    <xdr:sp macro="" textlink="">
      <xdr:nvSpPr>
        <xdr:cNvPr id="582" name="n_1mainValue【児童館】&#10;有形固定資産減価償却率"/>
        <xdr:cNvSpPr txBox="1"/>
      </xdr:nvSpPr>
      <xdr:spPr>
        <a:xfrm>
          <a:off x="15266043"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606" name="直線コネクタ 6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607"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608" name="直線コネクタ 6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609"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610" name="直線コネクタ 6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611"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612" name="フローチャート : 判断 61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613" name="フローチャート : 判断 612"/>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25400</xdr:rowOff>
    </xdr:from>
    <xdr:to>
      <xdr:col>32</xdr:col>
      <xdr:colOff>238125</xdr:colOff>
      <xdr:row>86</xdr:row>
      <xdr:rowOff>127000</xdr:rowOff>
    </xdr:to>
    <xdr:sp macro="" textlink="">
      <xdr:nvSpPr>
        <xdr:cNvPr id="619" name="円/楕円 61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111777</xdr:rowOff>
    </xdr:from>
    <xdr:ext cx="469744" cy="259045"/>
    <xdr:sp macro="" textlink="">
      <xdr:nvSpPr>
        <xdr:cNvPr id="620" name="【児童館】&#10;一人当たり面積該当値テキスト"/>
        <xdr:cNvSpPr txBox="1"/>
      </xdr:nvSpPr>
      <xdr:spPr>
        <a:xfrm>
          <a:off x="222504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25400</xdr:rowOff>
    </xdr:from>
    <xdr:to>
      <xdr:col>31</xdr:col>
      <xdr:colOff>85725</xdr:colOff>
      <xdr:row>86</xdr:row>
      <xdr:rowOff>127000</xdr:rowOff>
    </xdr:to>
    <xdr:sp macro="" textlink="">
      <xdr:nvSpPr>
        <xdr:cNvPr id="621" name="円/楕円 620"/>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76200</xdr:rowOff>
    </xdr:from>
    <xdr:to>
      <xdr:col>32</xdr:col>
      <xdr:colOff>187325</xdr:colOff>
      <xdr:row>86</xdr:row>
      <xdr:rowOff>76200</xdr:rowOff>
    </xdr:to>
    <xdr:cxnSp macro="">
      <xdr:nvCxnSpPr>
        <xdr:cNvPr id="622" name="直線コネクタ 621"/>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48277</xdr:rowOff>
    </xdr:from>
    <xdr:ext cx="469744" cy="259045"/>
    <xdr:sp macro="" textlink="">
      <xdr:nvSpPr>
        <xdr:cNvPr id="623"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118127</xdr:rowOff>
    </xdr:from>
    <xdr:ext cx="469744" cy="259045"/>
    <xdr:sp macro="" textlink="">
      <xdr:nvSpPr>
        <xdr:cNvPr id="624"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5" name="テキスト ボックス 6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6" name="直線コネクタ 6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7" name="テキスト ボックス 6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8" name="直線コネクタ 6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9" name="テキスト ボックス 6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0" name="直線コネクタ 6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1" name="テキスト ボックス 6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2" name="直線コネクタ 6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3" name="テキスト ボックス 64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5" name="テキスト ボックス 6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647" name="直線コネクタ 646"/>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648"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649" name="直線コネクタ 648"/>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650"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651" name="直線コネクタ 650"/>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652"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653" name="フローチャート : 判断 652"/>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654" name="フローチャート : 判断 653"/>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32258</xdr:rowOff>
    </xdr:from>
    <xdr:to>
      <xdr:col>23</xdr:col>
      <xdr:colOff>568325</xdr:colOff>
      <xdr:row>101</xdr:row>
      <xdr:rowOff>133858</xdr:rowOff>
    </xdr:to>
    <xdr:sp macro="" textlink="">
      <xdr:nvSpPr>
        <xdr:cNvPr id="660" name="円/楕円 659"/>
        <xdr:cNvSpPr/>
      </xdr:nvSpPr>
      <xdr:spPr>
        <a:xfrm>
          <a:off x="162687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55135</xdr:rowOff>
    </xdr:from>
    <xdr:ext cx="405111" cy="259045"/>
    <xdr:sp macro="" textlink="">
      <xdr:nvSpPr>
        <xdr:cNvPr id="661" name="【公民館】&#10;有形固定資産減価償却率該当値テキスト"/>
        <xdr:cNvSpPr txBox="1"/>
      </xdr:nvSpPr>
      <xdr:spPr>
        <a:xfrm>
          <a:off x="16408400" y="1720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169418</xdr:rowOff>
    </xdr:from>
    <xdr:to>
      <xdr:col>22</xdr:col>
      <xdr:colOff>415925</xdr:colOff>
      <xdr:row>102</xdr:row>
      <xdr:rowOff>99568</xdr:rowOff>
    </xdr:to>
    <xdr:sp macro="" textlink="">
      <xdr:nvSpPr>
        <xdr:cNvPr id="662" name="円/楕円 661"/>
        <xdr:cNvSpPr/>
      </xdr:nvSpPr>
      <xdr:spPr>
        <a:xfrm>
          <a:off x="15430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83058</xdr:rowOff>
    </xdr:from>
    <xdr:to>
      <xdr:col>23</xdr:col>
      <xdr:colOff>517525</xdr:colOff>
      <xdr:row>102</xdr:row>
      <xdr:rowOff>48768</xdr:rowOff>
    </xdr:to>
    <xdr:cxnSp macro="">
      <xdr:nvCxnSpPr>
        <xdr:cNvPr id="663" name="直線コネクタ 662"/>
        <xdr:cNvCxnSpPr/>
      </xdr:nvCxnSpPr>
      <xdr:spPr>
        <a:xfrm flipV="1">
          <a:off x="15481300" y="173995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145559</xdr:rowOff>
    </xdr:from>
    <xdr:ext cx="405111" cy="259045"/>
    <xdr:sp macro="" textlink="">
      <xdr:nvSpPr>
        <xdr:cNvPr id="664" name="n_1aveValue【公民館】&#10;有形固定資産減価償却率"/>
        <xdr:cNvSpPr txBox="1"/>
      </xdr:nvSpPr>
      <xdr:spPr>
        <a:xfrm>
          <a:off x="15266043"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116095</xdr:rowOff>
    </xdr:from>
    <xdr:ext cx="405111" cy="259045"/>
    <xdr:sp macro="" textlink="">
      <xdr:nvSpPr>
        <xdr:cNvPr id="665" name="n_1mainValue【公民館】&#10;有形固定資産減価償却率"/>
        <xdr:cNvSpPr txBox="1"/>
      </xdr:nvSpPr>
      <xdr:spPr>
        <a:xfrm>
          <a:off x="15266043"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687" name="直線コネクタ 686"/>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88"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89" name="直線コネクタ 688"/>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690"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691" name="直線コネクタ 690"/>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92"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93" name="フローチャート : 判断 69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94" name="フローチャート : 判断 69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162561</xdr:rowOff>
    </xdr:from>
    <xdr:to>
      <xdr:col>32</xdr:col>
      <xdr:colOff>238125</xdr:colOff>
      <xdr:row>103</xdr:row>
      <xdr:rowOff>92711</xdr:rowOff>
    </xdr:to>
    <xdr:sp macro="" textlink="">
      <xdr:nvSpPr>
        <xdr:cNvPr id="700" name="円/楕円 699"/>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13988</xdr:rowOff>
    </xdr:from>
    <xdr:ext cx="469744" cy="259045"/>
    <xdr:sp macro="" textlink="">
      <xdr:nvSpPr>
        <xdr:cNvPr id="701" name="【公民館】&#10;一人当たり面積該当値テキスト"/>
        <xdr:cNvSpPr txBox="1"/>
      </xdr:nvSpPr>
      <xdr:spPr>
        <a:xfrm>
          <a:off x="222504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13970</xdr:rowOff>
    </xdr:from>
    <xdr:to>
      <xdr:col>31</xdr:col>
      <xdr:colOff>85725</xdr:colOff>
      <xdr:row>103</xdr:row>
      <xdr:rowOff>115570</xdr:rowOff>
    </xdr:to>
    <xdr:sp macro="" textlink="">
      <xdr:nvSpPr>
        <xdr:cNvPr id="702" name="円/楕円 701"/>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41911</xdr:rowOff>
    </xdr:from>
    <xdr:to>
      <xdr:col>32</xdr:col>
      <xdr:colOff>187325</xdr:colOff>
      <xdr:row>103</xdr:row>
      <xdr:rowOff>64770</xdr:rowOff>
    </xdr:to>
    <xdr:cxnSp macro="">
      <xdr:nvCxnSpPr>
        <xdr:cNvPr id="703" name="直線コネクタ 702"/>
        <xdr:cNvCxnSpPr/>
      </xdr:nvCxnSpPr>
      <xdr:spPr>
        <a:xfrm flipV="1">
          <a:off x="21323300" y="17701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704" name="n_1aveValue【公民館】&#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132097</xdr:rowOff>
    </xdr:from>
    <xdr:ext cx="469744" cy="259045"/>
    <xdr:sp macro="" textlink="">
      <xdr:nvSpPr>
        <xdr:cNvPr id="705" name="n_1mainValue【公民館】&#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有形固定資産減価償却率は、道路については</a:t>
          </a:r>
          <a:r>
            <a:rPr kumimoji="1" lang="en-US" altLang="ja-JP" sz="1100">
              <a:solidFill>
                <a:schemeClr val="dk1"/>
              </a:solidFill>
              <a:latin typeface="+mn-lt"/>
              <a:ea typeface="+mn-ea"/>
              <a:cs typeface="+mn-cs"/>
            </a:rPr>
            <a:t>3.9</a:t>
          </a:r>
          <a:r>
            <a:rPr kumimoji="1" lang="ja-JP" altLang="ja-JP" sz="1100">
              <a:solidFill>
                <a:schemeClr val="dk1"/>
              </a:solidFill>
              <a:latin typeface="+mn-lt"/>
              <a:ea typeface="+mn-ea"/>
              <a:cs typeface="+mn-cs"/>
            </a:rPr>
            <a:t>ポイント、橋りょう・トンネルについては</a:t>
          </a:r>
          <a:r>
            <a:rPr kumimoji="1" lang="en-US" altLang="ja-JP" sz="1100">
              <a:solidFill>
                <a:schemeClr val="dk1"/>
              </a:solidFill>
              <a:latin typeface="+mn-lt"/>
              <a:ea typeface="+mn-ea"/>
              <a:cs typeface="+mn-cs"/>
            </a:rPr>
            <a:t>8.5</a:t>
          </a:r>
          <a:r>
            <a:rPr kumimoji="1" lang="ja-JP" altLang="ja-JP" sz="1100">
              <a:solidFill>
                <a:schemeClr val="dk1"/>
              </a:solidFill>
              <a:latin typeface="+mn-lt"/>
              <a:ea typeface="+mn-ea"/>
              <a:cs typeface="+mn-cs"/>
            </a:rPr>
            <a:t>ポイント類似団体平均を上回っている。引き続き、個別施設計画や橋梁長寿命化計画等に基づき、優先順位付けを徹底し、計画的な整備により数値の改善を図る。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また、有形固定資産減価償却率が</a:t>
          </a:r>
          <a:r>
            <a:rPr kumimoji="1" lang="en-US" altLang="ja-JP" sz="1100">
              <a:solidFill>
                <a:schemeClr val="dk1"/>
              </a:solidFill>
              <a:latin typeface="+mn-lt"/>
              <a:ea typeface="+mn-ea"/>
              <a:cs typeface="+mn-cs"/>
            </a:rPr>
            <a:t>70</a:t>
          </a:r>
          <a:r>
            <a:rPr kumimoji="1" lang="ja-JP" altLang="ja-JP" sz="1100">
              <a:solidFill>
                <a:schemeClr val="dk1"/>
              </a:solidFill>
              <a:latin typeface="+mn-lt"/>
              <a:ea typeface="+mn-ea"/>
              <a:cs typeface="+mn-cs"/>
            </a:rPr>
            <a:t>％を超えている施設については、特に留意し、定期的な点検等と計画的な予防保全に努め、数値改善と安心・安全なサービスの提供を図る。</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30316</xdr:rowOff>
    </xdr:from>
    <xdr:ext cx="405111" cy="259045"/>
    <xdr:sp macro="" textlink="">
      <xdr:nvSpPr>
        <xdr:cNvPr id="64" name="【図書館】&#10;有形固定資産減価償却率平均値テキスト"/>
        <xdr:cNvSpPr txBox="1"/>
      </xdr:nvSpPr>
      <xdr:spPr>
        <a:xfrm>
          <a:off x="47244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87449</xdr:rowOff>
    </xdr:from>
    <xdr:to>
      <xdr:col>6</xdr:col>
      <xdr:colOff>561975</xdr:colOff>
      <xdr:row>39</xdr:row>
      <xdr:rowOff>17599</xdr:rowOff>
    </xdr:to>
    <xdr:sp macro="" textlink="">
      <xdr:nvSpPr>
        <xdr:cNvPr id="72" name="円/楕円 71"/>
        <xdr:cNvSpPr/>
      </xdr:nvSpPr>
      <xdr:spPr>
        <a:xfrm>
          <a:off x="4584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65876</xdr:rowOff>
    </xdr:from>
    <xdr:ext cx="405111" cy="259045"/>
    <xdr:sp macro="" textlink="">
      <xdr:nvSpPr>
        <xdr:cNvPr id="73" name="【図書館】&#10;有形固定資産減価償却率該当値テキスト"/>
        <xdr:cNvSpPr txBox="1"/>
      </xdr:nvSpPr>
      <xdr:spPr>
        <a:xfrm>
          <a:off x="47244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111941</xdr:rowOff>
    </xdr:from>
    <xdr:to>
      <xdr:col>5</xdr:col>
      <xdr:colOff>409575</xdr:colOff>
      <xdr:row>40</xdr:row>
      <xdr:rowOff>42091</xdr:rowOff>
    </xdr:to>
    <xdr:sp macro="" textlink="">
      <xdr:nvSpPr>
        <xdr:cNvPr id="74" name="円/楕円 73"/>
        <xdr:cNvSpPr/>
      </xdr:nvSpPr>
      <xdr:spPr>
        <a:xfrm>
          <a:off x="3746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138249</xdr:rowOff>
    </xdr:from>
    <xdr:to>
      <xdr:col>6</xdr:col>
      <xdr:colOff>511175</xdr:colOff>
      <xdr:row>39</xdr:row>
      <xdr:rowOff>162741</xdr:rowOff>
    </xdr:to>
    <xdr:cxnSp macro="">
      <xdr:nvCxnSpPr>
        <xdr:cNvPr id="75" name="直線コネクタ 74"/>
        <xdr:cNvCxnSpPr/>
      </xdr:nvCxnSpPr>
      <xdr:spPr>
        <a:xfrm flipV="1">
          <a:off x="3797300" y="665334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84744</xdr:rowOff>
    </xdr:from>
    <xdr:ext cx="405111" cy="259045"/>
    <xdr:sp macro="" textlink="">
      <xdr:nvSpPr>
        <xdr:cNvPr id="76" name="n_1aveValue【図書館】&#10;有形固定資産減価償却率"/>
        <xdr:cNvSpPr txBox="1"/>
      </xdr:nvSpPr>
      <xdr:spPr>
        <a:xfrm>
          <a:off x="3582043"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33218</xdr:rowOff>
    </xdr:from>
    <xdr:ext cx="405111" cy="259045"/>
    <xdr:sp macro="" textlink="">
      <xdr:nvSpPr>
        <xdr:cNvPr id="77" name="n_1main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4" name="直線コネクタ 103"/>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5"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6" name="直線コネクタ 105"/>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7"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8" name="直線コネクタ 107"/>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9"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10" name="フローチャート : 判断 109"/>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11" name="フローチャート : 判断 110"/>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147864</xdr:rowOff>
    </xdr:from>
    <xdr:to>
      <xdr:col>15</xdr:col>
      <xdr:colOff>231775</xdr:colOff>
      <xdr:row>38</xdr:row>
      <xdr:rowOff>78014</xdr:rowOff>
    </xdr:to>
    <xdr:sp macro="" textlink="">
      <xdr:nvSpPr>
        <xdr:cNvPr id="117" name="円/楕円 116"/>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170741</xdr:rowOff>
    </xdr:from>
    <xdr:ext cx="469744" cy="259045"/>
    <xdr:sp macro="" textlink="">
      <xdr:nvSpPr>
        <xdr:cNvPr id="118" name="【図書館】&#10;一人当たり面積該当値テキスト"/>
        <xdr:cNvSpPr txBox="1"/>
      </xdr:nvSpPr>
      <xdr:spPr>
        <a:xfrm>
          <a:off x="105664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9072</xdr:rowOff>
    </xdr:from>
    <xdr:to>
      <xdr:col>14</xdr:col>
      <xdr:colOff>79375</xdr:colOff>
      <xdr:row>38</xdr:row>
      <xdr:rowOff>110672</xdr:rowOff>
    </xdr:to>
    <xdr:sp macro="" textlink="">
      <xdr:nvSpPr>
        <xdr:cNvPr id="119" name="円/楕円 118"/>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27215</xdr:rowOff>
    </xdr:from>
    <xdr:to>
      <xdr:col>15</xdr:col>
      <xdr:colOff>180975</xdr:colOff>
      <xdr:row>38</xdr:row>
      <xdr:rowOff>59872</xdr:rowOff>
    </xdr:to>
    <xdr:cxnSp macro="">
      <xdr:nvCxnSpPr>
        <xdr:cNvPr id="120" name="直線コネクタ 119"/>
        <xdr:cNvCxnSpPr/>
      </xdr:nvCxnSpPr>
      <xdr:spPr>
        <a:xfrm flipV="1">
          <a:off x="9639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118127</xdr:rowOff>
    </xdr:from>
    <xdr:ext cx="469744" cy="259045"/>
    <xdr:sp macro="" textlink="">
      <xdr:nvSpPr>
        <xdr:cNvPr id="121"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127199</xdr:rowOff>
    </xdr:from>
    <xdr:ext cx="469744" cy="259045"/>
    <xdr:sp macro="" textlink="">
      <xdr:nvSpPr>
        <xdr:cNvPr id="122" name="n_1mainValue【図書館】&#10;一人当たり面積"/>
        <xdr:cNvSpPr txBox="1"/>
      </xdr:nvSpPr>
      <xdr:spPr>
        <a:xfrm>
          <a:off x="9391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7" name="直線コネクタ 146"/>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8"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9" name="直線コネクタ 148"/>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50"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51" name="直線コネクタ 150"/>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52"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53" name="フローチャート : 判断 152"/>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54" name="フローチャート : 判断 153"/>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118745</xdr:rowOff>
    </xdr:from>
    <xdr:to>
      <xdr:col>6</xdr:col>
      <xdr:colOff>561975</xdr:colOff>
      <xdr:row>57</xdr:row>
      <xdr:rowOff>48895</xdr:rowOff>
    </xdr:to>
    <xdr:sp macro="" textlink="">
      <xdr:nvSpPr>
        <xdr:cNvPr id="160" name="円/楕円 159"/>
        <xdr:cNvSpPr/>
      </xdr:nvSpPr>
      <xdr:spPr>
        <a:xfrm>
          <a:off x="4584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71772</xdr:rowOff>
    </xdr:from>
    <xdr:ext cx="405111" cy="259045"/>
    <xdr:sp macro="" textlink="">
      <xdr:nvSpPr>
        <xdr:cNvPr id="161" name="【体育館・プール】&#10;有形固定資産減価償却率該当値テキスト"/>
        <xdr:cNvSpPr txBox="1"/>
      </xdr:nvSpPr>
      <xdr:spPr>
        <a:xfrm>
          <a:off x="4724400" y="967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147320</xdr:rowOff>
    </xdr:from>
    <xdr:to>
      <xdr:col>5</xdr:col>
      <xdr:colOff>409575</xdr:colOff>
      <xdr:row>57</xdr:row>
      <xdr:rowOff>77470</xdr:rowOff>
    </xdr:to>
    <xdr:sp macro="" textlink="">
      <xdr:nvSpPr>
        <xdr:cNvPr id="162" name="円/楕円 161"/>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169545</xdr:rowOff>
    </xdr:from>
    <xdr:to>
      <xdr:col>6</xdr:col>
      <xdr:colOff>511175</xdr:colOff>
      <xdr:row>57</xdr:row>
      <xdr:rowOff>26670</xdr:rowOff>
    </xdr:to>
    <xdr:cxnSp macro="">
      <xdr:nvCxnSpPr>
        <xdr:cNvPr id="163" name="直線コネクタ 162"/>
        <xdr:cNvCxnSpPr/>
      </xdr:nvCxnSpPr>
      <xdr:spPr>
        <a:xfrm flipV="1">
          <a:off x="3797300" y="97707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112412</xdr:rowOff>
    </xdr:from>
    <xdr:ext cx="405111" cy="259045"/>
    <xdr:sp macro="" textlink="">
      <xdr:nvSpPr>
        <xdr:cNvPr id="164" name="n_1aveValue【体育館・プール】&#10;有形固定資産減価償却率"/>
        <xdr:cNvSpPr txBox="1"/>
      </xdr:nvSpPr>
      <xdr:spPr>
        <a:xfrm>
          <a:off x="3582043"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93997</xdr:rowOff>
    </xdr:from>
    <xdr:ext cx="405111" cy="259045"/>
    <xdr:sp macro="" textlink="">
      <xdr:nvSpPr>
        <xdr:cNvPr id="165" name="n_1mainValue【体育館・プール】&#10;有形固定資産減価償却率"/>
        <xdr:cNvSpPr txBox="1"/>
      </xdr:nvSpPr>
      <xdr:spPr>
        <a:xfrm>
          <a:off x="3582043"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87" name="直線コネクタ 186"/>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88"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9" name="直線コネクタ 188"/>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90"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91" name="直線コネクタ 190"/>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24655</xdr:rowOff>
    </xdr:from>
    <xdr:ext cx="469744" cy="259045"/>
    <xdr:sp macro="" textlink="">
      <xdr:nvSpPr>
        <xdr:cNvPr id="192" name="【体育館・プール】&#10;一人当たり面積平均値テキスト"/>
        <xdr:cNvSpPr txBox="1"/>
      </xdr:nvSpPr>
      <xdr:spPr>
        <a:xfrm>
          <a:off x="10566400" y="1031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93" name="フローチャート : 判断 192"/>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94" name="フローチャート : 判断 193"/>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38354</xdr:rowOff>
    </xdr:from>
    <xdr:to>
      <xdr:col>15</xdr:col>
      <xdr:colOff>231775</xdr:colOff>
      <xdr:row>61</xdr:row>
      <xdr:rowOff>139954</xdr:rowOff>
    </xdr:to>
    <xdr:sp macro="" textlink="">
      <xdr:nvSpPr>
        <xdr:cNvPr id="200" name="円/楕円 199"/>
        <xdr:cNvSpPr/>
      </xdr:nvSpPr>
      <xdr:spPr>
        <a:xfrm>
          <a:off x="10426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16781</xdr:rowOff>
    </xdr:from>
    <xdr:ext cx="469744" cy="259045"/>
    <xdr:sp macro="" textlink="">
      <xdr:nvSpPr>
        <xdr:cNvPr id="201" name="【体育館・プール】&#10;一人当たり面積該当値テキスト"/>
        <xdr:cNvSpPr txBox="1"/>
      </xdr:nvSpPr>
      <xdr:spPr>
        <a:xfrm>
          <a:off x="10566400"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42926</xdr:rowOff>
    </xdr:from>
    <xdr:to>
      <xdr:col>14</xdr:col>
      <xdr:colOff>79375</xdr:colOff>
      <xdr:row>61</xdr:row>
      <xdr:rowOff>144526</xdr:rowOff>
    </xdr:to>
    <xdr:sp macro="" textlink="">
      <xdr:nvSpPr>
        <xdr:cNvPr id="202" name="円/楕円 201"/>
        <xdr:cNvSpPr/>
      </xdr:nvSpPr>
      <xdr:spPr>
        <a:xfrm>
          <a:off x="958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89154</xdr:rowOff>
    </xdr:from>
    <xdr:to>
      <xdr:col>15</xdr:col>
      <xdr:colOff>180975</xdr:colOff>
      <xdr:row>61</xdr:row>
      <xdr:rowOff>93726</xdr:rowOff>
    </xdr:to>
    <xdr:cxnSp macro="">
      <xdr:nvCxnSpPr>
        <xdr:cNvPr id="203" name="直線コネクタ 202"/>
        <xdr:cNvCxnSpPr/>
      </xdr:nvCxnSpPr>
      <xdr:spPr>
        <a:xfrm flipV="1">
          <a:off x="9639300" y="1054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69359</xdr:rowOff>
    </xdr:from>
    <xdr:ext cx="469744" cy="259045"/>
    <xdr:sp macro="" textlink="">
      <xdr:nvSpPr>
        <xdr:cNvPr id="204" name="n_1ave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161053</xdr:rowOff>
    </xdr:from>
    <xdr:ext cx="469744" cy="259045"/>
    <xdr:sp macro="" textlink="">
      <xdr:nvSpPr>
        <xdr:cNvPr id="205" name="n_1mainValue【体育館・プール】&#10;一人当たり面積"/>
        <xdr:cNvSpPr txBox="1"/>
      </xdr:nvSpPr>
      <xdr:spPr>
        <a:xfrm>
          <a:off x="9391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29" name="直線コネクタ 228"/>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30"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31" name="直線コネクタ 230"/>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32"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33" name="直線コネクタ 23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34"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35" name="フローチャート : 判断 23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36" name="フローチャート : 判断 235"/>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10161</xdr:rowOff>
    </xdr:from>
    <xdr:to>
      <xdr:col>6</xdr:col>
      <xdr:colOff>561975</xdr:colOff>
      <xdr:row>78</xdr:row>
      <xdr:rowOff>111761</xdr:rowOff>
    </xdr:to>
    <xdr:sp macro="" textlink="">
      <xdr:nvSpPr>
        <xdr:cNvPr id="242" name="円/楕円 241"/>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134638</xdr:rowOff>
    </xdr:from>
    <xdr:ext cx="405111" cy="259045"/>
    <xdr:sp macro="" textlink="">
      <xdr:nvSpPr>
        <xdr:cNvPr id="243" name="【福祉施設】&#10;有形固定資産減価償却率該当値テキスト"/>
        <xdr:cNvSpPr txBox="1"/>
      </xdr:nvSpPr>
      <xdr:spPr>
        <a:xfrm>
          <a:off x="47244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82550</xdr:rowOff>
    </xdr:from>
    <xdr:to>
      <xdr:col>5</xdr:col>
      <xdr:colOff>409575</xdr:colOff>
      <xdr:row>79</xdr:row>
      <xdr:rowOff>12700</xdr:rowOff>
    </xdr:to>
    <xdr:sp macro="" textlink="">
      <xdr:nvSpPr>
        <xdr:cNvPr id="244" name="円/楕円 243"/>
        <xdr:cNvSpPr/>
      </xdr:nvSpPr>
      <xdr:spPr>
        <a:xfrm>
          <a:off x="3746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60961</xdr:rowOff>
    </xdr:from>
    <xdr:to>
      <xdr:col>6</xdr:col>
      <xdr:colOff>511175</xdr:colOff>
      <xdr:row>78</xdr:row>
      <xdr:rowOff>133350</xdr:rowOff>
    </xdr:to>
    <xdr:cxnSp macro="">
      <xdr:nvCxnSpPr>
        <xdr:cNvPr id="245" name="直線コネクタ 244"/>
        <xdr:cNvCxnSpPr/>
      </xdr:nvCxnSpPr>
      <xdr:spPr>
        <a:xfrm flipV="1">
          <a:off x="3797300" y="134340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108602</xdr:rowOff>
    </xdr:from>
    <xdr:ext cx="405111" cy="259045"/>
    <xdr:sp macro="" textlink="">
      <xdr:nvSpPr>
        <xdr:cNvPr id="246"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29227</xdr:rowOff>
    </xdr:from>
    <xdr:ext cx="405111" cy="259045"/>
    <xdr:sp macro="" textlink="">
      <xdr:nvSpPr>
        <xdr:cNvPr id="247" name="n_1mainValue【福祉施設】&#10;有形固定資産減価償却率"/>
        <xdr:cNvSpPr txBox="1"/>
      </xdr:nvSpPr>
      <xdr:spPr>
        <a:xfrm>
          <a:off x="3582043"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8" name="テキスト ボックス 25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74" name="直線コネクタ 273"/>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75"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76" name="直線コネクタ 275"/>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77"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78" name="直線コネクタ 277"/>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99984</xdr:rowOff>
    </xdr:from>
    <xdr:ext cx="469744" cy="259045"/>
    <xdr:sp macro="" textlink="">
      <xdr:nvSpPr>
        <xdr:cNvPr id="279" name="【福祉施設】&#10;一人当たり面積平均値テキスト"/>
        <xdr:cNvSpPr txBox="1"/>
      </xdr:nvSpPr>
      <xdr:spPr>
        <a:xfrm>
          <a:off x="105664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80" name="フローチャート : 判断 279"/>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81" name="フローチャート : 判断 280"/>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87</xdr:row>
      <xdr:rowOff>11793</xdr:rowOff>
    </xdr:from>
    <xdr:to>
      <xdr:col>15</xdr:col>
      <xdr:colOff>231775</xdr:colOff>
      <xdr:row>87</xdr:row>
      <xdr:rowOff>113393</xdr:rowOff>
    </xdr:to>
    <xdr:sp macro="" textlink="">
      <xdr:nvSpPr>
        <xdr:cNvPr id="287" name="円/楕円 286"/>
        <xdr:cNvSpPr/>
      </xdr:nvSpPr>
      <xdr:spPr>
        <a:xfrm>
          <a:off x="104267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98170</xdr:rowOff>
    </xdr:from>
    <xdr:ext cx="469744" cy="259045"/>
    <xdr:sp macro="" textlink="">
      <xdr:nvSpPr>
        <xdr:cNvPr id="288" name="【福祉施設】&#10;一人当たり面積該当値テキスト"/>
        <xdr:cNvSpPr txBox="1"/>
      </xdr:nvSpPr>
      <xdr:spPr>
        <a:xfrm>
          <a:off x="10566400" y="148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87</xdr:row>
      <xdr:rowOff>11793</xdr:rowOff>
    </xdr:from>
    <xdr:to>
      <xdr:col>14</xdr:col>
      <xdr:colOff>79375</xdr:colOff>
      <xdr:row>87</xdr:row>
      <xdr:rowOff>113393</xdr:rowOff>
    </xdr:to>
    <xdr:sp macro="" textlink="">
      <xdr:nvSpPr>
        <xdr:cNvPr id="289" name="円/楕円 288"/>
        <xdr:cNvSpPr/>
      </xdr:nvSpPr>
      <xdr:spPr>
        <a:xfrm>
          <a:off x="95885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87</xdr:row>
      <xdr:rowOff>62593</xdr:rowOff>
    </xdr:from>
    <xdr:to>
      <xdr:col>15</xdr:col>
      <xdr:colOff>180975</xdr:colOff>
      <xdr:row>87</xdr:row>
      <xdr:rowOff>62593</xdr:rowOff>
    </xdr:to>
    <xdr:cxnSp macro="">
      <xdr:nvCxnSpPr>
        <xdr:cNvPr id="290" name="直線コネクタ 289"/>
        <xdr:cNvCxnSpPr/>
      </xdr:nvCxnSpPr>
      <xdr:spPr>
        <a:xfrm>
          <a:off x="9639300" y="14978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91"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104520</xdr:rowOff>
    </xdr:from>
    <xdr:ext cx="469744" cy="259045"/>
    <xdr:sp macro="" textlink="">
      <xdr:nvSpPr>
        <xdr:cNvPr id="292" name="n_1mainValue【福祉施設】&#10;一人当たり面積"/>
        <xdr:cNvSpPr txBox="1"/>
      </xdr:nvSpPr>
      <xdr:spPr>
        <a:xfrm>
          <a:off x="9391727" y="1502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4" name="直線コネクタ 3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5" name="テキスト ボックス 3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6" name="直線コネクタ 3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7" name="テキスト ボックス 3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8" name="直線コネクタ 3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9" name="テキスト ボックス 3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10" name="直線コネクタ 3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1" name="テキスト ボックス 3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2" name="直線コネクタ 3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3" name="テキスト ボックス 3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317" name="直線コネクタ 316"/>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18"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19" name="直線コネクタ 318"/>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20"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21" name="直線コネクタ 32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22"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23" name="フローチャート : 判断 322"/>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24" name="フローチャート : 判断 323"/>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160655</xdr:rowOff>
    </xdr:from>
    <xdr:to>
      <xdr:col>6</xdr:col>
      <xdr:colOff>561975</xdr:colOff>
      <xdr:row>101</xdr:row>
      <xdr:rowOff>90805</xdr:rowOff>
    </xdr:to>
    <xdr:sp macro="" textlink="">
      <xdr:nvSpPr>
        <xdr:cNvPr id="330" name="円/楕円 329"/>
        <xdr:cNvSpPr/>
      </xdr:nvSpPr>
      <xdr:spPr>
        <a:xfrm>
          <a:off x="45847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12082</xdr:rowOff>
    </xdr:from>
    <xdr:ext cx="405111" cy="259045"/>
    <xdr:sp macro="" textlink="">
      <xdr:nvSpPr>
        <xdr:cNvPr id="331" name="【市民会館】&#10;有形固定資産減価償却率該当値テキスト"/>
        <xdr:cNvSpPr txBox="1"/>
      </xdr:nvSpPr>
      <xdr:spPr>
        <a:xfrm>
          <a:off x="4724400"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23495</xdr:rowOff>
    </xdr:from>
    <xdr:to>
      <xdr:col>5</xdr:col>
      <xdr:colOff>409575</xdr:colOff>
      <xdr:row>101</xdr:row>
      <xdr:rowOff>125095</xdr:rowOff>
    </xdr:to>
    <xdr:sp macro="" textlink="">
      <xdr:nvSpPr>
        <xdr:cNvPr id="332" name="円/楕円 331"/>
        <xdr:cNvSpPr/>
      </xdr:nvSpPr>
      <xdr:spPr>
        <a:xfrm>
          <a:off x="3746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40005</xdr:rowOff>
    </xdr:from>
    <xdr:to>
      <xdr:col>6</xdr:col>
      <xdr:colOff>511175</xdr:colOff>
      <xdr:row>101</xdr:row>
      <xdr:rowOff>74295</xdr:rowOff>
    </xdr:to>
    <xdr:cxnSp macro="">
      <xdr:nvCxnSpPr>
        <xdr:cNvPr id="333" name="直線コネクタ 332"/>
        <xdr:cNvCxnSpPr/>
      </xdr:nvCxnSpPr>
      <xdr:spPr>
        <a:xfrm flipV="1">
          <a:off x="3797300" y="173564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121938</xdr:rowOff>
    </xdr:from>
    <xdr:ext cx="405111" cy="259045"/>
    <xdr:sp macro="" textlink="">
      <xdr:nvSpPr>
        <xdr:cNvPr id="334" name="n_1aveValue【市民会館】&#10;有形固定資産減価償却率"/>
        <xdr:cNvSpPr txBox="1"/>
      </xdr:nvSpPr>
      <xdr:spPr>
        <a:xfrm>
          <a:off x="3582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141622</xdr:rowOff>
    </xdr:from>
    <xdr:ext cx="405111" cy="259045"/>
    <xdr:sp macro="" textlink="">
      <xdr:nvSpPr>
        <xdr:cNvPr id="335" name="n_1mainValue【市民会館】&#10;有形固定資産減価償却率"/>
        <xdr:cNvSpPr txBox="1"/>
      </xdr:nvSpPr>
      <xdr:spPr>
        <a:xfrm>
          <a:off x="3582043"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7" name="テキスト ボックス 3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9" name="テキスト ボックス 3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1" name="テキスト ボックス 3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3" name="テキスト ボックス 3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57" name="直線コネクタ 356"/>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58"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59" name="直線コネクタ 358"/>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60"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61" name="直線コネクタ 360"/>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75709</xdr:rowOff>
    </xdr:from>
    <xdr:ext cx="469744" cy="259045"/>
    <xdr:sp macro="" textlink="">
      <xdr:nvSpPr>
        <xdr:cNvPr id="362" name="【市民会館】&#10;一人当たり面積平均値テキスト"/>
        <xdr:cNvSpPr txBox="1"/>
      </xdr:nvSpPr>
      <xdr:spPr>
        <a:xfrm>
          <a:off x="10566400" y="177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63" name="フローチャート : 判断 362"/>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64" name="フローチャート : 判断 363"/>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64263</xdr:rowOff>
    </xdr:from>
    <xdr:to>
      <xdr:col>15</xdr:col>
      <xdr:colOff>231775</xdr:colOff>
      <xdr:row>105</xdr:row>
      <xdr:rowOff>165863</xdr:rowOff>
    </xdr:to>
    <xdr:sp macro="" textlink="">
      <xdr:nvSpPr>
        <xdr:cNvPr id="370" name="円/楕円 369"/>
        <xdr:cNvSpPr/>
      </xdr:nvSpPr>
      <xdr:spPr>
        <a:xfrm>
          <a:off x="10426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42690</xdr:rowOff>
    </xdr:from>
    <xdr:ext cx="469744" cy="259045"/>
    <xdr:sp macro="" textlink="">
      <xdr:nvSpPr>
        <xdr:cNvPr id="371" name="【市民会館】&#10;一人当たり面積該当値テキスト"/>
        <xdr:cNvSpPr txBox="1"/>
      </xdr:nvSpPr>
      <xdr:spPr>
        <a:xfrm>
          <a:off x="105664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64263</xdr:rowOff>
    </xdr:from>
    <xdr:to>
      <xdr:col>14</xdr:col>
      <xdr:colOff>79375</xdr:colOff>
      <xdr:row>105</xdr:row>
      <xdr:rowOff>165863</xdr:rowOff>
    </xdr:to>
    <xdr:sp macro="" textlink="">
      <xdr:nvSpPr>
        <xdr:cNvPr id="372" name="円/楕円 371"/>
        <xdr:cNvSpPr/>
      </xdr:nvSpPr>
      <xdr:spPr>
        <a:xfrm>
          <a:off x="9588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115063</xdr:rowOff>
    </xdr:from>
    <xdr:to>
      <xdr:col>15</xdr:col>
      <xdr:colOff>180975</xdr:colOff>
      <xdr:row>105</xdr:row>
      <xdr:rowOff>115063</xdr:rowOff>
    </xdr:to>
    <xdr:cxnSp macro="">
      <xdr:nvCxnSpPr>
        <xdr:cNvPr id="373" name="直線コネクタ 372"/>
        <xdr:cNvCxnSpPr/>
      </xdr:nvCxnSpPr>
      <xdr:spPr>
        <a:xfrm>
          <a:off x="9639300" y="18117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22114</xdr:rowOff>
    </xdr:from>
    <xdr:ext cx="469744" cy="259045"/>
    <xdr:sp macro="" textlink="">
      <xdr:nvSpPr>
        <xdr:cNvPr id="374" name="n_1ave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10940</xdr:rowOff>
    </xdr:from>
    <xdr:ext cx="469744" cy="259045"/>
    <xdr:sp macro="" textlink="">
      <xdr:nvSpPr>
        <xdr:cNvPr id="375" name="n_1main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15240</xdr:rowOff>
    </xdr:from>
    <xdr:to>
      <xdr:col>23</xdr:col>
      <xdr:colOff>516889</xdr:colOff>
      <xdr:row>39</xdr:row>
      <xdr:rowOff>137160</xdr:rowOff>
    </xdr:to>
    <xdr:cxnSp macro="">
      <xdr:nvCxnSpPr>
        <xdr:cNvPr id="400" name="直線コネクタ 399"/>
        <xdr:cNvCxnSpPr/>
      </xdr:nvCxnSpPr>
      <xdr:spPr>
        <a:xfrm flipV="1">
          <a:off x="16318864" y="6015990"/>
          <a:ext cx="0" cy="807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140987</xdr:rowOff>
    </xdr:from>
    <xdr:ext cx="405111" cy="259045"/>
    <xdr:sp macro="" textlink="">
      <xdr:nvSpPr>
        <xdr:cNvPr id="401" name="【一般廃棄物処理施設】&#10;有形固定資産減価償却率最小値テキスト"/>
        <xdr:cNvSpPr txBox="1"/>
      </xdr:nvSpPr>
      <xdr:spPr>
        <a:xfrm>
          <a:off x="164084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39</xdr:row>
      <xdr:rowOff>137160</xdr:rowOff>
    </xdr:from>
    <xdr:to>
      <xdr:col>23</xdr:col>
      <xdr:colOff>606425</xdr:colOff>
      <xdr:row>39</xdr:row>
      <xdr:rowOff>137160</xdr:rowOff>
    </xdr:to>
    <xdr:cxnSp macro="">
      <xdr:nvCxnSpPr>
        <xdr:cNvPr id="402" name="直線コネクタ 401"/>
        <xdr:cNvCxnSpPr/>
      </xdr:nvCxnSpPr>
      <xdr:spPr>
        <a:xfrm>
          <a:off x="16230600" y="68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133367</xdr:rowOff>
    </xdr:from>
    <xdr:ext cx="405111" cy="259045"/>
    <xdr:sp macro="" textlink="">
      <xdr:nvSpPr>
        <xdr:cNvPr id="403" name="【一般廃棄物処理施設】&#10;有形固定資産減価償却率最大値テキスト"/>
        <xdr:cNvSpPr txBox="1"/>
      </xdr:nvSpPr>
      <xdr:spPr>
        <a:xfrm>
          <a:off x="16408400"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15240</xdr:rowOff>
    </xdr:from>
    <xdr:to>
      <xdr:col>23</xdr:col>
      <xdr:colOff>606425</xdr:colOff>
      <xdr:row>35</xdr:row>
      <xdr:rowOff>15240</xdr:rowOff>
    </xdr:to>
    <xdr:cxnSp macro="">
      <xdr:nvCxnSpPr>
        <xdr:cNvPr id="404" name="直線コネクタ 403"/>
        <xdr:cNvCxnSpPr/>
      </xdr:nvCxnSpPr>
      <xdr:spPr>
        <a:xfrm>
          <a:off x="16230600" y="601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124477</xdr:rowOff>
    </xdr:from>
    <xdr:ext cx="405111" cy="259045"/>
    <xdr:sp macro="" textlink="">
      <xdr:nvSpPr>
        <xdr:cNvPr id="405" name="【一般廃棄物処理施設】&#10;有形固定資産減価償却率平均値テキスト"/>
        <xdr:cNvSpPr txBox="1"/>
      </xdr:nvSpPr>
      <xdr:spPr>
        <a:xfrm>
          <a:off x="164084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406" name="フローチャート : 判断 40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21590</xdr:rowOff>
    </xdr:from>
    <xdr:to>
      <xdr:col>22</xdr:col>
      <xdr:colOff>415925</xdr:colOff>
      <xdr:row>33</xdr:row>
      <xdr:rowOff>123190</xdr:rowOff>
    </xdr:to>
    <xdr:sp macro="" textlink="">
      <xdr:nvSpPr>
        <xdr:cNvPr id="407" name="フローチャート : 判断 406"/>
        <xdr:cNvSpPr/>
      </xdr:nvSpPr>
      <xdr:spPr>
        <a:xfrm>
          <a:off x="15430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86360</xdr:rowOff>
    </xdr:from>
    <xdr:to>
      <xdr:col>23</xdr:col>
      <xdr:colOff>568325</xdr:colOff>
      <xdr:row>40</xdr:row>
      <xdr:rowOff>16510</xdr:rowOff>
    </xdr:to>
    <xdr:sp macro="" textlink="">
      <xdr:nvSpPr>
        <xdr:cNvPr id="413" name="円/楕円 412"/>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1287</xdr:rowOff>
    </xdr:from>
    <xdr:ext cx="405111" cy="259045"/>
    <xdr:sp macro="" textlink="">
      <xdr:nvSpPr>
        <xdr:cNvPr id="414" name="【一般廃棄物処理施設】&#10;有形固定資産減価償却率該当値テキスト"/>
        <xdr:cNvSpPr txBox="1"/>
      </xdr:nvSpPr>
      <xdr:spPr>
        <a:xfrm>
          <a:off x="16408400"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151130</xdr:rowOff>
    </xdr:from>
    <xdr:to>
      <xdr:col>22</xdr:col>
      <xdr:colOff>415925</xdr:colOff>
      <xdr:row>41</xdr:row>
      <xdr:rowOff>81280</xdr:rowOff>
    </xdr:to>
    <xdr:sp macro="" textlink="">
      <xdr:nvSpPr>
        <xdr:cNvPr id="415" name="円/楕円 414"/>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137160</xdr:rowOff>
    </xdr:from>
    <xdr:to>
      <xdr:col>23</xdr:col>
      <xdr:colOff>517525</xdr:colOff>
      <xdr:row>41</xdr:row>
      <xdr:rowOff>30480</xdr:rowOff>
    </xdr:to>
    <xdr:cxnSp macro="">
      <xdr:nvCxnSpPr>
        <xdr:cNvPr id="416" name="直線コネクタ 415"/>
        <xdr:cNvCxnSpPr/>
      </xdr:nvCxnSpPr>
      <xdr:spPr>
        <a:xfrm flipV="1">
          <a:off x="15481300" y="682371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31</xdr:row>
      <xdr:rowOff>139717</xdr:rowOff>
    </xdr:from>
    <xdr:ext cx="405111" cy="259045"/>
    <xdr:sp macro="" textlink="">
      <xdr:nvSpPr>
        <xdr:cNvPr id="417" name="n_1aveValue【一般廃棄物処理施設】&#10;有形固定資産減価償却率"/>
        <xdr:cNvSpPr txBox="1"/>
      </xdr:nvSpPr>
      <xdr:spPr>
        <a:xfrm>
          <a:off x="15266043"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72407</xdr:rowOff>
    </xdr:from>
    <xdr:ext cx="405111" cy="259045"/>
    <xdr:sp macro="" textlink="">
      <xdr:nvSpPr>
        <xdr:cNvPr id="418" name="n_1mainValue【一般廃棄物処理施設】&#10;有形固定資産減価償却率"/>
        <xdr:cNvSpPr txBox="1"/>
      </xdr:nvSpPr>
      <xdr:spPr>
        <a:xfrm>
          <a:off x="15266043"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30" name="テキスト ボックス 42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2" name="テキスト ボックス 43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4" name="テキスト ボックス 43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6" name="テキスト ボックス 43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8" name="テキスト ボックス 43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40" name="テキスト ボックス 43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44" name="直線コネクタ 443"/>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45"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46" name="直線コネクタ 445"/>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47"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48" name="直線コネクタ 447"/>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21847</xdr:rowOff>
    </xdr:from>
    <xdr:ext cx="534377" cy="259045"/>
    <xdr:sp macro="" textlink="">
      <xdr:nvSpPr>
        <xdr:cNvPr id="449" name="【一般廃棄物処理施設】&#10;一人当たり有形固定資産（償却資産）額平均値テキスト"/>
        <xdr:cNvSpPr txBox="1"/>
      </xdr:nvSpPr>
      <xdr:spPr>
        <a:xfrm>
          <a:off x="22250400" y="653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50" name="フローチャート : 判断 449"/>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451" name="フローチャート : 判断 450"/>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94927</xdr:rowOff>
    </xdr:from>
    <xdr:to>
      <xdr:col>32</xdr:col>
      <xdr:colOff>238125</xdr:colOff>
      <xdr:row>41</xdr:row>
      <xdr:rowOff>25077</xdr:rowOff>
    </xdr:to>
    <xdr:sp macro="" textlink="">
      <xdr:nvSpPr>
        <xdr:cNvPr id="457" name="円/楕円 456"/>
        <xdr:cNvSpPr/>
      </xdr:nvSpPr>
      <xdr:spPr>
        <a:xfrm>
          <a:off x="22110700" y="69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73354</xdr:rowOff>
    </xdr:from>
    <xdr:ext cx="534377" cy="259045"/>
    <xdr:sp macro="" textlink="">
      <xdr:nvSpPr>
        <xdr:cNvPr id="458" name="【一般廃棄物処理施設】&#10;一人当たり有形固定資産（償却資産）額該当値テキスト"/>
        <xdr:cNvSpPr txBox="1"/>
      </xdr:nvSpPr>
      <xdr:spPr>
        <a:xfrm>
          <a:off x="22250400" y="69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96821</xdr:rowOff>
    </xdr:from>
    <xdr:to>
      <xdr:col>31</xdr:col>
      <xdr:colOff>85725</xdr:colOff>
      <xdr:row>41</xdr:row>
      <xdr:rowOff>26971</xdr:rowOff>
    </xdr:to>
    <xdr:sp macro="" textlink="">
      <xdr:nvSpPr>
        <xdr:cNvPr id="459" name="円/楕円 458"/>
        <xdr:cNvSpPr/>
      </xdr:nvSpPr>
      <xdr:spPr>
        <a:xfrm>
          <a:off x="21272500" y="69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145727</xdr:rowOff>
    </xdr:from>
    <xdr:to>
      <xdr:col>32</xdr:col>
      <xdr:colOff>187325</xdr:colOff>
      <xdr:row>40</xdr:row>
      <xdr:rowOff>147621</xdr:rowOff>
    </xdr:to>
    <xdr:cxnSp macro="">
      <xdr:nvCxnSpPr>
        <xdr:cNvPr id="460" name="直線コネクタ 459"/>
        <xdr:cNvCxnSpPr/>
      </xdr:nvCxnSpPr>
      <xdr:spPr>
        <a:xfrm flipV="1">
          <a:off x="21323300" y="7003727"/>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14302</xdr:rowOff>
    </xdr:from>
    <xdr:ext cx="534377" cy="259045"/>
    <xdr:sp macro="" textlink="">
      <xdr:nvSpPr>
        <xdr:cNvPr id="461" name="n_1aveValue【一般廃棄物処理施設】&#10;一人当たり有形固定資産（償却資産）額"/>
        <xdr:cNvSpPr txBox="1"/>
      </xdr:nvSpPr>
      <xdr:spPr>
        <a:xfrm>
          <a:off x="21043411" y="65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18098</xdr:rowOff>
    </xdr:from>
    <xdr:ext cx="534377" cy="259045"/>
    <xdr:sp macro="" textlink="">
      <xdr:nvSpPr>
        <xdr:cNvPr id="462" name="n_1mainValue【一般廃棄物処理施設】&#10;一人当たり有形固定資産（償却資産）額"/>
        <xdr:cNvSpPr txBox="1"/>
      </xdr:nvSpPr>
      <xdr:spPr>
        <a:xfrm>
          <a:off x="21043411" y="70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5" name="テキスト ボックス 4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5" name="テキスト ボックス 4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89" name="直線コネクタ 488"/>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90"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91" name="直線コネクタ 490"/>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92"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93" name="直線コネクタ 492"/>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32493</xdr:rowOff>
    </xdr:from>
    <xdr:ext cx="405111" cy="259045"/>
    <xdr:sp macro="" textlink="">
      <xdr:nvSpPr>
        <xdr:cNvPr id="494" name="【保健センター・保健所】&#10;有形固定資産減価償却率平均値テキスト"/>
        <xdr:cNvSpPr txBox="1"/>
      </xdr:nvSpPr>
      <xdr:spPr>
        <a:xfrm>
          <a:off x="164084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95" name="フローチャート : 判断 494"/>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96" name="フローチャート : 判断 495"/>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136978</xdr:rowOff>
    </xdr:from>
    <xdr:to>
      <xdr:col>23</xdr:col>
      <xdr:colOff>568325</xdr:colOff>
      <xdr:row>60</xdr:row>
      <xdr:rowOff>67128</xdr:rowOff>
    </xdr:to>
    <xdr:sp macro="" textlink="">
      <xdr:nvSpPr>
        <xdr:cNvPr id="502" name="円/楕円 501"/>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115405</xdr:rowOff>
    </xdr:from>
    <xdr:ext cx="405111" cy="259045"/>
    <xdr:sp macro="" textlink="">
      <xdr:nvSpPr>
        <xdr:cNvPr id="503" name="【保健センター・保健所】&#10;有形固定資産減価償却率該当値テキスト"/>
        <xdr:cNvSpPr txBox="1"/>
      </xdr:nvSpPr>
      <xdr:spPr>
        <a:xfrm>
          <a:off x="164084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161472</xdr:rowOff>
    </xdr:from>
    <xdr:to>
      <xdr:col>22</xdr:col>
      <xdr:colOff>415925</xdr:colOff>
      <xdr:row>61</xdr:row>
      <xdr:rowOff>91622</xdr:rowOff>
    </xdr:to>
    <xdr:sp macro="" textlink="">
      <xdr:nvSpPr>
        <xdr:cNvPr id="504" name="円/楕円 503"/>
        <xdr:cNvSpPr/>
      </xdr:nvSpPr>
      <xdr:spPr>
        <a:xfrm>
          <a:off x="15430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16328</xdr:rowOff>
    </xdr:from>
    <xdr:to>
      <xdr:col>23</xdr:col>
      <xdr:colOff>517525</xdr:colOff>
      <xdr:row>61</xdr:row>
      <xdr:rowOff>40822</xdr:rowOff>
    </xdr:to>
    <xdr:cxnSp macro="">
      <xdr:nvCxnSpPr>
        <xdr:cNvPr id="505" name="直線コネクタ 504"/>
        <xdr:cNvCxnSpPr/>
      </xdr:nvCxnSpPr>
      <xdr:spPr>
        <a:xfrm flipV="1">
          <a:off x="15481300" y="103033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63</xdr:row>
      <xdr:rowOff>108874</xdr:rowOff>
    </xdr:from>
    <xdr:ext cx="405111" cy="259045"/>
    <xdr:sp macro="" textlink="">
      <xdr:nvSpPr>
        <xdr:cNvPr id="506" name="n_1ave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108149</xdr:rowOff>
    </xdr:from>
    <xdr:ext cx="405111" cy="259045"/>
    <xdr:sp macro="" textlink="">
      <xdr:nvSpPr>
        <xdr:cNvPr id="507" name="n_1mainValue【保健センター・保健所】&#10;有形固定資産減価償却率"/>
        <xdr:cNvSpPr txBox="1"/>
      </xdr:nvSpPr>
      <xdr:spPr>
        <a:xfrm>
          <a:off x="15266043"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8" name="直線コネクタ 5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9" name="テキスト ボックス 5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20" name="直線コネクタ 5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1" name="テキスト ボックス 5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2" name="直線コネクタ 5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3" name="テキスト ボックス 5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4" name="直線コネクタ 5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5" name="テキスト ボックス 5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6" name="直線コネクタ 5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7" name="テキスト ボックス 5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63</xdr:row>
      <xdr:rowOff>19050</xdr:rowOff>
    </xdr:to>
    <xdr:cxnSp macro="">
      <xdr:nvCxnSpPr>
        <xdr:cNvPr id="531" name="直線コネクタ 530"/>
        <xdr:cNvCxnSpPr/>
      </xdr:nvCxnSpPr>
      <xdr:spPr>
        <a:xfrm flipV="1">
          <a:off x="22160864" y="967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22877</xdr:rowOff>
    </xdr:from>
    <xdr:ext cx="469744" cy="259045"/>
    <xdr:sp macro="" textlink="">
      <xdr:nvSpPr>
        <xdr:cNvPr id="532" name="【保健センター・保健所】&#10;一人当たり面積最小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19050</xdr:rowOff>
    </xdr:from>
    <xdr:to>
      <xdr:col>32</xdr:col>
      <xdr:colOff>276225</xdr:colOff>
      <xdr:row>63</xdr:row>
      <xdr:rowOff>19050</xdr:rowOff>
    </xdr:to>
    <xdr:cxnSp macro="">
      <xdr:nvCxnSpPr>
        <xdr:cNvPr id="533" name="直線コネクタ 532"/>
        <xdr:cNvCxnSpPr/>
      </xdr:nvCxnSpPr>
      <xdr:spPr>
        <a:xfrm>
          <a:off x="22072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534"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535" name="直線コネクタ 534"/>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536"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537" name="フローチャート : 判断 536"/>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139700</xdr:rowOff>
    </xdr:from>
    <xdr:to>
      <xdr:col>31</xdr:col>
      <xdr:colOff>85725</xdr:colOff>
      <xdr:row>55</xdr:row>
      <xdr:rowOff>69850</xdr:rowOff>
    </xdr:to>
    <xdr:sp macro="" textlink="">
      <xdr:nvSpPr>
        <xdr:cNvPr id="538" name="フローチャート : 判断 537"/>
        <xdr:cNvSpPr/>
      </xdr:nvSpPr>
      <xdr:spPr>
        <a:xfrm>
          <a:off x="2127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139700</xdr:rowOff>
    </xdr:from>
    <xdr:to>
      <xdr:col>32</xdr:col>
      <xdr:colOff>238125</xdr:colOff>
      <xdr:row>59</xdr:row>
      <xdr:rowOff>69850</xdr:rowOff>
    </xdr:to>
    <xdr:sp macro="" textlink="">
      <xdr:nvSpPr>
        <xdr:cNvPr id="544" name="円/楕円 543"/>
        <xdr:cNvSpPr/>
      </xdr:nvSpPr>
      <xdr:spPr>
        <a:xfrm>
          <a:off x="22110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162577</xdr:rowOff>
    </xdr:from>
    <xdr:ext cx="469744" cy="259045"/>
    <xdr:sp macro="" textlink="">
      <xdr:nvSpPr>
        <xdr:cNvPr id="545" name="【保健センター・保健所】&#10;一人当たり面積該当値テキスト"/>
        <xdr:cNvSpPr txBox="1"/>
      </xdr:nvSpPr>
      <xdr:spPr>
        <a:xfrm>
          <a:off x="222504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139700</xdr:rowOff>
    </xdr:from>
    <xdr:to>
      <xdr:col>31</xdr:col>
      <xdr:colOff>85725</xdr:colOff>
      <xdr:row>59</xdr:row>
      <xdr:rowOff>69850</xdr:rowOff>
    </xdr:to>
    <xdr:sp macro="" textlink="">
      <xdr:nvSpPr>
        <xdr:cNvPr id="546" name="円/楕円 545"/>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19050</xdr:rowOff>
    </xdr:from>
    <xdr:to>
      <xdr:col>32</xdr:col>
      <xdr:colOff>187325</xdr:colOff>
      <xdr:row>59</xdr:row>
      <xdr:rowOff>19050</xdr:rowOff>
    </xdr:to>
    <xdr:cxnSp macro="">
      <xdr:nvCxnSpPr>
        <xdr:cNvPr id="547" name="直線コネクタ 546"/>
        <xdr:cNvCxnSpPr/>
      </xdr:nvCxnSpPr>
      <xdr:spPr>
        <a:xfrm>
          <a:off x="21323300" y="1013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53</xdr:row>
      <xdr:rowOff>86377</xdr:rowOff>
    </xdr:from>
    <xdr:ext cx="469744" cy="259045"/>
    <xdr:sp macro="" textlink="">
      <xdr:nvSpPr>
        <xdr:cNvPr id="548" name="n_1ave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60977</xdr:rowOff>
    </xdr:from>
    <xdr:ext cx="469744" cy="259045"/>
    <xdr:sp macro="" textlink="">
      <xdr:nvSpPr>
        <xdr:cNvPr id="549" name="n_1mainValue【保健センター・保健所】&#10;一人当たり面積"/>
        <xdr:cNvSpPr txBox="1"/>
      </xdr:nvSpPr>
      <xdr:spPr>
        <a:xfrm>
          <a:off x="21075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0" name="正方形/長方形 5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1" name="正方形/長方形 5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2" name="正方形/長方形 5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3" name="正方形/長方形 5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4" name="正方形/長方形 5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5" name="正方形/長方形 5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6" name="正方形/長方形 5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7" name="正方形/長方形 5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5" name="正方形/長方形 5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6" name="直線コネクタ 5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7" name="テキスト ボックス 5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8" name="直線コネクタ 5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9" name="テキスト ボックス 5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0" name="直線コネクタ 5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1" name="テキスト ボックス 5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2" name="直線コネクタ 5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3" name="テキスト ボックス 5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4" name="直線コネクタ 5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5" name="テキスト ボックス 5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6" name="直線コネクタ 5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7" name="テキスト ボックス 5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591" name="直線コネクタ 590"/>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592"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593" name="直線コネクタ 592"/>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594"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595" name="直線コネクタ 594"/>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596"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597" name="フローチャート : 判断 596"/>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598" name="フローチャート : 判断 597"/>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46627</xdr:rowOff>
    </xdr:from>
    <xdr:to>
      <xdr:col>23</xdr:col>
      <xdr:colOff>568325</xdr:colOff>
      <xdr:row>102</xdr:row>
      <xdr:rowOff>148227</xdr:rowOff>
    </xdr:to>
    <xdr:sp macro="" textlink="">
      <xdr:nvSpPr>
        <xdr:cNvPr id="604" name="円/楕円 603"/>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69504</xdr:rowOff>
    </xdr:from>
    <xdr:ext cx="405111" cy="259045"/>
    <xdr:sp macro="" textlink="">
      <xdr:nvSpPr>
        <xdr:cNvPr id="605" name="【庁舎】&#10;有形固定資産減価償却率該当値テキスト"/>
        <xdr:cNvSpPr txBox="1"/>
      </xdr:nvSpPr>
      <xdr:spPr>
        <a:xfrm>
          <a:off x="164084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146231</xdr:rowOff>
    </xdr:from>
    <xdr:to>
      <xdr:col>22</xdr:col>
      <xdr:colOff>415925</xdr:colOff>
      <xdr:row>103</xdr:row>
      <xdr:rowOff>76381</xdr:rowOff>
    </xdr:to>
    <xdr:sp macro="" textlink="">
      <xdr:nvSpPr>
        <xdr:cNvPr id="606" name="円/楕円 605"/>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97427</xdr:rowOff>
    </xdr:from>
    <xdr:to>
      <xdr:col>23</xdr:col>
      <xdr:colOff>517525</xdr:colOff>
      <xdr:row>103</xdr:row>
      <xdr:rowOff>25581</xdr:rowOff>
    </xdr:to>
    <xdr:cxnSp macro="">
      <xdr:nvCxnSpPr>
        <xdr:cNvPr id="607" name="直線コネクタ 606"/>
        <xdr:cNvCxnSpPr/>
      </xdr:nvCxnSpPr>
      <xdr:spPr>
        <a:xfrm flipV="1">
          <a:off x="15481300" y="17585327"/>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74040</xdr:rowOff>
    </xdr:from>
    <xdr:ext cx="405111" cy="259045"/>
    <xdr:sp macro="" textlink="">
      <xdr:nvSpPr>
        <xdr:cNvPr id="608"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92908</xdr:rowOff>
    </xdr:from>
    <xdr:ext cx="405111" cy="259045"/>
    <xdr:sp macro="" textlink="">
      <xdr:nvSpPr>
        <xdr:cNvPr id="609" name="n_1mainValue【庁舎】&#10;有形固定資産減価償却率"/>
        <xdr:cNvSpPr txBox="1"/>
      </xdr:nvSpPr>
      <xdr:spPr>
        <a:xfrm>
          <a:off x="15266043"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0" name="テキスト ボックス 6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1" name="直線コネクタ 6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2" name="テキスト ボックス 6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3" name="直線コネクタ 6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4" name="テキスト ボックス 6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5" name="直線コネクタ 6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6" name="テキスト ボックス 6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7" name="直線コネクタ 6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8" name="テキスト ボックス 6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9" name="直線コネクタ 6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0" name="テキスト ボックス 6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34" name="直線コネクタ 633"/>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35"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36" name="直線コネクタ 635"/>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7"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8" name="直線コネクタ 637"/>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10177</xdr:rowOff>
    </xdr:from>
    <xdr:ext cx="469744" cy="259045"/>
    <xdr:sp macro="" textlink="">
      <xdr:nvSpPr>
        <xdr:cNvPr id="639" name="【庁舎】&#10;一人当たり面積平均値テキスト"/>
        <xdr:cNvSpPr txBox="1"/>
      </xdr:nvSpPr>
      <xdr:spPr>
        <a:xfrm>
          <a:off x="22250400" y="1732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40" name="フローチャート : 判断 639"/>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41" name="フローチャート : 判断 64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101600</xdr:rowOff>
    </xdr:from>
    <xdr:to>
      <xdr:col>32</xdr:col>
      <xdr:colOff>238125</xdr:colOff>
      <xdr:row>104</xdr:row>
      <xdr:rowOff>31750</xdr:rowOff>
    </xdr:to>
    <xdr:sp macro="" textlink="">
      <xdr:nvSpPr>
        <xdr:cNvPr id="647" name="円/楕円 646"/>
        <xdr:cNvSpPr/>
      </xdr:nvSpPr>
      <xdr:spPr>
        <a:xfrm>
          <a:off x="22110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80027</xdr:rowOff>
    </xdr:from>
    <xdr:ext cx="469744" cy="259045"/>
    <xdr:sp macro="" textlink="">
      <xdr:nvSpPr>
        <xdr:cNvPr id="648" name="【庁舎】&#10;一人当たり面積該当値テキスト"/>
        <xdr:cNvSpPr txBox="1"/>
      </xdr:nvSpPr>
      <xdr:spPr>
        <a:xfrm>
          <a:off x="2225040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120650</xdr:rowOff>
    </xdr:from>
    <xdr:to>
      <xdr:col>31</xdr:col>
      <xdr:colOff>85725</xdr:colOff>
      <xdr:row>104</xdr:row>
      <xdr:rowOff>50800</xdr:rowOff>
    </xdr:to>
    <xdr:sp macro="" textlink="">
      <xdr:nvSpPr>
        <xdr:cNvPr id="649" name="円/楕円 648"/>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152400</xdr:rowOff>
    </xdr:from>
    <xdr:to>
      <xdr:col>32</xdr:col>
      <xdr:colOff>187325</xdr:colOff>
      <xdr:row>104</xdr:row>
      <xdr:rowOff>0</xdr:rowOff>
    </xdr:to>
    <xdr:cxnSp macro="">
      <xdr:nvCxnSpPr>
        <xdr:cNvPr id="650" name="直線コネクタ 649"/>
        <xdr:cNvCxnSpPr/>
      </xdr:nvCxnSpPr>
      <xdr:spPr>
        <a:xfrm flipV="1">
          <a:off x="21323300" y="1781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99077</xdr:rowOff>
    </xdr:from>
    <xdr:ext cx="469744" cy="259045"/>
    <xdr:sp macro="" textlink="">
      <xdr:nvSpPr>
        <xdr:cNvPr id="651" name="n_1aveValue【庁舎】&#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67327</xdr:rowOff>
    </xdr:from>
    <xdr:ext cx="469744" cy="259045"/>
    <xdr:sp macro="" textlink="">
      <xdr:nvSpPr>
        <xdr:cNvPr id="652" name="n_1mainValue【庁舎】&#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庁舎については</a:t>
          </a:r>
          <a:r>
            <a:rPr kumimoji="1" lang="en-US" altLang="ja-JP" sz="1100">
              <a:solidFill>
                <a:schemeClr val="dk1"/>
              </a:solidFill>
              <a:latin typeface="+mn-lt"/>
              <a:ea typeface="+mn-ea"/>
              <a:cs typeface="+mn-cs"/>
            </a:rPr>
            <a:t>26.6</a:t>
          </a:r>
          <a:r>
            <a:rPr kumimoji="1" lang="ja-JP" altLang="ja-JP" sz="1100">
              <a:solidFill>
                <a:schemeClr val="dk1"/>
              </a:solidFill>
              <a:latin typeface="+mn-lt"/>
              <a:ea typeface="+mn-ea"/>
              <a:cs typeface="+mn-cs"/>
            </a:rPr>
            <a:t>ポイント類似団体平均を上回っている。本庁舎は昭和</a:t>
          </a:r>
          <a:r>
            <a:rPr kumimoji="1" lang="en-US" altLang="ja-JP" sz="1100">
              <a:solidFill>
                <a:schemeClr val="dk1"/>
              </a:solidFill>
              <a:latin typeface="+mn-lt"/>
              <a:ea typeface="+mn-ea"/>
              <a:cs typeface="+mn-cs"/>
            </a:rPr>
            <a:t>33</a:t>
          </a:r>
          <a:r>
            <a:rPr kumimoji="1" lang="ja-JP" altLang="ja-JP" sz="1100">
              <a:solidFill>
                <a:schemeClr val="dk1"/>
              </a:solidFill>
              <a:latin typeface="+mn-lt"/>
              <a:ea typeface="+mn-ea"/>
              <a:cs typeface="+mn-cs"/>
            </a:rPr>
            <a:t>年に建設されており、現在、平成</a:t>
          </a:r>
          <a:r>
            <a:rPr kumimoji="1" lang="en-US" altLang="ja-JP" sz="1100">
              <a:solidFill>
                <a:schemeClr val="dk1"/>
              </a:solidFill>
              <a:latin typeface="+mn-lt"/>
              <a:ea typeface="+mn-ea"/>
              <a:cs typeface="+mn-cs"/>
            </a:rPr>
            <a:t>33</a:t>
          </a:r>
          <a:r>
            <a:rPr kumimoji="1" lang="ja-JP" altLang="ja-JP" sz="1100">
              <a:solidFill>
                <a:schemeClr val="dk1"/>
              </a:solidFill>
              <a:latin typeface="+mn-lt"/>
              <a:ea typeface="+mn-ea"/>
              <a:cs typeface="+mn-cs"/>
            </a:rPr>
            <a:t>年度の供用開始を目指し建替事業を進めているため、今後は数値の改善が見込まれる。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また、有形固定資産減価償却率が</a:t>
          </a:r>
          <a:r>
            <a:rPr kumimoji="1" lang="en-US" altLang="ja-JP" sz="1100">
              <a:solidFill>
                <a:schemeClr val="dk1"/>
              </a:solidFill>
              <a:latin typeface="+mn-lt"/>
              <a:ea typeface="+mn-ea"/>
              <a:cs typeface="+mn-cs"/>
            </a:rPr>
            <a:t>70</a:t>
          </a:r>
          <a:r>
            <a:rPr kumimoji="1" lang="ja-JP" altLang="ja-JP" sz="1100">
              <a:solidFill>
                <a:schemeClr val="dk1"/>
              </a:solidFill>
              <a:latin typeface="+mn-lt"/>
              <a:ea typeface="+mn-ea"/>
              <a:cs typeface="+mn-cs"/>
            </a:rPr>
            <a:t>％を超えている施設については、特に留意し、定期的な点検等と計画的な予防保全に努め、数値改善と安心・安全なサービスの提供を図る。</a:t>
          </a:r>
          <a:endParaRPr kumimoji="1" lang="en-US" altLang="ja-JP" sz="1100">
            <a:solidFill>
              <a:schemeClr val="dk1"/>
            </a:solidFill>
            <a:latin typeface="+mn-lt"/>
            <a:ea typeface="+mn-ea"/>
            <a:cs typeface="+mn-cs"/>
          </a:endParaRPr>
        </a:p>
        <a:p>
          <a:pPr eaLnBrk="1" fontAlgn="auto" latinLnBrk="0" hangingPunct="1"/>
          <a:endParaRPr kumimoji="1" lang="ja-JP" altLang="ja-JP" sz="1100">
            <a:solidFill>
              <a:schemeClr val="dk1"/>
            </a:solidFill>
            <a:latin typeface="+mn-lt"/>
            <a:ea typeface="+mn-ea"/>
            <a:cs typeface="+mn-cs"/>
          </a:endParaRPr>
        </a:p>
        <a:p>
          <a:pPr eaLnBrk="1" fontAlgn="auto" latinLnBrk="0" hangingPunct="1"/>
          <a:endParaRPr kumimoji="1" lang="en-US" altLang="ja-JP" sz="1100">
            <a:solidFill>
              <a:schemeClr val="dk1"/>
            </a:solidFill>
            <a:latin typeface="+mn-lt"/>
            <a:ea typeface="+mn-ea"/>
            <a:cs typeface="+mn-cs"/>
          </a:endParaRPr>
        </a:p>
        <a:p>
          <a:pPr eaLnBrk="1" fontAlgn="auto" latinLnBrk="0" hangingPunct="1"/>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300">
              <a:latin typeface="ＭＳ Ｐゴシック"/>
            </a:rPr>
            <a:t>　</a:t>
          </a:r>
          <a:r>
            <a:rPr lang="ja-JP" altLang="ja-JP" sz="1100" baseline="0">
              <a:solidFill>
                <a:schemeClr val="dk1"/>
              </a:solidFill>
              <a:latin typeface="ＭＳ Ｐゴシック" pitchFamily="50" charset="-128"/>
              <a:ea typeface="ＭＳ Ｐゴシック" pitchFamily="50" charset="-128"/>
              <a:cs typeface="+mn-cs"/>
            </a:rPr>
            <a:t>地方消費税交付金の増等</a:t>
          </a:r>
          <a:r>
            <a:rPr lang="ja-JP" altLang="en-US" sz="1100" baseline="0">
              <a:solidFill>
                <a:schemeClr val="dk1"/>
              </a:solidFill>
              <a:latin typeface="ＭＳ Ｐゴシック" pitchFamily="50" charset="-128"/>
              <a:ea typeface="ＭＳ Ｐゴシック" pitchFamily="50" charset="-128"/>
              <a:cs typeface="+mn-cs"/>
            </a:rPr>
            <a:t>があったものの</a:t>
          </a:r>
          <a:r>
            <a:rPr lang="ja-JP" altLang="ja-JP" sz="1100" baseline="0">
              <a:solidFill>
                <a:schemeClr val="dk1"/>
              </a:solidFill>
              <a:latin typeface="ＭＳ Ｐゴシック" pitchFamily="50" charset="-128"/>
              <a:ea typeface="ＭＳ Ｐゴシック" pitchFamily="50" charset="-128"/>
              <a:cs typeface="+mn-cs"/>
            </a:rPr>
            <a:t>、前年度から</a:t>
          </a:r>
          <a:r>
            <a:rPr lang="ja-JP" altLang="en-US" sz="1100" baseline="0">
              <a:solidFill>
                <a:schemeClr val="dk1"/>
              </a:solidFill>
              <a:latin typeface="ＭＳ Ｐゴシック" pitchFamily="50" charset="-128"/>
              <a:ea typeface="ＭＳ Ｐゴシック" pitchFamily="50" charset="-128"/>
              <a:cs typeface="+mn-cs"/>
            </a:rPr>
            <a:t>横ばいで推移し</a:t>
          </a:r>
          <a:r>
            <a:rPr lang="ja-JP" altLang="ja-JP" sz="110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類似団体平均を</a:t>
          </a:r>
          <a:r>
            <a:rPr lang="en-US" altLang="ja-JP" sz="1100" b="0" i="0" baseline="0">
              <a:solidFill>
                <a:schemeClr val="dk1"/>
              </a:solidFill>
              <a:latin typeface="ＭＳ Ｐゴシック" pitchFamily="50" charset="-128"/>
              <a:ea typeface="ＭＳ Ｐゴシック" pitchFamily="50" charset="-128"/>
              <a:cs typeface="+mn-cs"/>
            </a:rPr>
            <a:t>0.19</a:t>
          </a:r>
          <a:r>
            <a:rPr lang="ja-JP" altLang="ja-JP" sz="1100" b="0" i="0" baseline="0">
              <a:solidFill>
                <a:schemeClr val="dk1"/>
              </a:solidFill>
              <a:latin typeface="ＭＳ Ｐゴシック" pitchFamily="50" charset="-128"/>
              <a:ea typeface="ＭＳ Ｐゴシック" pitchFamily="50" charset="-128"/>
              <a:cs typeface="+mn-cs"/>
            </a:rPr>
            <a:t>ポイント下回っている。</a:t>
          </a:r>
          <a:endParaRPr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38805</xdr:rowOff>
    </xdr:from>
    <xdr:to>
      <xdr:col>7</xdr:col>
      <xdr:colOff>152400</xdr:colOff>
      <xdr:row>42</xdr:row>
      <xdr:rowOff>38805</xdr:rowOff>
    </xdr:to>
    <xdr:cxnSp macro="">
      <xdr:nvCxnSpPr>
        <xdr:cNvPr id="68" name="直線コネクタ 67"/>
        <xdr:cNvCxnSpPr/>
      </xdr:nvCxnSpPr>
      <xdr:spPr>
        <a:xfrm>
          <a:off x="4114800" y="723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38805</xdr:rowOff>
    </xdr:from>
    <xdr:to>
      <xdr:col>6</xdr:col>
      <xdr:colOff>0</xdr:colOff>
      <xdr:row>42</xdr:row>
      <xdr:rowOff>52211</xdr:rowOff>
    </xdr:to>
    <xdr:cxnSp macro="">
      <xdr:nvCxnSpPr>
        <xdr:cNvPr id="71" name="直線コネクタ 70"/>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52211</xdr:rowOff>
    </xdr:to>
    <xdr:cxnSp macro="">
      <xdr:nvCxnSpPr>
        <xdr:cNvPr id="74" name="直線コネクタ 73"/>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79022</xdr:rowOff>
    </xdr:to>
    <xdr:cxnSp macro="">
      <xdr:nvCxnSpPr>
        <xdr:cNvPr id="77" name="直線コネクタ 76"/>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131532</xdr:rowOff>
    </xdr:from>
    <xdr:ext cx="762000" cy="259045"/>
    <xdr:sp macro="" textlink="">
      <xdr:nvSpPr>
        <xdr:cNvPr id="88"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159455</xdr:rowOff>
    </xdr:from>
    <xdr:to>
      <xdr:col>6</xdr:col>
      <xdr:colOff>50800</xdr:colOff>
      <xdr:row>42</xdr:row>
      <xdr:rowOff>89605</xdr:rowOff>
    </xdr:to>
    <xdr:sp macro="" textlink="">
      <xdr:nvSpPr>
        <xdr:cNvPr id="89" name="円/楕円 88"/>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74382</xdr:rowOff>
    </xdr:from>
    <xdr:ext cx="736600" cy="259045"/>
    <xdr:sp macro="" textlink="">
      <xdr:nvSpPr>
        <xdr:cNvPr id="90" name="テキスト ボックス 89"/>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3" name="円/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94" name="テキスト ボックス 93"/>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歳出に占める公債費の割合が高い（本市</a:t>
          </a:r>
          <a:r>
            <a:rPr lang="en-US" altLang="ja-JP" sz="1100" b="0" i="0" baseline="0">
              <a:solidFill>
                <a:schemeClr val="dk1"/>
              </a:solidFill>
              <a:latin typeface="ＭＳ Ｐゴシック" pitchFamily="50" charset="-128"/>
              <a:ea typeface="ＭＳ Ｐゴシック" pitchFamily="50" charset="-128"/>
              <a:cs typeface="+mn-cs"/>
            </a:rPr>
            <a:t>12.6</a:t>
          </a:r>
          <a:r>
            <a:rPr lang="ja-JP" altLang="ja-JP" sz="1100" b="0" i="0" baseline="0">
              <a:solidFill>
                <a:schemeClr val="dk1"/>
              </a:solidFill>
              <a:latin typeface="ＭＳ Ｐゴシック" pitchFamily="50" charset="-128"/>
              <a:ea typeface="ＭＳ Ｐゴシック" pitchFamily="50" charset="-128"/>
              <a:cs typeface="+mn-cs"/>
            </a:rPr>
            <a:t>％）ことなどから、類似団体平均を</a:t>
          </a:r>
          <a:r>
            <a:rPr lang="en-US" altLang="ja-JP" sz="1100" b="0" i="0" baseline="0">
              <a:solidFill>
                <a:schemeClr val="dk1"/>
              </a:solidFill>
              <a:latin typeface="ＭＳ Ｐゴシック" pitchFamily="50" charset="-128"/>
              <a:ea typeface="ＭＳ Ｐゴシック" pitchFamily="50" charset="-128"/>
              <a:cs typeface="+mn-cs"/>
            </a:rPr>
            <a:t>1.3</a:t>
          </a:r>
          <a:r>
            <a:rPr lang="ja-JP" altLang="ja-JP" sz="1100" b="0" i="0" baseline="0">
              <a:solidFill>
                <a:schemeClr val="dk1"/>
              </a:solidFill>
              <a:latin typeface="ＭＳ Ｐゴシック" pitchFamily="50" charset="-128"/>
              <a:ea typeface="ＭＳ Ｐゴシック" pitchFamily="50" charset="-128"/>
              <a:cs typeface="+mn-cs"/>
            </a:rPr>
            <a:t>ポイント上回っている。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「財政健全化計画」に基づき地方債残高の削減による公債費の縮減に努めるとともに、収納体制の強化等による市税の収納率向上など一般財源の確保に取り組む。</a:t>
          </a:r>
          <a:endParaRPr kumimoji="1" lang="ja-JP" altLang="en-US" sz="1300">
            <a:latin typeface="ＭＳ Ｐゴシック" pitchFamily="50" charset="-128"/>
            <a:ea typeface="ＭＳ Ｐゴシック" pitchFamily="50"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71544</xdr:rowOff>
    </xdr:from>
    <xdr:to>
      <xdr:col>7</xdr:col>
      <xdr:colOff>152400</xdr:colOff>
      <xdr:row>64</xdr:row>
      <xdr:rowOff>160020</xdr:rowOff>
    </xdr:to>
    <xdr:cxnSp macro="">
      <xdr:nvCxnSpPr>
        <xdr:cNvPr id="131" name="直線コネクタ 130"/>
        <xdr:cNvCxnSpPr/>
      </xdr:nvCxnSpPr>
      <xdr:spPr>
        <a:xfrm>
          <a:off x="4114800" y="1104434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71544</xdr:rowOff>
    </xdr:from>
    <xdr:to>
      <xdr:col>6</xdr:col>
      <xdr:colOff>0</xdr:colOff>
      <xdr:row>65</xdr:row>
      <xdr:rowOff>69004</xdr:rowOff>
    </xdr:to>
    <xdr:cxnSp macro="">
      <xdr:nvCxnSpPr>
        <xdr:cNvPr id="134" name="直線コネクタ 133"/>
        <xdr:cNvCxnSpPr/>
      </xdr:nvCxnSpPr>
      <xdr:spPr>
        <a:xfrm flipV="1">
          <a:off x="3225800" y="110443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44873</xdr:rowOff>
    </xdr:from>
    <xdr:to>
      <xdr:col>4</xdr:col>
      <xdr:colOff>482600</xdr:colOff>
      <xdr:row>65</xdr:row>
      <xdr:rowOff>69004</xdr:rowOff>
    </xdr:to>
    <xdr:cxnSp macro="">
      <xdr:nvCxnSpPr>
        <xdr:cNvPr id="137" name="直線コネクタ 136"/>
        <xdr:cNvCxnSpPr/>
      </xdr:nvCxnSpPr>
      <xdr:spPr>
        <a:xfrm>
          <a:off x="2336800" y="1118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44873</xdr:rowOff>
    </xdr:to>
    <xdr:cxnSp macro="">
      <xdr:nvCxnSpPr>
        <xdr:cNvPr id="140" name="直線コネクタ 139"/>
        <xdr:cNvCxnSpPr/>
      </xdr:nvCxnSpPr>
      <xdr:spPr>
        <a:xfrm>
          <a:off x="1447800" y="1108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2" name="円/楕円 151"/>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3" name="テキスト ボックス 152"/>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4" name="円/楕円 153"/>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5" name="テキスト ボックス 154"/>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165523</xdr:rowOff>
    </xdr:from>
    <xdr:to>
      <xdr:col>3</xdr:col>
      <xdr:colOff>330200</xdr:colOff>
      <xdr:row>65</xdr:row>
      <xdr:rowOff>95673</xdr:rowOff>
    </xdr:to>
    <xdr:sp macro="" textlink="">
      <xdr:nvSpPr>
        <xdr:cNvPr id="156" name="円/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類似団体平均を約</a:t>
          </a:r>
          <a:r>
            <a:rPr lang="en-US" altLang="ja-JP" sz="1100" b="0" i="0" baseline="0">
              <a:solidFill>
                <a:schemeClr val="dk1"/>
              </a:solidFill>
              <a:latin typeface="ＭＳ Ｐゴシック" pitchFamily="50" charset="-128"/>
              <a:ea typeface="ＭＳ Ｐゴシック" pitchFamily="50" charset="-128"/>
              <a:cs typeface="+mn-cs"/>
            </a:rPr>
            <a:t>27</a:t>
          </a:r>
          <a:r>
            <a:rPr lang="ja-JP" altLang="ja-JP" sz="1100" b="0" i="0" baseline="0">
              <a:solidFill>
                <a:schemeClr val="dk1"/>
              </a:solidFill>
              <a:latin typeface="ＭＳ Ｐゴシック" pitchFamily="50" charset="-128"/>
              <a:ea typeface="ＭＳ Ｐゴシック" pitchFamily="50" charset="-128"/>
              <a:cs typeface="+mn-cs"/>
            </a:rPr>
            <a:t>千円下回っている要因は</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物件費の歳出に占める</a:t>
          </a:r>
          <a:r>
            <a:rPr lang="ja-JP" altLang="en-US" sz="1100" b="0" i="0" baseline="0">
              <a:solidFill>
                <a:schemeClr val="dk1"/>
              </a:solidFill>
              <a:latin typeface="ＭＳ Ｐゴシック" pitchFamily="50" charset="-128"/>
              <a:ea typeface="ＭＳ Ｐゴシック" pitchFamily="50" charset="-128"/>
              <a:cs typeface="+mn-cs"/>
            </a:rPr>
            <a:t>割合</a:t>
          </a:r>
          <a:r>
            <a:rPr lang="ja-JP" altLang="ja-JP" sz="1100" b="0" i="0" baseline="0">
              <a:solidFill>
                <a:schemeClr val="dk1"/>
              </a:solidFill>
              <a:latin typeface="ＭＳ Ｐゴシック" pitchFamily="50" charset="-128"/>
              <a:ea typeface="ＭＳ Ｐゴシック" pitchFamily="50" charset="-128"/>
              <a:cs typeface="+mn-cs"/>
            </a:rPr>
            <a:t>が類似団体平均より</a:t>
          </a:r>
          <a:r>
            <a:rPr lang="ja-JP" altLang="en-US" sz="1100" b="0" i="0" baseline="0">
              <a:solidFill>
                <a:schemeClr val="dk1"/>
              </a:solidFill>
              <a:latin typeface="ＭＳ Ｐゴシック" pitchFamily="50" charset="-128"/>
              <a:ea typeface="ＭＳ Ｐゴシック" pitchFamily="50" charset="-128"/>
              <a:cs typeface="+mn-cs"/>
            </a:rPr>
            <a:t>低</a:t>
          </a:r>
          <a:r>
            <a:rPr lang="ja-JP" altLang="ja-JP" sz="1100" b="0" i="0" baseline="0">
              <a:solidFill>
                <a:schemeClr val="dk1"/>
              </a:solidFill>
              <a:latin typeface="ＭＳ Ｐゴシック" pitchFamily="50" charset="-128"/>
              <a:ea typeface="ＭＳ Ｐゴシック" pitchFamily="50" charset="-128"/>
              <a:cs typeface="+mn-cs"/>
            </a:rPr>
            <a:t>くなっている（▲</a:t>
          </a:r>
          <a:r>
            <a:rPr lang="en-US" altLang="ja-JP" sz="1100" b="0" i="0" baseline="0">
              <a:solidFill>
                <a:schemeClr val="dk1"/>
              </a:solidFill>
              <a:latin typeface="ＭＳ Ｐゴシック" pitchFamily="50" charset="-128"/>
              <a:ea typeface="ＭＳ Ｐゴシック" pitchFamily="50" charset="-128"/>
              <a:cs typeface="+mn-cs"/>
            </a:rPr>
            <a:t>7.7</a:t>
          </a:r>
          <a:r>
            <a:rPr lang="ja-JP" altLang="en-US" sz="1100" b="0" i="0" baseline="0">
              <a:solidFill>
                <a:schemeClr val="dk1"/>
              </a:solidFill>
              <a:latin typeface="ＭＳ Ｐゴシック" pitchFamily="50" charset="-128"/>
              <a:ea typeface="ＭＳ Ｐゴシック" pitchFamily="50" charset="-128"/>
              <a:cs typeface="+mn-cs"/>
            </a:rPr>
            <a:t>ポイント</a:t>
          </a:r>
          <a:r>
            <a:rPr lang="ja-JP" altLang="ja-JP" sz="1100" b="0" i="0" baseline="0">
              <a:solidFill>
                <a:schemeClr val="dk1"/>
              </a:solidFill>
              <a:latin typeface="ＭＳ Ｐゴシック" pitchFamily="50" charset="-128"/>
              <a:ea typeface="ＭＳ Ｐゴシック" pitchFamily="50" charset="-128"/>
              <a:cs typeface="+mn-cs"/>
            </a:rPr>
            <a:t>）ためである。</a:t>
          </a:r>
          <a:endParaRPr lang="ja-JP" altLang="ja-JP" sz="1100">
            <a:solidFill>
              <a:schemeClr val="dk1"/>
            </a:solidFill>
            <a:latin typeface="ＭＳ Ｐゴシック" pitchFamily="50" charset="-128"/>
            <a:ea typeface="ＭＳ Ｐゴシック" pitchFamily="50" charset="-128"/>
            <a:cs typeface="+mn-cs"/>
          </a:endParaRPr>
        </a:p>
        <a:p>
          <a:pPr rtl="0" fontAlgn="base"/>
          <a:r>
            <a:rPr lang="ja-JP" altLang="ja-JP" sz="1100" b="0" i="0" baseline="0">
              <a:solidFill>
                <a:schemeClr val="dk1"/>
              </a:solidFill>
              <a:latin typeface="ＭＳ Ｐゴシック" pitchFamily="50" charset="-128"/>
              <a:ea typeface="ＭＳ Ｐゴシック" pitchFamily="50" charset="-128"/>
              <a:cs typeface="+mn-cs"/>
            </a:rPr>
            <a:t>　しかし見方を変えると、義務的経費（公債費、扶助費等）に歳出が嵩み、物件費等に十分回っていないとも言える。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今後、事業の民営化や委託を進めていくと増加していく費目であるため、人件費とのバランスをとりながら全体としてのコスト低減を図る。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127405</xdr:rowOff>
    </xdr:from>
    <xdr:to>
      <xdr:col>7</xdr:col>
      <xdr:colOff>152400</xdr:colOff>
      <xdr:row>80</xdr:row>
      <xdr:rowOff>128312</xdr:rowOff>
    </xdr:to>
    <xdr:cxnSp macro="">
      <xdr:nvCxnSpPr>
        <xdr:cNvPr id="192" name="直線コネクタ 191"/>
        <xdr:cNvCxnSpPr/>
      </xdr:nvCxnSpPr>
      <xdr:spPr>
        <a:xfrm flipV="1">
          <a:off x="4114800" y="13843405"/>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112269</xdr:rowOff>
    </xdr:from>
    <xdr:to>
      <xdr:col>6</xdr:col>
      <xdr:colOff>0</xdr:colOff>
      <xdr:row>80</xdr:row>
      <xdr:rowOff>128312</xdr:rowOff>
    </xdr:to>
    <xdr:cxnSp macro="">
      <xdr:nvCxnSpPr>
        <xdr:cNvPr id="195" name="直線コネクタ 194"/>
        <xdr:cNvCxnSpPr/>
      </xdr:nvCxnSpPr>
      <xdr:spPr>
        <a:xfrm>
          <a:off x="3225800" y="13828269"/>
          <a:ext cx="8890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93912</xdr:rowOff>
    </xdr:from>
    <xdr:to>
      <xdr:col>4</xdr:col>
      <xdr:colOff>482600</xdr:colOff>
      <xdr:row>80</xdr:row>
      <xdr:rowOff>112269</xdr:rowOff>
    </xdr:to>
    <xdr:cxnSp macro="">
      <xdr:nvCxnSpPr>
        <xdr:cNvPr id="198" name="直線コネクタ 197"/>
        <xdr:cNvCxnSpPr/>
      </xdr:nvCxnSpPr>
      <xdr:spPr>
        <a:xfrm>
          <a:off x="2336800" y="13809912"/>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93912</xdr:rowOff>
    </xdr:from>
    <xdr:to>
      <xdr:col>3</xdr:col>
      <xdr:colOff>279400</xdr:colOff>
      <xdr:row>80</xdr:row>
      <xdr:rowOff>93921</xdr:rowOff>
    </xdr:to>
    <xdr:cxnSp macro="">
      <xdr:nvCxnSpPr>
        <xdr:cNvPr id="201" name="直線コネクタ 200"/>
        <xdr:cNvCxnSpPr/>
      </xdr:nvCxnSpPr>
      <xdr:spPr>
        <a:xfrm flipV="1">
          <a:off x="1447800" y="1380991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76605</xdr:rowOff>
    </xdr:from>
    <xdr:to>
      <xdr:col>7</xdr:col>
      <xdr:colOff>203200</xdr:colOff>
      <xdr:row>81</xdr:row>
      <xdr:rowOff>6755</xdr:rowOff>
    </xdr:to>
    <xdr:sp macro="" textlink="">
      <xdr:nvSpPr>
        <xdr:cNvPr id="211" name="円/楕円 210"/>
        <xdr:cNvSpPr/>
      </xdr:nvSpPr>
      <xdr:spPr>
        <a:xfrm>
          <a:off x="4902200" y="137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169332</xdr:rowOff>
    </xdr:from>
    <xdr:ext cx="762000" cy="259045"/>
    <xdr:sp macro="" textlink="">
      <xdr:nvSpPr>
        <xdr:cNvPr id="212" name="人件費・物件費等の状況該当値テキスト"/>
        <xdr:cNvSpPr txBox="1"/>
      </xdr:nvSpPr>
      <xdr:spPr>
        <a:xfrm>
          <a:off x="5041900" y="137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92,189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77512</xdr:rowOff>
    </xdr:from>
    <xdr:to>
      <xdr:col>6</xdr:col>
      <xdr:colOff>50800</xdr:colOff>
      <xdr:row>81</xdr:row>
      <xdr:rowOff>7662</xdr:rowOff>
    </xdr:to>
    <xdr:sp macro="" textlink="">
      <xdr:nvSpPr>
        <xdr:cNvPr id="213" name="円/楕円 212"/>
        <xdr:cNvSpPr/>
      </xdr:nvSpPr>
      <xdr:spPr>
        <a:xfrm>
          <a:off x="4064000" y="137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17839</xdr:rowOff>
    </xdr:from>
    <xdr:ext cx="736600" cy="259045"/>
    <xdr:sp macro="" textlink="">
      <xdr:nvSpPr>
        <xdr:cNvPr id="214" name="テキスト ボックス 213"/>
        <xdr:cNvSpPr txBox="1"/>
      </xdr:nvSpPr>
      <xdr:spPr>
        <a:xfrm>
          <a:off x="3733800" y="1356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61469</xdr:rowOff>
    </xdr:from>
    <xdr:to>
      <xdr:col>4</xdr:col>
      <xdr:colOff>533400</xdr:colOff>
      <xdr:row>80</xdr:row>
      <xdr:rowOff>163069</xdr:rowOff>
    </xdr:to>
    <xdr:sp macro="" textlink="">
      <xdr:nvSpPr>
        <xdr:cNvPr id="215" name="円/楕円 214"/>
        <xdr:cNvSpPr/>
      </xdr:nvSpPr>
      <xdr:spPr>
        <a:xfrm>
          <a:off x="3175000" y="137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1796</xdr:rowOff>
    </xdr:from>
    <xdr:ext cx="762000" cy="259045"/>
    <xdr:sp macro="" textlink="">
      <xdr:nvSpPr>
        <xdr:cNvPr id="216" name="テキスト ボックス 215"/>
        <xdr:cNvSpPr txBox="1"/>
      </xdr:nvSpPr>
      <xdr:spPr>
        <a:xfrm>
          <a:off x="2844800" y="1354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43112</xdr:rowOff>
    </xdr:from>
    <xdr:to>
      <xdr:col>3</xdr:col>
      <xdr:colOff>330200</xdr:colOff>
      <xdr:row>80</xdr:row>
      <xdr:rowOff>144712</xdr:rowOff>
    </xdr:to>
    <xdr:sp macro="" textlink="">
      <xdr:nvSpPr>
        <xdr:cNvPr id="217" name="円/楕円 216"/>
        <xdr:cNvSpPr/>
      </xdr:nvSpPr>
      <xdr:spPr>
        <a:xfrm>
          <a:off x="2286000" y="137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154889</xdr:rowOff>
    </xdr:from>
    <xdr:ext cx="762000" cy="259045"/>
    <xdr:sp macro="" textlink="">
      <xdr:nvSpPr>
        <xdr:cNvPr id="218" name="テキスト ボックス 217"/>
        <xdr:cNvSpPr txBox="1"/>
      </xdr:nvSpPr>
      <xdr:spPr>
        <a:xfrm>
          <a:off x="1955800" y="135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43121</xdr:rowOff>
    </xdr:from>
    <xdr:to>
      <xdr:col>2</xdr:col>
      <xdr:colOff>127000</xdr:colOff>
      <xdr:row>80</xdr:row>
      <xdr:rowOff>144721</xdr:rowOff>
    </xdr:to>
    <xdr:sp macro="" textlink="">
      <xdr:nvSpPr>
        <xdr:cNvPr id="219" name="円/楕円 218"/>
        <xdr:cNvSpPr/>
      </xdr:nvSpPr>
      <xdr:spPr>
        <a:xfrm>
          <a:off x="1397000" y="13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154898</xdr:rowOff>
    </xdr:from>
    <xdr:ext cx="762000" cy="259045"/>
    <xdr:sp macro="" textlink="">
      <xdr:nvSpPr>
        <xdr:cNvPr id="220" name="テキスト ボックス 219"/>
        <xdr:cNvSpPr txBox="1"/>
      </xdr:nvSpPr>
      <xdr:spPr>
        <a:xfrm>
          <a:off x="1066800" y="135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20</a:t>
          </a:r>
          <a:r>
            <a:rPr lang="ja-JP" altLang="ja-JP" sz="1100" b="0" i="0" baseline="0">
              <a:solidFill>
                <a:schemeClr val="dk1"/>
              </a:solidFill>
              <a:latin typeface="ＭＳ Ｐゴシック" pitchFamily="50" charset="-128"/>
              <a:ea typeface="ＭＳ Ｐゴシック" pitchFamily="50" charset="-128"/>
              <a:cs typeface="+mn-cs"/>
            </a:rPr>
            <a:t>年度から継続して職員給与カットを実施しており、平成</a:t>
          </a:r>
          <a:r>
            <a:rPr lang="en-US" altLang="ja-JP" sz="1100" b="0" i="0" baseline="0">
              <a:solidFill>
                <a:schemeClr val="dk1"/>
              </a:solidFill>
              <a:latin typeface="ＭＳ Ｐゴシック" pitchFamily="50" charset="-128"/>
              <a:ea typeface="ＭＳ Ｐゴシック" pitchFamily="50" charset="-128"/>
              <a:cs typeface="+mn-cs"/>
            </a:rPr>
            <a:t>25</a:t>
          </a:r>
          <a:r>
            <a:rPr lang="ja-JP" altLang="ja-JP" sz="1100" b="0" i="0" baseline="0">
              <a:solidFill>
                <a:schemeClr val="dk1"/>
              </a:solidFill>
              <a:latin typeface="ＭＳ Ｐゴシック" pitchFamily="50" charset="-128"/>
              <a:ea typeface="ＭＳ Ｐゴシック" pitchFamily="50" charset="-128"/>
              <a:cs typeface="+mn-cs"/>
            </a:rPr>
            <a:t>年度から</a:t>
          </a:r>
          <a:r>
            <a:rPr lang="en-US" altLang="ja-JP" sz="1100" b="0" i="0" baseline="0">
              <a:solidFill>
                <a:schemeClr val="dk1"/>
              </a:solidFill>
              <a:latin typeface="ＭＳ Ｐゴシック" pitchFamily="50" charset="-128"/>
              <a:ea typeface="ＭＳ Ｐゴシック" pitchFamily="50" charset="-128"/>
              <a:cs typeface="+mn-cs"/>
            </a:rPr>
            <a:t>100</a:t>
          </a:r>
          <a:r>
            <a:rPr lang="ja-JP" altLang="ja-JP" sz="1100" b="0" i="0" baseline="0">
              <a:solidFill>
                <a:schemeClr val="dk1"/>
              </a:solidFill>
              <a:latin typeface="ＭＳ Ｐゴシック" pitchFamily="50" charset="-128"/>
              <a:ea typeface="ＭＳ Ｐゴシック" pitchFamily="50" charset="-128"/>
              <a:cs typeface="+mn-cs"/>
            </a:rPr>
            <a:t>以下となり、平成</a:t>
          </a:r>
          <a:r>
            <a:rPr lang="en-US" altLang="ja-JP" sz="1100" b="0" i="0" baseline="0">
              <a:solidFill>
                <a:schemeClr val="dk1"/>
              </a:solidFill>
              <a:latin typeface="ＭＳ Ｐゴシック" pitchFamily="50" charset="-128"/>
              <a:ea typeface="ＭＳ Ｐゴシック" pitchFamily="50" charset="-128"/>
              <a:cs typeface="+mn-cs"/>
            </a:rPr>
            <a:t>28</a:t>
          </a:r>
          <a:r>
            <a:rPr lang="ja-JP" altLang="ja-JP" sz="1100" b="0" i="0" baseline="0">
              <a:solidFill>
                <a:schemeClr val="dk1"/>
              </a:solidFill>
              <a:latin typeface="ＭＳ Ｐゴシック" pitchFamily="50" charset="-128"/>
              <a:ea typeface="ＭＳ Ｐゴシック" pitchFamily="50" charset="-128"/>
              <a:cs typeface="+mn-cs"/>
            </a:rPr>
            <a:t>年度においては類似団体平均を</a:t>
          </a:r>
          <a:r>
            <a:rPr lang="en-US" altLang="ja-JP" sz="1100" b="0" i="0" baseline="0">
              <a:solidFill>
                <a:schemeClr val="dk1"/>
              </a:solidFill>
              <a:latin typeface="ＭＳ Ｐゴシック" pitchFamily="50" charset="-128"/>
              <a:ea typeface="ＭＳ Ｐゴシック" pitchFamily="50" charset="-128"/>
              <a:cs typeface="+mn-cs"/>
            </a:rPr>
            <a:t>0.6</a:t>
          </a:r>
          <a:r>
            <a:rPr lang="ja-JP" altLang="ja-JP" sz="1100" b="0" i="0" baseline="0">
              <a:solidFill>
                <a:schemeClr val="dk1"/>
              </a:solidFill>
              <a:latin typeface="ＭＳ Ｐゴシック" pitchFamily="50" charset="-128"/>
              <a:ea typeface="ＭＳ Ｐゴシック" pitchFamily="50" charset="-128"/>
              <a:cs typeface="+mn-cs"/>
            </a:rPr>
            <a:t>ポイント下回っている。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今後とも、人事委員会勧告を踏まえて、適切な給与水準の維持に努める。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106539</xdr:rowOff>
    </xdr:to>
    <xdr:cxnSp macro="">
      <xdr:nvCxnSpPr>
        <xdr:cNvPr id="254" name="直線コネクタ 253"/>
        <xdr:cNvCxnSpPr/>
      </xdr:nvCxnSpPr>
      <xdr:spPr>
        <a:xfrm>
          <a:off x="16179800" y="142832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106539</xdr:rowOff>
    </xdr:to>
    <xdr:cxnSp macro="">
      <xdr:nvCxnSpPr>
        <xdr:cNvPr id="257" name="直線コネクタ 256"/>
        <xdr:cNvCxnSpPr/>
      </xdr:nvCxnSpPr>
      <xdr:spPr>
        <a:xfrm flipV="1">
          <a:off x="15290800" y="142832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83</xdr:row>
      <xdr:rowOff>133350</xdr:rowOff>
    </xdr:to>
    <xdr:cxnSp macro="">
      <xdr:nvCxnSpPr>
        <xdr:cNvPr id="260" name="直線コネクタ 259"/>
        <xdr:cNvCxnSpPr/>
      </xdr:nvCxnSpPr>
      <xdr:spPr>
        <a:xfrm flipV="1">
          <a:off x="14401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45861</xdr:rowOff>
    </xdr:to>
    <xdr:cxnSp macro="">
      <xdr:nvCxnSpPr>
        <xdr:cNvPr id="263" name="直線コネクタ 262"/>
        <xdr:cNvCxnSpPr/>
      </xdr:nvCxnSpPr>
      <xdr:spPr>
        <a:xfrm flipV="1">
          <a:off x="13512800" y="1436370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7" name="テキスト ボックス 266"/>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3" name="円/楕円 272"/>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4"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5" name="円/楕円 274"/>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6" name="テキスト ボックス 275"/>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77" name="円/楕円 276"/>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78" name="テキスト ボックス 277"/>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9" name="円/楕円 27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0" name="テキスト ボックス 279"/>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1" name="円/楕円 280"/>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2" name="テキスト ボックス 281"/>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「定員適正化計画」に基づ</a:t>
          </a:r>
          <a:r>
            <a:rPr lang="ja-JP" altLang="en-US" sz="1100" b="0" i="0" baseline="0">
              <a:solidFill>
                <a:schemeClr val="dk1"/>
              </a:solidFill>
              <a:latin typeface="ＭＳ Ｐゴシック" pitchFamily="50" charset="-128"/>
              <a:ea typeface="ＭＳ Ｐゴシック" pitchFamily="50" charset="-128"/>
              <a:cs typeface="+mn-cs"/>
            </a:rPr>
            <a:t>き、スリムで効率的な組織・人員体制の確立</a:t>
          </a:r>
          <a:r>
            <a:rPr lang="ja-JP" altLang="ja-JP" sz="1100" b="0" i="0" baseline="0">
              <a:solidFill>
                <a:schemeClr val="dk1"/>
              </a:solidFill>
              <a:latin typeface="ＭＳ Ｐゴシック" pitchFamily="50" charset="-128"/>
              <a:ea typeface="ＭＳ Ｐゴシック" pitchFamily="50" charset="-128"/>
              <a:cs typeface="+mn-cs"/>
            </a:rPr>
            <a:t>に努めた結果、類似団体平均を</a:t>
          </a:r>
          <a:r>
            <a:rPr lang="en-US" altLang="ja-JP" sz="1100" b="0" i="0" baseline="0">
              <a:solidFill>
                <a:schemeClr val="dk1"/>
              </a:solidFill>
              <a:latin typeface="ＭＳ Ｐゴシック" pitchFamily="50" charset="-128"/>
              <a:ea typeface="ＭＳ Ｐゴシック" pitchFamily="50" charset="-128"/>
              <a:cs typeface="+mn-cs"/>
            </a:rPr>
            <a:t>0.46</a:t>
          </a:r>
          <a:r>
            <a:rPr lang="ja-JP" altLang="en-US" sz="1100" b="0" i="0" baseline="0">
              <a:solidFill>
                <a:schemeClr val="dk1"/>
              </a:solidFill>
              <a:latin typeface="ＭＳ Ｐゴシック" pitchFamily="50" charset="-128"/>
              <a:ea typeface="ＭＳ Ｐゴシック" pitchFamily="50" charset="-128"/>
              <a:cs typeface="+mn-cs"/>
            </a:rPr>
            <a:t>人</a:t>
          </a:r>
          <a:r>
            <a:rPr lang="ja-JP" altLang="ja-JP" sz="1100" b="0" i="0" baseline="0">
              <a:solidFill>
                <a:schemeClr val="dk1"/>
              </a:solidFill>
              <a:latin typeface="ＭＳ Ｐゴシック" pitchFamily="50" charset="-128"/>
              <a:ea typeface="ＭＳ Ｐゴシック" pitchFamily="50" charset="-128"/>
              <a:cs typeface="+mn-cs"/>
            </a:rPr>
            <a:t>下回っている</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今後も市民サービスの維持、充実に配慮しながら職員数の適正化に努める。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29754</xdr:rowOff>
    </xdr:to>
    <xdr:cxnSp macro="">
      <xdr:nvCxnSpPr>
        <xdr:cNvPr id="319" name="直線コネクタ 318"/>
        <xdr:cNvCxnSpPr/>
      </xdr:nvCxnSpPr>
      <xdr:spPr>
        <a:xfrm>
          <a:off x="16179800" y="1046752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9072</xdr:rowOff>
    </xdr:from>
    <xdr:to>
      <xdr:col>23</xdr:col>
      <xdr:colOff>406400</xdr:colOff>
      <xdr:row>61</xdr:row>
      <xdr:rowOff>29754</xdr:rowOff>
    </xdr:to>
    <xdr:cxnSp macro="">
      <xdr:nvCxnSpPr>
        <xdr:cNvPr id="322" name="直線コネクタ 321"/>
        <xdr:cNvCxnSpPr/>
      </xdr:nvCxnSpPr>
      <xdr:spPr>
        <a:xfrm flipV="1">
          <a:off x="15290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29754</xdr:rowOff>
    </xdr:to>
    <xdr:cxnSp macro="">
      <xdr:nvCxnSpPr>
        <xdr:cNvPr id="325" name="直線コネクタ 324"/>
        <xdr:cNvCxnSpPr/>
      </xdr:nvCxnSpPr>
      <xdr:spPr>
        <a:xfrm>
          <a:off x="14401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26307</xdr:rowOff>
    </xdr:to>
    <xdr:cxnSp macro="">
      <xdr:nvCxnSpPr>
        <xdr:cNvPr id="328" name="直線コネクタ 327"/>
        <xdr:cNvCxnSpPr/>
      </xdr:nvCxnSpPr>
      <xdr:spPr>
        <a:xfrm>
          <a:off x="13512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150404</xdr:rowOff>
    </xdr:from>
    <xdr:to>
      <xdr:col>24</xdr:col>
      <xdr:colOff>609600</xdr:colOff>
      <xdr:row>61</xdr:row>
      <xdr:rowOff>80554</xdr:rowOff>
    </xdr:to>
    <xdr:sp macro="" textlink="">
      <xdr:nvSpPr>
        <xdr:cNvPr id="338" name="円/楕円 337"/>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166931</xdr:rowOff>
    </xdr:from>
    <xdr:ext cx="762000" cy="259045"/>
    <xdr:sp macro="" textlink="">
      <xdr:nvSpPr>
        <xdr:cNvPr id="339" name="定員管理の状況該当値テキスト"/>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129722</xdr:rowOff>
    </xdr:from>
    <xdr:to>
      <xdr:col>23</xdr:col>
      <xdr:colOff>457200</xdr:colOff>
      <xdr:row>61</xdr:row>
      <xdr:rowOff>59872</xdr:rowOff>
    </xdr:to>
    <xdr:sp macro="" textlink="">
      <xdr:nvSpPr>
        <xdr:cNvPr id="340" name="円/楕円 339"/>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70049</xdr:rowOff>
    </xdr:from>
    <xdr:ext cx="736600" cy="259045"/>
    <xdr:sp macro="" textlink="">
      <xdr:nvSpPr>
        <xdr:cNvPr id="341" name="テキスト ボックス 340"/>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150404</xdr:rowOff>
    </xdr:from>
    <xdr:to>
      <xdr:col>22</xdr:col>
      <xdr:colOff>254000</xdr:colOff>
      <xdr:row>61</xdr:row>
      <xdr:rowOff>80554</xdr:rowOff>
    </xdr:to>
    <xdr:sp macro="" textlink="">
      <xdr:nvSpPr>
        <xdr:cNvPr id="342" name="円/楕円 341"/>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90731</xdr:rowOff>
    </xdr:from>
    <xdr:ext cx="762000" cy="259045"/>
    <xdr:sp macro="" textlink="">
      <xdr:nvSpPr>
        <xdr:cNvPr id="343" name="テキスト ボックス 342"/>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4" name="円/楕円 343"/>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87284</xdr:rowOff>
    </xdr:from>
    <xdr:ext cx="762000" cy="259045"/>
    <xdr:sp macro="" textlink="">
      <xdr:nvSpPr>
        <xdr:cNvPr id="345" name="テキスト ボックス 344"/>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143510</xdr:rowOff>
    </xdr:from>
    <xdr:to>
      <xdr:col>19</xdr:col>
      <xdr:colOff>533400</xdr:colOff>
      <xdr:row>61</xdr:row>
      <xdr:rowOff>73660</xdr:rowOff>
    </xdr:to>
    <xdr:sp macro="" textlink="">
      <xdr:nvSpPr>
        <xdr:cNvPr id="346" name="円/楕円 345"/>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83837</xdr:rowOff>
    </xdr:from>
    <xdr:ext cx="762000" cy="259045"/>
    <xdr:sp macro="" textlink="">
      <xdr:nvSpPr>
        <xdr:cNvPr id="347" name="テキスト ボックス 346"/>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類似団体平均を大きく上回る</a:t>
          </a:r>
          <a:r>
            <a:rPr lang="en-US" altLang="ja-JP" sz="1100" b="0" i="0" baseline="0">
              <a:solidFill>
                <a:schemeClr val="dk1"/>
              </a:solidFill>
              <a:latin typeface="ＭＳ Ｐゴシック" pitchFamily="50" charset="-128"/>
              <a:ea typeface="ＭＳ Ｐゴシック" pitchFamily="50" charset="-128"/>
              <a:cs typeface="+mn-cs"/>
            </a:rPr>
            <a:t>7.5</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となっているが、平成</a:t>
          </a:r>
          <a:r>
            <a:rPr lang="en-US" altLang="ja-JP" sz="1100" b="0" i="0" baseline="0">
              <a:solidFill>
                <a:schemeClr val="dk1"/>
              </a:solidFill>
              <a:latin typeface="ＭＳ Ｐゴシック" pitchFamily="50" charset="-128"/>
              <a:ea typeface="ＭＳ Ｐゴシック" pitchFamily="50" charset="-128"/>
              <a:cs typeface="+mn-cs"/>
            </a:rPr>
            <a:t>17</a:t>
          </a:r>
          <a:r>
            <a:rPr lang="ja-JP" altLang="ja-JP" sz="1100" b="0" i="0" baseline="0">
              <a:solidFill>
                <a:schemeClr val="dk1"/>
              </a:solidFill>
              <a:latin typeface="ＭＳ Ｐゴシック" pitchFamily="50" charset="-128"/>
              <a:ea typeface="ＭＳ Ｐゴシック" pitchFamily="50" charset="-128"/>
              <a:cs typeface="+mn-cs"/>
            </a:rPr>
            <a:t>年度から取り組んだ「新行財政改革プラン」やそれに続き平成</a:t>
          </a:r>
          <a:r>
            <a:rPr lang="en-US" altLang="ja-JP" sz="1100" b="0" i="0" baseline="0">
              <a:solidFill>
                <a:schemeClr val="dk1"/>
              </a:solidFill>
              <a:latin typeface="ＭＳ Ｐゴシック" pitchFamily="50" charset="-128"/>
              <a:ea typeface="ＭＳ Ｐゴシック" pitchFamily="50" charset="-128"/>
              <a:cs typeface="+mn-cs"/>
            </a:rPr>
            <a:t>22</a:t>
          </a:r>
          <a:r>
            <a:rPr lang="ja-JP" altLang="ja-JP" sz="1100" b="0" i="0" baseline="0">
              <a:solidFill>
                <a:schemeClr val="dk1"/>
              </a:solidFill>
              <a:latin typeface="ＭＳ Ｐゴシック" pitchFamily="50" charset="-128"/>
              <a:ea typeface="ＭＳ Ｐゴシック" pitchFamily="50" charset="-128"/>
              <a:cs typeface="+mn-cs"/>
            </a:rPr>
            <a:t>年度から取り組んでいる「行財政改革加速化プラン」に基づき、建設地方債の発行を抑制し地方債残高の縮減に努めてきたことから、元利償還金が減少傾向にある。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これにより、実質公債費比率も減少傾向にあるが、平成</a:t>
          </a:r>
          <a:r>
            <a:rPr lang="en-US" altLang="ja-JP" sz="1100" b="0" i="0" baseline="0">
              <a:solidFill>
                <a:schemeClr val="dk1"/>
              </a:solidFill>
              <a:latin typeface="ＭＳ Ｐゴシック" pitchFamily="50" charset="-128"/>
              <a:ea typeface="ＭＳ Ｐゴシック" pitchFamily="50" charset="-128"/>
              <a:cs typeface="+mn-cs"/>
            </a:rPr>
            <a:t>25</a:t>
          </a:r>
          <a:r>
            <a:rPr lang="ja-JP" altLang="ja-JP" sz="1100" b="0" i="0" baseline="0">
              <a:solidFill>
                <a:schemeClr val="dk1"/>
              </a:solidFill>
              <a:latin typeface="ＭＳ Ｐゴシック" pitchFamily="50" charset="-128"/>
              <a:ea typeface="ＭＳ Ｐゴシック" pitchFamily="50" charset="-128"/>
              <a:cs typeface="+mn-cs"/>
            </a:rPr>
            <a:t>年度に発行した第三セクター等改革推進債により、しばらくは高水準で公債費が推移する見込みであるため、残高抑制を見据え、地方債発行をコントロールする。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128815</xdr:rowOff>
    </xdr:from>
    <xdr:to>
      <xdr:col>24</xdr:col>
      <xdr:colOff>558800</xdr:colOff>
      <xdr:row>43</xdr:row>
      <xdr:rowOff>26307</xdr:rowOff>
    </xdr:to>
    <xdr:cxnSp macro="">
      <xdr:nvCxnSpPr>
        <xdr:cNvPr id="382" name="直線コネクタ 381"/>
        <xdr:cNvCxnSpPr/>
      </xdr:nvCxnSpPr>
      <xdr:spPr>
        <a:xfrm flipV="1">
          <a:off x="16179800" y="73297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26307</xdr:rowOff>
    </xdr:from>
    <xdr:to>
      <xdr:col>23</xdr:col>
      <xdr:colOff>406400</xdr:colOff>
      <xdr:row>43</xdr:row>
      <xdr:rowOff>118231</xdr:rowOff>
    </xdr:to>
    <xdr:cxnSp macro="">
      <xdr:nvCxnSpPr>
        <xdr:cNvPr id="385" name="直線コネクタ 384"/>
        <xdr:cNvCxnSpPr/>
      </xdr:nvCxnSpPr>
      <xdr:spPr>
        <a:xfrm flipV="1">
          <a:off x="15290800" y="73986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118231</xdr:rowOff>
    </xdr:from>
    <xdr:to>
      <xdr:col>22</xdr:col>
      <xdr:colOff>203200</xdr:colOff>
      <xdr:row>44</xdr:row>
      <xdr:rowOff>4233</xdr:rowOff>
    </xdr:to>
    <xdr:cxnSp macro="">
      <xdr:nvCxnSpPr>
        <xdr:cNvPr id="388" name="直線コネクタ 387"/>
        <xdr:cNvCxnSpPr/>
      </xdr:nvCxnSpPr>
      <xdr:spPr>
        <a:xfrm flipV="1">
          <a:off x="14401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84667</xdr:rowOff>
    </xdr:to>
    <xdr:cxnSp macro="">
      <xdr:nvCxnSpPr>
        <xdr:cNvPr id="391" name="直線コネクタ 390"/>
        <xdr:cNvCxnSpPr/>
      </xdr:nvCxnSpPr>
      <xdr:spPr>
        <a:xfrm flipV="1">
          <a:off x="13512800" y="754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78015</xdr:rowOff>
    </xdr:from>
    <xdr:to>
      <xdr:col>24</xdr:col>
      <xdr:colOff>609600</xdr:colOff>
      <xdr:row>43</xdr:row>
      <xdr:rowOff>8165</xdr:rowOff>
    </xdr:to>
    <xdr:sp macro="" textlink="">
      <xdr:nvSpPr>
        <xdr:cNvPr id="401" name="円/楕円 400"/>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50092</xdr:rowOff>
    </xdr:from>
    <xdr:ext cx="762000" cy="259045"/>
    <xdr:sp macro="" textlink="">
      <xdr:nvSpPr>
        <xdr:cNvPr id="402"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146957</xdr:rowOff>
    </xdr:from>
    <xdr:to>
      <xdr:col>23</xdr:col>
      <xdr:colOff>457200</xdr:colOff>
      <xdr:row>43</xdr:row>
      <xdr:rowOff>77107</xdr:rowOff>
    </xdr:to>
    <xdr:sp macro="" textlink="">
      <xdr:nvSpPr>
        <xdr:cNvPr id="403" name="円/楕円 402"/>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61884</xdr:rowOff>
    </xdr:from>
    <xdr:ext cx="736600" cy="259045"/>
    <xdr:sp macro="" textlink="">
      <xdr:nvSpPr>
        <xdr:cNvPr id="404" name="テキスト ボックス 403"/>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67431</xdr:rowOff>
    </xdr:from>
    <xdr:to>
      <xdr:col>22</xdr:col>
      <xdr:colOff>254000</xdr:colOff>
      <xdr:row>43</xdr:row>
      <xdr:rowOff>169031</xdr:rowOff>
    </xdr:to>
    <xdr:sp macro="" textlink="">
      <xdr:nvSpPr>
        <xdr:cNvPr id="405" name="円/楕円 404"/>
        <xdr:cNvSpPr/>
      </xdr:nvSpPr>
      <xdr:spPr>
        <a:xfrm>
          <a:off x="15240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406" name="テキスト ボックス 405"/>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7" name="円/楕円 40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8" name="テキスト ボックス 40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9" name="円/楕円 408"/>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0" name="テキスト ボックス 409"/>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建設地方債の発行抑制により地方債残高が減少し、将来負担額が減少した。</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a:t>
          </a:r>
          <a:r>
            <a:rPr lang="ja-JP" altLang="ja-JP" sz="1100" b="0" i="0" baseline="0">
              <a:solidFill>
                <a:schemeClr val="dk1"/>
              </a:solidFill>
              <a:latin typeface="+mn-lt"/>
              <a:ea typeface="+mn-ea"/>
              <a:cs typeface="+mn-cs"/>
            </a:rPr>
            <a:t>の将来負担比率は</a:t>
          </a:r>
          <a:r>
            <a:rPr lang="en-US" altLang="ja-JP" sz="1100" b="0" i="0" baseline="0">
              <a:solidFill>
                <a:schemeClr val="dk1"/>
              </a:solidFill>
              <a:latin typeface="ＭＳ Ｐゴシック" pitchFamily="50" charset="-128"/>
              <a:ea typeface="ＭＳ Ｐゴシック" pitchFamily="50" charset="-128"/>
              <a:cs typeface="+mn-cs"/>
            </a:rPr>
            <a:t>43.4</a:t>
          </a:r>
          <a:r>
            <a:rPr lang="ja-JP" altLang="ja-JP"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mn-lt"/>
              <a:ea typeface="+mn-ea"/>
              <a:cs typeface="+mn-cs"/>
            </a:rPr>
            <a:t>として</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a:t>
          </a:r>
          <a:r>
            <a:rPr lang="ja-JP" altLang="ja-JP" sz="1100" b="0" i="0" baseline="0">
              <a:solidFill>
                <a:schemeClr val="dk1"/>
              </a:solidFill>
              <a:latin typeface="+mn-lt"/>
              <a:ea typeface="+mn-ea"/>
              <a:cs typeface="+mn-cs"/>
            </a:rPr>
            <a:t>決算時に過年度修正を行っている</a:t>
          </a:r>
          <a:r>
            <a:rPr lang="ja-JP" altLang="en-US"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引き続き、後世への負担軽減に留意し、</a:t>
          </a:r>
          <a:r>
            <a:rPr lang="ja-JP" altLang="en-US" sz="1100" b="0" i="0" baseline="0">
              <a:solidFill>
                <a:schemeClr val="dk1"/>
              </a:solidFill>
              <a:latin typeface="+mn-lt"/>
              <a:ea typeface="+mn-ea"/>
              <a:cs typeface="+mn-cs"/>
            </a:rPr>
            <a:t>建設地方債の発行抑制や</a:t>
          </a:r>
          <a:r>
            <a:rPr lang="ja-JP" altLang="ja-JP" sz="1100" b="0" i="0" baseline="0">
              <a:solidFill>
                <a:schemeClr val="dk1"/>
              </a:solidFill>
              <a:latin typeface="+mn-lt"/>
              <a:ea typeface="+mn-ea"/>
              <a:cs typeface="+mn-cs"/>
            </a:rPr>
            <a:t>公社承継土地売却収入を財源とした繰上償還等により地方債残高の縮減に努め、財政健全化を図っていく。</a:t>
          </a:r>
          <a:endParaRPr lang="en-US" altLang="ja-JP" sz="1100" b="0" i="0" baseline="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103364</xdr:rowOff>
    </xdr:from>
    <xdr:to>
      <xdr:col>24</xdr:col>
      <xdr:colOff>558800</xdr:colOff>
      <xdr:row>16</xdr:row>
      <xdr:rowOff>106045</xdr:rowOff>
    </xdr:to>
    <xdr:cxnSp macro="">
      <xdr:nvCxnSpPr>
        <xdr:cNvPr id="444" name="直線コネクタ 443"/>
        <xdr:cNvCxnSpPr/>
      </xdr:nvCxnSpPr>
      <xdr:spPr>
        <a:xfrm>
          <a:off x="16179800" y="2846564"/>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103364</xdr:rowOff>
    </xdr:from>
    <xdr:to>
      <xdr:col>23</xdr:col>
      <xdr:colOff>406400</xdr:colOff>
      <xdr:row>18</xdr:row>
      <xdr:rowOff>5785</xdr:rowOff>
    </xdr:to>
    <xdr:cxnSp macro="">
      <xdr:nvCxnSpPr>
        <xdr:cNvPr id="447" name="直線コネクタ 446"/>
        <xdr:cNvCxnSpPr/>
      </xdr:nvCxnSpPr>
      <xdr:spPr>
        <a:xfrm flipV="1">
          <a:off x="15290800" y="284656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5785</xdr:rowOff>
    </xdr:from>
    <xdr:to>
      <xdr:col>22</xdr:col>
      <xdr:colOff>203200</xdr:colOff>
      <xdr:row>18</xdr:row>
      <xdr:rowOff>84878</xdr:rowOff>
    </xdr:to>
    <xdr:cxnSp macro="">
      <xdr:nvCxnSpPr>
        <xdr:cNvPr id="450" name="直線コネクタ 449"/>
        <xdr:cNvCxnSpPr/>
      </xdr:nvCxnSpPr>
      <xdr:spPr>
        <a:xfrm flipV="1">
          <a:off x="14401800" y="3091885"/>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79516</xdr:rowOff>
    </xdr:from>
    <xdr:to>
      <xdr:col>21</xdr:col>
      <xdr:colOff>0</xdr:colOff>
      <xdr:row>18</xdr:row>
      <xdr:rowOff>84878</xdr:rowOff>
    </xdr:to>
    <xdr:cxnSp macro="">
      <xdr:nvCxnSpPr>
        <xdr:cNvPr id="453" name="直線コネクタ 452"/>
        <xdr:cNvCxnSpPr/>
      </xdr:nvCxnSpPr>
      <xdr:spPr>
        <a:xfrm>
          <a:off x="13512800" y="316561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63" name="円/楕円 462"/>
        <xdr:cNvSpPr/>
      </xdr:nvSpPr>
      <xdr:spPr>
        <a:xfrm>
          <a:off x="169672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27322</xdr:rowOff>
    </xdr:from>
    <xdr:ext cx="762000" cy="259045"/>
    <xdr:sp macro="" textlink="">
      <xdr:nvSpPr>
        <xdr:cNvPr id="464" name="将来負担の状況該当値テキスト"/>
        <xdr:cNvSpPr txBox="1"/>
      </xdr:nvSpPr>
      <xdr:spPr>
        <a:xfrm>
          <a:off x="17106900" y="27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52564</xdr:rowOff>
    </xdr:from>
    <xdr:to>
      <xdr:col>23</xdr:col>
      <xdr:colOff>457200</xdr:colOff>
      <xdr:row>16</xdr:row>
      <xdr:rowOff>154164</xdr:rowOff>
    </xdr:to>
    <xdr:sp macro="" textlink="">
      <xdr:nvSpPr>
        <xdr:cNvPr id="465" name="円/楕円 464"/>
        <xdr:cNvSpPr/>
      </xdr:nvSpPr>
      <xdr:spPr>
        <a:xfrm>
          <a:off x="16129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138941</xdr:rowOff>
    </xdr:from>
    <xdr:ext cx="736600" cy="259045"/>
    <xdr:sp macro="" textlink="">
      <xdr:nvSpPr>
        <xdr:cNvPr id="466" name="テキスト ボックス 465"/>
        <xdr:cNvSpPr txBox="1"/>
      </xdr:nvSpPr>
      <xdr:spPr>
        <a:xfrm>
          <a:off x="15798800" y="288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126435</xdr:rowOff>
    </xdr:from>
    <xdr:to>
      <xdr:col>22</xdr:col>
      <xdr:colOff>254000</xdr:colOff>
      <xdr:row>18</xdr:row>
      <xdr:rowOff>56585</xdr:rowOff>
    </xdr:to>
    <xdr:sp macro="" textlink="">
      <xdr:nvSpPr>
        <xdr:cNvPr id="467" name="円/楕円 466"/>
        <xdr:cNvSpPr/>
      </xdr:nvSpPr>
      <xdr:spPr>
        <a:xfrm>
          <a:off x="152400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41362</xdr:rowOff>
    </xdr:from>
    <xdr:ext cx="762000" cy="259045"/>
    <xdr:sp macro="" textlink="">
      <xdr:nvSpPr>
        <xdr:cNvPr id="468" name="テキスト ボックス 467"/>
        <xdr:cNvSpPr txBox="1"/>
      </xdr:nvSpPr>
      <xdr:spPr>
        <a:xfrm>
          <a:off x="14909800" y="31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34078</xdr:rowOff>
    </xdr:from>
    <xdr:to>
      <xdr:col>21</xdr:col>
      <xdr:colOff>50800</xdr:colOff>
      <xdr:row>18</xdr:row>
      <xdr:rowOff>135678</xdr:rowOff>
    </xdr:to>
    <xdr:sp macro="" textlink="">
      <xdr:nvSpPr>
        <xdr:cNvPr id="469" name="円/楕円 468"/>
        <xdr:cNvSpPr/>
      </xdr:nvSpPr>
      <xdr:spPr>
        <a:xfrm>
          <a:off x="143510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120455</xdr:rowOff>
    </xdr:from>
    <xdr:ext cx="762000" cy="259045"/>
    <xdr:sp macro="" textlink="">
      <xdr:nvSpPr>
        <xdr:cNvPr id="470" name="テキスト ボックス 469"/>
        <xdr:cNvSpPr txBox="1"/>
      </xdr:nvSpPr>
      <xdr:spPr>
        <a:xfrm>
          <a:off x="14020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28716</xdr:rowOff>
    </xdr:from>
    <xdr:to>
      <xdr:col>19</xdr:col>
      <xdr:colOff>533400</xdr:colOff>
      <xdr:row>18</xdr:row>
      <xdr:rowOff>130316</xdr:rowOff>
    </xdr:to>
    <xdr:sp macro="" textlink="">
      <xdr:nvSpPr>
        <xdr:cNvPr id="471" name="円/楕円 470"/>
        <xdr:cNvSpPr/>
      </xdr:nvSpPr>
      <xdr:spPr>
        <a:xfrm>
          <a:off x="13462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115093</xdr:rowOff>
    </xdr:from>
    <xdr:ext cx="762000" cy="259045"/>
    <xdr:sp macro="" textlink="">
      <xdr:nvSpPr>
        <xdr:cNvPr id="472" name="テキスト ボックス 471"/>
        <xdr:cNvSpPr txBox="1"/>
      </xdr:nvSpPr>
      <xdr:spPr>
        <a:xfrm>
          <a:off x="13131800" y="320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前年度から</a:t>
          </a:r>
          <a:r>
            <a:rPr lang="en-US" altLang="ja-JP" sz="1100" b="0" i="0" baseline="0">
              <a:solidFill>
                <a:schemeClr val="dk1"/>
              </a:solidFill>
              <a:latin typeface="ＭＳ Ｐゴシック" pitchFamily="50" charset="-128"/>
              <a:ea typeface="ＭＳ Ｐゴシック" pitchFamily="50" charset="-128"/>
              <a:cs typeface="+mn-cs"/>
            </a:rPr>
            <a:t>1.6</a:t>
          </a:r>
          <a:r>
            <a:rPr lang="ja-JP" altLang="ja-JP" sz="1100" b="0" i="0" baseline="0">
              <a:solidFill>
                <a:schemeClr val="dk1"/>
              </a:solidFill>
              <a:latin typeface="ＭＳ Ｐゴシック" pitchFamily="50" charset="-128"/>
              <a:ea typeface="ＭＳ Ｐゴシック" pitchFamily="50" charset="-128"/>
              <a:cs typeface="+mn-cs"/>
            </a:rPr>
            <a:t>ポイント</a:t>
          </a:r>
          <a:r>
            <a:rPr lang="ja-JP" altLang="en-US" sz="1100" b="0" i="0" baseline="0">
              <a:solidFill>
                <a:schemeClr val="dk1"/>
              </a:solidFill>
              <a:latin typeface="ＭＳ Ｐゴシック" pitchFamily="50" charset="-128"/>
              <a:ea typeface="ＭＳ Ｐゴシック" pitchFamily="50" charset="-128"/>
              <a:cs typeface="+mn-cs"/>
            </a:rPr>
            <a:t>減少</a:t>
          </a:r>
          <a:r>
            <a:rPr lang="ja-JP" altLang="ja-JP" sz="1100" b="0" i="0" baseline="0">
              <a:solidFill>
                <a:schemeClr val="dk1"/>
              </a:solidFill>
              <a:latin typeface="ＭＳ Ｐゴシック" pitchFamily="50" charset="-128"/>
              <a:ea typeface="ＭＳ Ｐゴシック" pitchFamily="50" charset="-128"/>
              <a:cs typeface="+mn-cs"/>
            </a:rPr>
            <a:t>し、類似団体平均からは</a:t>
          </a:r>
          <a:r>
            <a:rPr lang="en-US" altLang="ja-JP" sz="1100" b="0" i="0" baseline="0">
              <a:solidFill>
                <a:schemeClr val="dk1"/>
              </a:solidFill>
              <a:latin typeface="ＭＳ Ｐゴシック" pitchFamily="50" charset="-128"/>
              <a:ea typeface="ＭＳ Ｐゴシック" pitchFamily="50" charset="-128"/>
              <a:cs typeface="+mn-cs"/>
            </a:rPr>
            <a:t>5</a:t>
          </a:r>
          <a:r>
            <a:rPr lang="ja-JP" altLang="ja-JP" sz="1100" b="0" i="0" baseline="0">
              <a:solidFill>
                <a:schemeClr val="dk1"/>
              </a:solidFill>
              <a:latin typeface="ＭＳ Ｐゴシック" pitchFamily="50" charset="-128"/>
              <a:ea typeface="ＭＳ Ｐゴシック" pitchFamily="50" charset="-128"/>
              <a:cs typeface="+mn-cs"/>
            </a:rPr>
            <a:t>ポイント下回っている。これは、</a:t>
          </a:r>
          <a:r>
            <a:rPr lang="ja-JP" altLang="en-US" sz="1100" b="0" i="0" baseline="0">
              <a:solidFill>
                <a:schemeClr val="dk1"/>
              </a:solidFill>
              <a:latin typeface="ＭＳ Ｐゴシック" pitchFamily="50" charset="-128"/>
              <a:ea typeface="ＭＳ Ｐゴシック" pitchFamily="50" charset="-128"/>
              <a:cs typeface="+mn-cs"/>
            </a:rPr>
            <a:t>アウトソーシングの導入や消防一部事務組合の設立等に積極的に取り組んできた結果、職員数が類似団体と比較して少ないためである。引き続き、組織・人員体制の適正化と働き方とのバランスをとりながら、全体としてのコスト低減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83457</xdr:rowOff>
    </xdr:from>
    <xdr:to>
      <xdr:col>7</xdr:col>
      <xdr:colOff>15875</xdr:colOff>
      <xdr:row>35</xdr:row>
      <xdr:rowOff>86178</xdr:rowOff>
    </xdr:to>
    <xdr:cxnSp macro="">
      <xdr:nvCxnSpPr>
        <xdr:cNvPr id="68" name="直線コネクタ 67"/>
        <xdr:cNvCxnSpPr/>
      </xdr:nvCxnSpPr>
      <xdr:spPr>
        <a:xfrm flipV="1">
          <a:off x="3987800" y="59127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53522</xdr:rowOff>
    </xdr:from>
    <xdr:to>
      <xdr:col>5</xdr:col>
      <xdr:colOff>549275</xdr:colOff>
      <xdr:row>35</xdr:row>
      <xdr:rowOff>86178</xdr:rowOff>
    </xdr:to>
    <xdr:cxnSp macro="">
      <xdr:nvCxnSpPr>
        <xdr:cNvPr id="71" name="直線コネクタ 70"/>
        <xdr:cNvCxnSpPr/>
      </xdr:nvCxnSpPr>
      <xdr:spPr>
        <a:xfrm>
          <a:off x="3098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35</xdr:row>
      <xdr:rowOff>75293</xdr:rowOff>
    </xdr:to>
    <xdr:cxnSp macro="">
      <xdr:nvCxnSpPr>
        <xdr:cNvPr id="74" name="直線コネクタ 73"/>
        <xdr:cNvCxnSpPr/>
      </xdr:nvCxnSpPr>
      <xdr:spPr>
        <a:xfrm flipV="1">
          <a:off x="2209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75293</xdr:rowOff>
    </xdr:from>
    <xdr:to>
      <xdr:col>3</xdr:col>
      <xdr:colOff>142875</xdr:colOff>
      <xdr:row>35</xdr:row>
      <xdr:rowOff>151493</xdr:rowOff>
    </xdr:to>
    <xdr:cxnSp macro="">
      <xdr:nvCxnSpPr>
        <xdr:cNvPr id="77" name="直線コネクタ 76"/>
        <xdr:cNvCxnSpPr/>
      </xdr:nvCxnSpPr>
      <xdr:spPr>
        <a:xfrm flipV="1">
          <a:off x="1320800" y="607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32657</xdr:rowOff>
    </xdr:from>
    <xdr:to>
      <xdr:col>7</xdr:col>
      <xdr:colOff>66675</xdr:colOff>
      <xdr:row>34</xdr:row>
      <xdr:rowOff>134257</xdr:rowOff>
    </xdr:to>
    <xdr:sp macro="" textlink="">
      <xdr:nvSpPr>
        <xdr:cNvPr id="87" name="円/楕円 86"/>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49184</xdr:rowOff>
    </xdr:from>
    <xdr:ext cx="762000" cy="259045"/>
    <xdr:sp macro="" textlink="">
      <xdr:nvSpPr>
        <xdr:cNvPr id="88" name="人件費該当値テキスト"/>
        <xdr:cNvSpPr txBox="1"/>
      </xdr:nvSpPr>
      <xdr:spPr>
        <a:xfrm>
          <a:off x="4914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2722</xdr:rowOff>
    </xdr:from>
    <xdr:to>
      <xdr:col>4</xdr:col>
      <xdr:colOff>396875</xdr:colOff>
      <xdr:row>35</xdr:row>
      <xdr:rowOff>104322</xdr:rowOff>
    </xdr:to>
    <xdr:sp macro="" textlink="">
      <xdr:nvSpPr>
        <xdr:cNvPr id="91" name="円/楕円 90"/>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92" name="テキスト ボックス 91"/>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24493</xdr:rowOff>
    </xdr:from>
    <xdr:to>
      <xdr:col>3</xdr:col>
      <xdr:colOff>193675</xdr:colOff>
      <xdr:row>35</xdr:row>
      <xdr:rowOff>126093</xdr:rowOff>
    </xdr:to>
    <xdr:sp macro="" textlink="">
      <xdr:nvSpPr>
        <xdr:cNvPr id="93" name="円/楕円 92"/>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136270</xdr:rowOff>
    </xdr:from>
    <xdr:ext cx="762000" cy="259045"/>
    <xdr:sp macro="" textlink="">
      <xdr:nvSpPr>
        <xdr:cNvPr id="94" name="テキスト ボックス 93"/>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95" name="円/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96" name="テキスト ボックス 95"/>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latin typeface="+mn-lt"/>
              <a:ea typeface="+mn-ea"/>
              <a:cs typeface="+mn-cs"/>
            </a:rPr>
            <a:t>過去からの経費節減努力により類似団体平均を大きく下回っている。しかし、これは、義務的経費（人件費、扶助費、公債費）の比率が高く、物件費等へ十分に経費が回せていないと考えることもできる。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各事業の民営化や委託化を進めると増加していく費目であるため、人件費の抑制とのバランスを取りつつ、全体としてのコスト低減に努める。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51562</xdr:rowOff>
    </xdr:from>
    <xdr:to>
      <xdr:col>24</xdr:col>
      <xdr:colOff>31750</xdr:colOff>
      <xdr:row>13</xdr:row>
      <xdr:rowOff>74422</xdr:rowOff>
    </xdr:to>
    <xdr:cxnSp macro="">
      <xdr:nvCxnSpPr>
        <xdr:cNvPr id="127" name="直線コネクタ 126"/>
        <xdr:cNvCxnSpPr/>
      </xdr:nvCxnSpPr>
      <xdr:spPr>
        <a:xfrm>
          <a:off x="15671800" y="22804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46990</xdr:rowOff>
    </xdr:from>
    <xdr:to>
      <xdr:col>22</xdr:col>
      <xdr:colOff>565150</xdr:colOff>
      <xdr:row>13</xdr:row>
      <xdr:rowOff>51562</xdr:rowOff>
    </xdr:to>
    <xdr:cxnSp macro="">
      <xdr:nvCxnSpPr>
        <xdr:cNvPr id="130" name="直線コネクタ 129"/>
        <xdr:cNvCxnSpPr/>
      </xdr:nvCxnSpPr>
      <xdr:spPr>
        <a:xfrm>
          <a:off x="14782800" y="2275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5842</xdr:rowOff>
    </xdr:from>
    <xdr:to>
      <xdr:col>21</xdr:col>
      <xdr:colOff>361950</xdr:colOff>
      <xdr:row>13</xdr:row>
      <xdr:rowOff>46990</xdr:rowOff>
    </xdr:to>
    <xdr:cxnSp macro="">
      <xdr:nvCxnSpPr>
        <xdr:cNvPr id="133" name="直線コネクタ 132"/>
        <xdr:cNvCxnSpPr/>
      </xdr:nvCxnSpPr>
      <xdr:spPr>
        <a:xfrm>
          <a:off x="13893800" y="22346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159004</xdr:rowOff>
    </xdr:from>
    <xdr:to>
      <xdr:col>20</xdr:col>
      <xdr:colOff>158750</xdr:colOff>
      <xdr:row>13</xdr:row>
      <xdr:rowOff>5842</xdr:rowOff>
    </xdr:to>
    <xdr:cxnSp macro="">
      <xdr:nvCxnSpPr>
        <xdr:cNvPr id="136" name="直線コネクタ 135"/>
        <xdr:cNvCxnSpPr/>
      </xdr:nvCxnSpPr>
      <xdr:spPr>
        <a:xfrm>
          <a:off x="13004800" y="2216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23622</xdr:rowOff>
    </xdr:from>
    <xdr:to>
      <xdr:col>24</xdr:col>
      <xdr:colOff>82550</xdr:colOff>
      <xdr:row>13</xdr:row>
      <xdr:rowOff>125222</xdr:rowOff>
    </xdr:to>
    <xdr:sp macro="" textlink="">
      <xdr:nvSpPr>
        <xdr:cNvPr id="146" name="円/楕円 145"/>
        <xdr:cNvSpPr/>
      </xdr:nvSpPr>
      <xdr:spPr>
        <a:xfrm>
          <a:off x="164592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103649</xdr:rowOff>
    </xdr:from>
    <xdr:ext cx="762000" cy="259045"/>
    <xdr:sp macro="" textlink="">
      <xdr:nvSpPr>
        <xdr:cNvPr id="147" name="物件費該当値テキスト"/>
        <xdr:cNvSpPr txBox="1"/>
      </xdr:nvSpPr>
      <xdr:spPr>
        <a:xfrm>
          <a:off x="16598900" y="216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762</xdr:rowOff>
    </xdr:from>
    <xdr:to>
      <xdr:col>22</xdr:col>
      <xdr:colOff>615950</xdr:colOff>
      <xdr:row>13</xdr:row>
      <xdr:rowOff>102362</xdr:rowOff>
    </xdr:to>
    <xdr:sp macro="" textlink="">
      <xdr:nvSpPr>
        <xdr:cNvPr id="148" name="円/楕円 147"/>
        <xdr:cNvSpPr/>
      </xdr:nvSpPr>
      <xdr:spPr>
        <a:xfrm>
          <a:off x="15621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112539</xdr:rowOff>
    </xdr:from>
    <xdr:ext cx="736600" cy="259045"/>
    <xdr:sp macro="" textlink="">
      <xdr:nvSpPr>
        <xdr:cNvPr id="149" name="テキスト ボックス 148"/>
        <xdr:cNvSpPr txBox="1"/>
      </xdr:nvSpPr>
      <xdr:spPr>
        <a:xfrm>
          <a:off x="15290800" y="19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167640</xdr:rowOff>
    </xdr:from>
    <xdr:to>
      <xdr:col>21</xdr:col>
      <xdr:colOff>412750</xdr:colOff>
      <xdr:row>13</xdr:row>
      <xdr:rowOff>97790</xdr:rowOff>
    </xdr:to>
    <xdr:sp macro="" textlink="">
      <xdr:nvSpPr>
        <xdr:cNvPr id="150" name="円/楕円 149"/>
        <xdr:cNvSpPr/>
      </xdr:nvSpPr>
      <xdr:spPr>
        <a:xfrm>
          <a:off x="14732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107967</xdr:rowOff>
    </xdr:from>
    <xdr:ext cx="762000" cy="259045"/>
    <xdr:sp macro="" textlink="">
      <xdr:nvSpPr>
        <xdr:cNvPr id="151" name="テキスト ボックス 150"/>
        <xdr:cNvSpPr txBox="1"/>
      </xdr:nvSpPr>
      <xdr:spPr>
        <a:xfrm>
          <a:off x="14401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126492</xdr:rowOff>
    </xdr:from>
    <xdr:to>
      <xdr:col>20</xdr:col>
      <xdr:colOff>209550</xdr:colOff>
      <xdr:row>13</xdr:row>
      <xdr:rowOff>56642</xdr:rowOff>
    </xdr:to>
    <xdr:sp macro="" textlink="">
      <xdr:nvSpPr>
        <xdr:cNvPr id="152" name="円/楕円 151"/>
        <xdr:cNvSpPr/>
      </xdr:nvSpPr>
      <xdr:spPr>
        <a:xfrm>
          <a:off x="13843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66819</xdr:rowOff>
    </xdr:from>
    <xdr:ext cx="762000" cy="259045"/>
    <xdr:sp macro="" textlink="">
      <xdr:nvSpPr>
        <xdr:cNvPr id="153" name="テキスト ボックス 152"/>
        <xdr:cNvSpPr txBox="1"/>
      </xdr:nvSpPr>
      <xdr:spPr>
        <a:xfrm>
          <a:off x="13512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108204</xdr:rowOff>
    </xdr:from>
    <xdr:to>
      <xdr:col>19</xdr:col>
      <xdr:colOff>6350</xdr:colOff>
      <xdr:row>13</xdr:row>
      <xdr:rowOff>38354</xdr:rowOff>
    </xdr:to>
    <xdr:sp macro="" textlink="">
      <xdr:nvSpPr>
        <xdr:cNvPr id="154" name="円/楕円 153"/>
        <xdr:cNvSpPr/>
      </xdr:nvSpPr>
      <xdr:spPr>
        <a:xfrm>
          <a:off x="12954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48531</xdr:rowOff>
    </xdr:from>
    <xdr:ext cx="762000" cy="259045"/>
    <xdr:sp macro="" textlink="">
      <xdr:nvSpPr>
        <xdr:cNvPr id="155" name="テキスト ボックス 154"/>
        <xdr:cNvSpPr txBox="1"/>
      </xdr:nvSpPr>
      <xdr:spPr>
        <a:xfrm>
          <a:off x="12623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a:rPr>
            <a:t>　</a:t>
          </a:r>
          <a:r>
            <a:rPr lang="ja-JP" altLang="ja-JP" sz="1100" b="0" i="0" baseline="0">
              <a:solidFill>
                <a:schemeClr val="dk1"/>
              </a:solidFill>
              <a:latin typeface="ＭＳ Ｐゴシック" pitchFamily="50" charset="-128"/>
              <a:ea typeface="ＭＳ Ｐゴシック" pitchFamily="50" charset="-128"/>
              <a:cs typeface="+mn-cs"/>
            </a:rPr>
            <a:t>扶助費に係る経常収支比率が類似団体平均を</a:t>
          </a:r>
          <a:r>
            <a:rPr lang="en-US" altLang="ja-JP" sz="1100" b="0" i="0" baseline="0">
              <a:solidFill>
                <a:schemeClr val="dk1"/>
              </a:solidFill>
              <a:latin typeface="ＭＳ Ｐゴシック" pitchFamily="50" charset="-128"/>
              <a:ea typeface="ＭＳ Ｐゴシック" pitchFamily="50" charset="-128"/>
              <a:cs typeface="+mn-cs"/>
            </a:rPr>
            <a:t>0.6</a:t>
          </a:r>
          <a:r>
            <a:rPr lang="ja-JP" altLang="ja-JP" sz="1100" b="0" i="0" baseline="0">
              <a:solidFill>
                <a:schemeClr val="dk1"/>
              </a:solidFill>
              <a:latin typeface="ＭＳ Ｐゴシック" pitchFamily="50" charset="-128"/>
              <a:ea typeface="ＭＳ Ｐゴシック" pitchFamily="50" charset="-128"/>
              <a:cs typeface="+mn-cs"/>
            </a:rPr>
            <a:t>ポイント下回り、前年度から</a:t>
          </a:r>
          <a:r>
            <a:rPr lang="en-US" altLang="ja-JP" sz="1100" b="0" i="0" baseline="0">
              <a:solidFill>
                <a:schemeClr val="dk1"/>
              </a:solidFill>
              <a:latin typeface="ＭＳ Ｐゴシック" pitchFamily="50" charset="-128"/>
              <a:ea typeface="ＭＳ Ｐゴシック" pitchFamily="50" charset="-128"/>
              <a:cs typeface="+mn-cs"/>
            </a:rPr>
            <a:t>0.3</a:t>
          </a:r>
          <a:r>
            <a:rPr lang="ja-JP" altLang="ja-JP" sz="1100" b="0" i="0" baseline="0">
              <a:solidFill>
                <a:schemeClr val="dk1"/>
              </a:solidFill>
              <a:latin typeface="ＭＳ Ｐゴシック" pitchFamily="50" charset="-128"/>
              <a:ea typeface="ＭＳ Ｐゴシック" pitchFamily="50" charset="-128"/>
              <a:cs typeface="+mn-cs"/>
            </a:rPr>
            <a:t>ポイント上回っている。</a:t>
          </a:r>
          <a:endParaRPr lang="ja-JP" altLang="ja-JP" sz="110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a:t>
          </a:r>
          <a:r>
            <a:rPr lang="ja-JP" altLang="en-US" sz="1100" b="0" i="0" baseline="0">
              <a:solidFill>
                <a:schemeClr val="dk1"/>
              </a:solidFill>
              <a:latin typeface="ＭＳ Ｐゴシック" pitchFamily="50" charset="-128"/>
              <a:ea typeface="ＭＳ Ｐゴシック" pitchFamily="50" charset="-128"/>
              <a:cs typeface="+mn-cs"/>
            </a:rPr>
            <a:t>前年度を上回った</a:t>
          </a:r>
          <a:r>
            <a:rPr lang="ja-JP" altLang="ja-JP" sz="1100" b="0" i="0" baseline="0">
              <a:solidFill>
                <a:schemeClr val="dk1"/>
              </a:solidFill>
              <a:latin typeface="ＭＳ Ｐゴシック" pitchFamily="50" charset="-128"/>
              <a:ea typeface="ＭＳ Ｐゴシック" pitchFamily="50" charset="-128"/>
              <a:cs typeface="+mn-cs"/>
            </a:rPr>
            <a:t>要因としては、自立支援給付事業経費の増加などあるが、引き続きサービス水準の維持に留意しながら、資格審査の適正化及び</a:t>
          </a:r>
          <a:r>
            <a:rPr lang="ja-JP" altLang="ja-JP" sz="1100" baseline="0">
              <a:solidFill>
                <a:schemeClr val="dk1"/>
              </a:solidFill>
              <a:latin typeface="ＭＳ Ｐゴシック" pitchFamily="50" charset="-128"/>
              <a:ea typeface="ＭＳ Ｐゴシック" pitchFamily="50" charset="-128"/>
              <a:cs typeface="+mn-cs"/>
            </a:rPr>
            <a:t>健康・生きがいづくりや雇用の場・機会の創出など、医療費の軽減、自立促進などにつながる施策の推進を図る。</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102507</xdr:rowOff>
    </xdr:to>
    <xdr:cxnSp macro="">
      <xdr:nvCxnSpPr>
        <xdr:cNvPr id="190" name="直線コネクタ 189"/>
        <xdr:cNvCxnSpPr/>
      </xdr:nvCxnSpPr>
      <xdr:spPr>
        <a:xfrm>
          <a:off x="3987800" y="9826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53522</xdr:rowOff>
    </xdr:to>
    <xdr:cxnSp macro="">
      <xdr:nvCxnSpPr>
        <xdr:cNvPr id="193" name="直線コネクタ 192"/>
        <xdr:cNvCxnSpPr/>
      </xdr:nvCxnSpPr>
      <xdr:spPr>
        <a:xfrm>
          <a:off x="3098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53522</xdr:rowOff>
    </xdr:to>
    <xdr:cxnSp macro="">
      <xdr:nvCxnSpPr>
        <xdr:cNvPr id="196" name="直線コネクタ 195"/>
        <xdr:cNvCxnSpPr/>
      </xdr:nvCxnSpPr>
      <xdr:spPr>
        <a:xfrm flipV="1">
          <a:off x="2209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53522</xdr:rowOff>
    </xdr:to>
    <xdr:cxnSp macro="">
      <xdr:nvCxnSpPr>
        <xdr:cNvPr id="199" name="直線コネクタ 198"/>
        <xdr:cNvCxnSpPr/>
      </xdr:nvCxnSpPr>
      <xdr:spPr>
        <a:xfrm>
          <a:off x="1320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68234</xdr:rowOff>
    </xdr:from>
    <xdr:ext cx="762000" cy="259045"/>
    <xdr:sp macro="" textlink="">
      <xdr:nvSpPr>
        <xdr:cNvPr id="210" name="扶助費該当値テキスト"/>
        <xdr:cNvSpPr txBox="1"/>
      </xdr:nvSpPr>
      <xdr:spPr>
        <a:xfrm>
          <a:off x="4914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1" name="円/楕円 210"/>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114499</xdr:rowOff>
    </xdr:from>
    <xdr:ext cx="736600" cy="259045"/>
    <xdr:sp macro="" textlink="">
      <xdr:nvSpPr>
        <xdr:cNvPr id="212" name="テキスト ボックス 211"/>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3" name="円/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214" name="テキスト ボックス 213"/>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15" name="円/楕円 214"/>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6" name="テキスト ボックス 215"/>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pitchFamily="50" charset="-128"/>
              <a:ea typeface="ＭＳ Ｐゴシック" pitchFamily="50" charset="-128"/>
            </a:rPr>
            <a:t>　</a:t>
          </a:r>
          <a:r>
            <a:rPr lang="ja-JP" altLang="ja-JP" sz="1100" b="0" i="0" baseline="0">
              <a:solidFill>
                <a:schemeClr val="dk1"/>
              </a:solidFill>
              <a:latin typeface="ＭＳ Ｐゴシック" pitchFamily="50" charset="-128"/>
              <a:ea typeface="ＭＳ Ｐゴシック" pitchFamily="50" charset="-128"/>
              <a:cs typeface="+mn-cs"/>
            </a:rPr>
            <a:t>前年度より</a:t>
          </a:r>
          <a:r>
            <a:rPr lang="en-US" altLang="ja-JP" sz="1100" b="0" i="0" baseline="0">
              <a:solidFill>
                <a:schemeClr val="dk1"/>
              </a:solidFill>
              <a:latin typeface="ＭＳ Ｐゴシック" pitchFamily="50" charset="-128"/>
              <a:ea typeface="ＭＳ Ｐゴシック" pitchFamily="50" charset="-128"/>
              <a:cs typeface="+mn-cs"/>
            </a:rPr>
            <a:t>0.8</a:t>
          </a:r>
          <a:r>
            <a:rPr lang="ja-JP" altLang="ja-JP" sz="1100" b="0" i="0" baseline="0">
              <a:solidFill>
                <a:schemeClr val="dk1"/>
              </a:solidFill>
              <a:latin typeface="ＭＳ Ｐゴシック" pitchFamily="50" charset="-128"/>
              <a:ea typeface="ＭＳ Ｐゴシック" pitchFamily="50" charset="-128"/>
              <a:cs typeface="+mn-cs"/>
            </a:rPr>
            <a:t>ポイント上回っている。これは、国民健康保険事業特別会計</a:t>
          </a:r>
          <a:r>
            <a:rPr lang="ja-JP" altLang="en-US" sz="1100" b="0" i="0" baseline="0">
              <a:solidFill>
                <a:schemeClr val="dk1"/>
              </a:solidFill>
              <a:latin typeface="ＭＳ Ｐゴシック" pitchFamily="50" charset="-128"/>
              <a:ea typeface="ＭＳ Ｐゴシック" pitchFamily="50" charset="-128"/>
              <a:cs typeface="+mn-cs"/>
            </a:rPr>
            <a:t>及び後期高齢者医療特別会計</a:t>
          </a:r>
          <a:r>
            <a:rPr lang="ja-JP" altLang="ja-JP" sz="1100" b="0" i="0" baseline="0">
              <a:solidFill>
                <a:schemeClr val="dk1"/>
              </a:solidFill>
              <a:latin typeface="ＭＳ Ｐゴシック" pitchFamily="50" charset="-128"/>
              <a:ea typeface="ＭＳ Ｐゴシック" pitchFamily="50" charset="-128"/>
              <a:cs typeface="+mn-cs"/>
            </a:rPr>
            <a:t>への繰出金の増加等によるものである。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類似団体平均と比べても</a:t>
          </a:r>
          <a:r>
            <a:rPr lang="en-US" altLang="ja-JP" sz="1100" b="0" i="0" baseline="0">
              <a:solidFill>
                <a:schemeClr val="dk1"/>
              </a:solidFill>
              <a:latin typeface="ＭＳ Ｐゴシック" pitchFamily="50" charset="-128"/>
              <a:ea typeface="ＭＳ Ｐゴシック" pitchFamily="50" charset="-128"/>
              <a:cs typeface="+mn-cs"/>
            </a:rPr>
            <a:t>3.4</a:t>
          </a:r>
          <a:r>
            <a:rPr lang="ja-JP" altLang="ja-JP" sz="1100" b="0" i="0" baseline="0">
              <a:solidFill>
                <a:schemeClr val="dk1"/>
              </a:solidFill>
              <a:latin typeface="ＭＳ Ｐゴシック" pitchFamily="50" charset="-128"/>
              <a:ea typeface="ＭＳ Ｐゴシック" pitchFamily="50" charset="-128"/>
              <a:cs typeface="+mn-cs"/>
            </a:rPr>
            <a:t>ポイント上回っており、今後、特別会計においてもサービス水準の維持に留意しつつ、健康・生きがいづくりなどによる医療費の軽減など一層の経費節減に努め、普通会計からの繰出金を抑制していく。</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25400</xdr:rowOff>
    </xdr:from>
    <xdr:to>
      <xdr:col>24</xdr:col>
      <xdr:colOff>31750</xdr:colOff>
      <xdr:row>58</xdr:row>
      <xdr:rowOff>127000</xdr:rowOff>
    </xdr:to>
    <xdr:cxnSp macro="">
      <xdr:nvCxnSpPr>
        <xdr:cNvPr id="251" name="直線コネクタ 250"/>
        <xdr:cNvCxnSpPr/>
      </xdr:nvCxnSpPr>
      <xdr:spPr>
        <a:xfrm>
          <a:off x="15671800" y="9969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25400</xdr:rowOff>
    </xdr:to>
    <xdr:cxnSp macro="">
      <xdr:nvCxnSpPr>
        <xdr:cNvPr id="254" name="直線コネクタ 253"/>
        <xdr:cNvCxnSpPr/>
      </xdr:nvCxnSpPr>
      <xdr:spPr>
        <a:xfrm>
          <a:off x="14782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12700</xdr:rowOff>
    </xdr:to>
    <xdr:cxnSp macro="">
      <xdr:nvCxnSpPr>
        <xdr:cNvPr id="257" name="直線コネクタ 256"/>
        <xdr:cNvCxnSpPr/>
      </xdr:nvCxnSpPr>
      <xdr:spPr>
        <a:xfrm>
          <a:off x="13893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69850</xdr:rowOff>
    </xdr:to>
    <xdr:cxnSp macro="">
      <xdr:nvCxnSpPr>
        <xdr:cNvPr id="260" name="直線コネクタ 259"/>
        <xdr:cNvCxnSpPr/>
      </xdr:nvCxnSpPr>
      <xdr:spPr>
        <a:xfrm>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146050</xdr:rowOff>
    </xdr:from>
    <xdr:to>
      <xdr:col>22</xdr:col>
      <xdr:colOff>615950</xdr:colOff>
      <xdr:row>58</xdr:row>
      <xdr:rowOff>76200</xdr:rowOff>
    </xdr:to>
    <xdr:sp macro="" textlink="">
      <xdr:nvSpPr>
        <xdr:cNvPr id="272" name="円/楕円 271"/>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60977</xdr:rowOff>
    </xdr:from>
    <xdr:ext cx="736600" cy="259045"/>
    <xdr:sp macro="" textlink="">
      <xdr:nvSpPr>
        <xdr:cNvPr id="273" name="テキスト ボックス 272"/>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24</a:t>
          </a:r>
          <a:r>
            <a:rPr lang="ja-JP" altLang="ja-JP" sz="1100" b="0" i="0" baseline="0">
              <a:solidFill>
                <a:schemeClr val="dk1"/>
              </a:solidFill>
              <a:latin typeface="ＭＳ Ｐゴシック" pitchFamily="50" charset="-128"/>
              <a:ea typeface="ＭＳ Ｐゴシック" pitchFamily="50" charset="-128"/>
              <a:cs typeface="+mn-cs"/>
            </a:rPr>
            <a:t>年度に消防一部事務組合設立に伴い、人件費が補助費等へ振替えられたため、類似団体平均を</a:t>
          </a:r>
          <a:r>
            <a:rPr lang="en-US" altLang="ja-JP" sz="1100" b="0" i="0" baseline="0">
              <a:solidFill>
                <a:schemeClr val="dk1"/>
              </a:solidFill>
              <a:latin typeface="ＭＳ Ｐゴシック" pitchFamily="50" charset="-128"/>
              <a:ea typeface="ＭＳ Ｐゴシック" pitchFamily="50" charset="-128"/>
              <a:cs typeface="+mn-cs"/>
            </a:rPr>
            <a:t>4.1</a:t>
          </a:r>
          <a:r>
            <a:rPr lang="ja-JP" altLang="ja-JP" sz="1100" b="0" i="0" baseline="0">
              <a:solidFill>
                <a:schemeClr val="dk1"/>
              </a:solidFill>
              <a:latin typeface="ＭＳ Ｐゴシック" pitchFamily="50" charset="-128"/>
              <a:ea typeface="ＭＳ Ｐゴシック" pitchFamily="50" charset="-128"/>
              <a:cs typeface="+mn-cs"/>
            </a:rPr>
            <a:t>ポイント上回っている。</a:t>
          </a:r>
          <a:endParaRPr lang="ja-JP" altLang="ja-JP" sz="110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mn-lt"/>
              <a:ea typeface="+mn-ea"/>
              <a:cs typeface="+mn-cs"/>
            </a:rPr>
            <a:t>行政の受け持つべき分野、経費負担の在り方等について検討し、補助金等の交付の見直し（廃止）を実施し、経費節減に努める。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57150</xdr:rowOff>
    </xdr:from>
    <xdr:to>
      <xdr:col>24</xdr:col>
      <xdr:colOff>31750</xdr:colOff>
      <xdr:row>40</xdr:row>
      <xdr:rowOff>38100</xdr:rowOff>
    </xdr:to>
    <xdr:cxnSp macro="">
      <xdr:nvCxnSpPr>
        <xdr:cNvPr id="312" name="直線コネクタ 311"/>
        <xdr:cNvCxnSpPr/>
      </xdr:nvCxnSpPr>
      <xdr:spPr>
        <a:xfrm>
          <a:off x="15671800" y="6743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57150</xdr:rowOff>
    </xdr:from>
    <xdr:to>
      <xdr:col>22</xdr:col>
      <xdr:colOff>565150</xdr:colOff>
      <xdr:row>40</xdr:row>
      <xdr:rowOff>25400</xdr:rowOff>
    </xdr:to>
    <xdr:cxnSp macro="">
      <xdr:nvCxnSpPr>
        <xdr:cNvPr id="315" name="直線コネクタ 314"/>
        <xdr:cNvCxnSpPr/>
      </xdr:nvCxnSpPr>
      <xdr:spPr>
        <a:xfrm flipV="1">
          <a:off x="14782800" y="674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25400</xdr:rowOff>
    </xdr:from>
    <xdr:to>
      <xdr:col>21</xdr:col>
      <xdr:colOff>361950</xdr:colOff>
      <xdr:row>40</xdr:row>
      <xdr:rowOff>88900</xdr:rowOff>
    </xdr:to>
    <xdr:cxnSp macro="">
      <xdr:nvCxnSpPr>
        <xdr:cNvPr id="318" name="直線コネクタ 317"/>
        <xdr:cNvCxnSpPr/>
      </xdr:nvCxnSpPr>
      <xdr:spPr>
        <a:xfrm flipV="1">
          <a:off x="13893800" y="688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76200</xdr:rowOff>
    </xdr:from>
    <xdr:to>
      <xdr:col>20</xdr:col>
      <xdr:colOff>158750</xdr:colOff>
      <xdr:row>40</xdr:row>
      <xdr:rowOff>88900</xdr:rowOff>
    </xdr:to>
    <xdr:cxnSp macro="">
      <xdr:nvCxnSpPr>
        <xdr:cNvPr id="321" name="直線コネクタ 320"/>
        <xdr:cNvCxnSpPr/>
      </xdr:nvCxnSpPr>
      <xdr:spPr>
        <a:xfrm>
          <a:off x="130048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158750</xdr:rowOff>
    </xdr:from>
    <xdr:to>
      <xdr:col>24</xdr:col>
      <xdr:colOff>82550</xdr:colOff>
      <xdr:row>40</xdr:row>
      <xdr:rowOff>88900</xdr:rowOff>
    </xdr:to>
    <xdr:sp macro="" textlink="">
      <xdr:nvSpPr>
        <xdr:cNvPr id="331" name="円/楕円 330"/>
        <xdr:cNvSpPr/>
      </xdr:nvSpPr>
      <xdr:spPr>
        <a:xfrm>
          <a:off x="164592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130827</xdr:rowOff>
    </xdr:from>
    <xdr:ext cx="762000" cy="259045"/>
    <xdr:sp macro="" textlink="">
      <xdr:nvSpPr>
        <xdr:cNvPr id="332" name="補助費等該当値テキスト"/>
        <xdr:cNvSpPr txBox="1"/>
      </xdr:nvSpPr>
      <xdr:spPr>
        <a:xfrm>
          <a:off x="16598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6350</xdr:rowOff>
    </xdr:from>
    <xdr:to>
      <xdr:col>22</xdr:col>
      <xdr:colOff>615950</xdr:colOff>
      <xdr:row>39</xdr:row>
      <xdr:rowOff>107950</xdr:rowOff>
    </xdr:to>
    <xdr:sp macro="" textlink="">
      <xdr:nvSpPr>
        <xdr:cNvPr id="333" name="円/楕円 332"/>
        <xdr:cNvSpPr/>
      </xdr:nvSpPr>
      <xdr:spPr>
        <a:xfrm>
          <a:off x="1562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92727</xdr:rowOff>
    </xdr:from>
    <xdr:ext cx="736600" cy="259045"/>
    <xdr:sp macro="" textlink="">
      <xdr:nvSpPr>
        <xdr:cNvPr id="334" name="テキスト ボックス 333"/>
        <xdr:cNvSpPr txBox="1"/>
      </xdr:nvSpPr>
      <xdr:spPr>
        <a:xfrm>
          <a:off x="15290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146050</xdr:rowOff>
    </xdr:from>
    <xdr:to>
      <xdr:col>21</xdr:col>
      <xdr:colOff>412750</xdr:colOff>
      <xdr:row>40</xdr:row>
      <xdr:rowOff>76200</xdr:rowOff>
    </xdr:to>
    <xdr:sp macro="" textlink="">
      <xdr:nvSpPr>
        <xdr:cNvPr id="335" name="円/楕円 334"/>
        <xdr:cNvSpPr/>
      </xdr:nvSpPr>
      <xdr:spPr>
        <a:xfrm>
          <a:off x="14732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60977</xdr:rowOff>
    </xdr:from>
    <xdr:ext cx="762000" cy="259045"/>
    <xdr:sp macro="" textlink="">
      <xdr:nvSpPr>
        <xdr:cNvPr id="336" name="テキスト ボックス 335"/>
        <xdr:cNvSpPr txBox="1"/>
      </xdr:nvSpPr>
      <xdr:spPr>
        <a:xfrm>
          <a:off x="14401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7" name="円/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124477</xdr:rowOff>
    </xdr:from>
    <xdr:ext cx="762000" cy="259045"/>
    <xdr:sp macro="" textlink="">
      <xdr:nvSpPr>
        <xdr:cNvPr id="338" name="テキスト ボックス 337"/>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25400</xdr:rowOff>
    </xdr:from>
    <xdr:to>
      <xdr:col>19</xdr:col>
      <xdr:colOff>6350</xdr:colOff>
      <xdr:row>40</xdr:row>
      <xdr:rowOff>127000</xdr:rowOff>
    </xdr:to>
    <xdr:sp macro="" textlink="">
      <xdr:nvSpPr>
        <xdr:cNvPr id="339" name="円/楕円 338"/>
        <xdr:cNvSpPr/>
      </xdr:nvSpPr>
      <xdr:spPr>
        <a:xfrm>
          <a:off x="12954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111777</xdr:rowOff>
    </xdr:from>
    <xdr:ext cx="762000" cy="259045"/>
    <xdr:sp macro="" textlink="">
      <xdr:nvSpPr>
        <xdr:cNvPr id="340" name="テキスト ボックス 339"/>
        <xdr:cNvSpPr txBox="1"/>
      </xdr:nvSpPr>
      <xdr:spPr>
        <a:xfrm>
          <a:off x="12623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latin typeface="ＭＳ Ｐゴシック" pitchFamily="50" charset="-128"/>
              <a:ea typeface="ＭＳ Ｐゴシック" pitchFamily="50" charset="-128"/>
              <a:cs typeface="+mn-cs"/>
            </a:rPr>
            <a:t>建設地方債の発行を抑制し、地方債残高の削減に努めているが、依然として類似団体平均を大きく上回っている。これは、過去の大型事業によるものである。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これまでの取組みにより、減少局面に入ったものの、平成</a:t>
          </a:r>
          <a:r>
            <a:rPr lang="en-US" altLang="ja-JP" sz="1100" b="0" i="0" baseline="0">
              <a:solidFill>
                <a:schemeClr val="dk1"/>
              </a:solidFill>
              <a:latin typeface="ＭＳ Ｐゴシック" pitchFamily="50" charset="-128"/>
              <a:ea typeface="ＭＳ Ｐゴシック" pitchFamily="50" charset="-128"/>
              <a:cs typeface="+mn-cs"/>
            </a:rPr>
            <a:t>25</a:t>
          </a:r>
          <a:r>
            <a:rPr lang="ja-JP" altLang="ja-JP" sz="1100" b="0" i="0" baseline="0">
              <a:solidFill>
                <a:schemeClr val="dk1"/>
              </a:solidFill>
              <a:latin typeface="ＭＳ Ｐゴシック" pitchFamily="50" charset="-128"/>
              <a:ea typeface="ＭＳ Ｐゴシック" pitchFamily="50" charset="-128"/>
              <a:cs typeface="+mn-cs"/>
            </a:rPr>
            <a:t>年度の土地開発公社解散に伴う多額の第三セクター等改革推進債の発行により、高水準で推移する見込みであるため、引き続き公社承継土地売却収入を財源とした繰上償還と地方債の発行抑制に努め、後年度の負担軽減を図る。</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138430</xdr:rowOff>
    </xdr:from>
    <xdr:to>
      <xdr:col>7</xdr:col>
      <xdr:colOff>15875</xdr:colOff>
      <xdr:row>79</xdr:row>
      <xdr:rowOff>146050</xdr:rowOff>
    </xdr:to>
    <xdr:cxnSp macro="">
      <xdr:nvCxnSpPr>
        <xdr:cNvPr id="373" name="直線コネクタ 372"/>
        <xdr:cNvCxnSpPr/>
      </xdr:nvCxnSpPr>
      <xdr:spPr>
        <a:xfrm flipV="1">
          <a:off x="3987800" y="1368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127000</xdr:rowOff>
    </xdr:to>
    <xdr:cxnSp macro="">
      <xdr:nvCxnSpPr>
        <xdr:cNvPr id="376" name="直線コネクタ 375"/>
        <xdr:cNvCxnSpPr/>
      </xdr:nvCxnSpPr>
      <xdr:spPr>
        <a:xfrm flipV="1">
          <a:off x="3098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127000</xdr:rowOff>
    </xdr:from>
    <xdr:to>
      <xdr:col>4</xdr:col>
      <xdr:colOff>346075</xdr:colOff>
      <xdr:row>80</xdr:row>
      <xdr:rowOff>149861</xdr:rowOff>
    </xdr:to>
    <xdr:cxnSp macro="">
      <xdr:nvCxnSpPr>
        <xdr:cNvPr id="379" name="直線コネクタ 378"/>
        <xdr:cNvCxnSpPr/>
      </xdr:nvCxnSpPr>
      <xdr:spPr>
        <a:xfrm flipV="1">
          <a:off x="2209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80</xdr:row>
      <xdr:rowOff>149861</xdr:rowOff>
    </xdr:to>
    <xdr:cxnSp macro="">
      <xdr:nvCxnSpPr>
        <xdr:cNvPr id="382" name="直線コネクタ 381"/>
        <xdr:cNvCxnSpPr/>
      </xdr:nvCxnSpPr>
      <xdr:spPr>
        <a:xfrm>
          <a:off x="1320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87630</xdr:rowOff>
    </xdr:from>
    <xdr:to>
      <xdr:col>7</xdr:col>
      <xdr:colOff>66675</xdr:colOff>
      <xdr:row>80</xdr:row>
      <xdr:rowOff>17780</xdr:rowOff>
    </xdr:to>
    <xdr:sp macro="" textlink="">
      <xdr:nvSpPr>
        <xdr:cNvPr id="392" name="円/楕円 391"/>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59707</xdr:rowOff>
    </xdr:from>
    <xdr:ext cx="762000" cy="259045"/>
    <xdr:sp macro="" textlink="">
      <xdr:nvSpPr>
        <xdr:cNvPr id="393"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4" name="円/楕円 393"/>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5" name="テキスト ボックス 394"/>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76200</xdr:rowOff>
    </xdr:from>
    <xdr:to>
      <xdr:col>4</xdr:col>
      <xdr:colOff>396875</xdr:colOff>
      <xdr:row>81</xdr:row>
      <xdr:rowOff>6350</xdr:rowOff>
    </xdr:to>
    <xdr:sp macro="" textlink="">
      <xdr:nvSpPr>
        <xdr:cNvPr id="396" name="円/楕円 395"/>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162577</xdr:rowOff>
    </xdr:from>
    <xdr:ext cx="762000" cy="259045"/>
    <xdr:sp macro="" textlink="">
      <xdr:nvSpPr>
        <xdr:cNvPr id="397" name="テキスト ボックス 396"/>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8" name="円/楕円 397"/>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9" name="テキスト ボックス 398"/>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400" name="円/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前年度より</a:t>
          </a:r>
          <a:r>
            <a:rPr lang="en-US" altLang="ja-JP" sz="1100" b="0" i="0" baseline="0">
              <a:solidFill>
                <a:schemeClr val="dk1"/>
              </a:solidFill>
              <a:latin typeface="ＭＳ Ｐゴシック" pitchFamily="50" charset="-128"/>
              <a:ea typeface="ＭＳ Ｐゴシック" pitchFamily="50" charset="-128"/>
              <a:cs typeface="+mn-cs"/>
            </a:rPr>
            <a:t>1.2</a:t>
          </a:r>
          <a:r>
            <a:rPr lang="ja-JP" altLang="ja-JP" sz="1100" b="0" i="0" baseline="0">
              <a:solidFill>
                <a:schemeClr val="dk1"/>
              </a:solidFill>
              <a:latin typeface="ＭＳ Ｐゴシック" pitchFamily="50" charset="-128"/>
              <a:ea typeface="ＭＳ Ｐゴシック" pitchFamily="50" charset="-128"/>
              <a:cs typeface="+mn-cs"/>
            </a:rPr>
            <a:t>ポイント</a:t>
          </a:r>
          <a:r>
            <a:rPr lang="ja-JP" altLang="en-US" sz="1100" b="0" i="0" baseline="0">
              <a:solidFill>
                <a:schemeClr val="dk1"/>
              </a:solidFill>
              <a:latin typeface="ＭＳ Ｐゴシック" pitchFamily="50" charset="-128"/>
              <a:ea typeface="ＭＳ Ｐゴシック" pitchFamily="50" charset="-128"/>
              <a:cs typeface="+mn-cs"/>
            </a:rPr>
            <a:t>上回っているが</a:t>
          </a:r>
          <a:r>
            <a:rPr lang="ja-JP" altLang="ja-JP" sz="1100" b="0" i="0" baseline="0">
              <a:solidFill>
                <a:schemeClr val="dk1"/>
              </a:solidFill>
              <a:latin typeface="ＭＳ Ｐゴシック" pitchFamily="50" charset="-128"/>
              <a:ea typeface="ＭＳ Ｐゴシック" pitchFamily="50" charset="-128"/>
              <a:cs typeface="+mn-cs"/>
            </a:rPr>
            <a:t>、類似団体平均を</a:t>
          </a:r>
          <a:r>
            <a:rPr lang="en-US" altLang="ja-JP" sz="1100" b="0" i="0" baseline="0">
              <a:solidFill>
                <a:schemeClr val="dk1"/>
              </a:solidFill>
              <a:latin typeface="ＭＳ Ｐゴシック" pitchFamily="50" charset="-128"/>
              <a:ea typeface="ＭＳ Ｐゴシック" pitchFamily="50" charset="-128"/>
              <a:cs typeface="+mn-cs"/>
            </a:rPr>
            <a:t>5.9</a:t>
          </a:r>
          <a:r>
            <a:rPr lang="ja-JP" altLang="ja-JP" sz="1100" b="0" i="0" baseline="0">
              <a:solidFill>
                <a:schemeClr val="dk1"/>
              </a:solidFill>
              <a:latin typeface="ＭＳ Ｐゴシック" pitchFamily="50" charset="-128"/>
              <a:ea typeface="ＭＳ Ｐゴシック" pitchFamily="50" charset="-128"/>
              <a:cs typeface="+mn-cs"/>
            </a:rPr>
            <a:t>ポイント下回っている。</a:t>
          </a:r>
          <a:endParaRPr lang="ja-JP" altLang="ja-JP" sz="110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経常収支比率が類似団体平均から</a:t>
          </a:r>
          <a:r>
            <a:rPr lang="en-US" altLang="ja-JP" sz="1100" b="0" i="0" baseline="0">
              <a:solidFill>
                <a:schemeClr val="dk1"/>
              </a:solidFill>
              <a:latin typeface="ＭＳ Ｐゴシック" pitchFamily="50" charset="-128"/>
              <a:ea typeface="ＭＳ Ｐゴシック" pitchFamily="50" charset="-128"/>
              <a:cs typeface="+mn-cs"/>
            </a:rPr>
            <a:t>1.3</a:t>
          </a:r>
          <a:r>
            <a:rPr lang="ja-JP" altLang="ja-JP" sz="1100" b="0" i="0" baseline="0">
              <a:solidFill>
                <a:schemeClr val="dk1"/>
              </a:solidFill>
              <a:latin typeface="ＭＳ Ｐゴシック" pitchFamily="50" charset="-128"/>
              <a:ea typeface="ＭＳ Ｐゴシック" pitchFamily="50" charset="-128"/>
              <a:cs typeface="+mn-cs"/>
            </a:rPr>
            <a:t>ポイント上回っていることから、公債費負担がいかに本市財政を圧迫しているかがわかる。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それぞれの分析欄でも述べてあるとおり、引き続き行財政改革に努め、経常収支比率の改善を図っていく。</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111760</xdr:rowOff>
    </xdr:to>
    <xdr:cxnSp macro="">
      <xdr:nvCxnSpPr>
        <xdr:cNvPr id="434" name="直線コネクタ 433"/>
        <xdr:cNvCxnSpPr/>
      </xdr:nvCxnSpPr>
      <xdr:spPr>
        <a:xfrm>
          <a:off x="15671800" y="12707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27940</xdr:rowOff>
    </xdr:to>
    <xdr:cxnSp macro="">
      <xdr:nvCxnSpPr>
        <xdr:cNvPr id="437" name="直線コネクタ 436"/>
        <xdr:cNvCxnSpPr/>
      </xdr:nvCxnSpPr>
      <xdr:spPr>
        <a:xfrm flipV="1">
          <a:off x="14782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9" name="テキスト ボックス 438"/>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153670</xdr:rowOff>
    </xdr:from>
    <xdr:to>
      <xdr:col>21</xdr:col>
      <xdr:colOff>361950</xdr:colOff>
      <xdr:row>74</xdr:row>
      <xdr:rowOff>27940</xdr:rowOff>
    </xdr:to>
    <xdr:cxnSp macro="">
      <xdr:nvCxnSpPr>
        <xdr:cNvPr id="440" name="直線コネクタ 439"/>
        <xdr:cNvCxnSpPr/>
      </xdr:nvCxnSpPr>
      <xdr:spPr>
        <a:xfrm>
          <a:off x="13893800" y="12669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62230</xdr:rowOff>
    </xdr:from>
    <xdr:to>
      <xdr:col>20</xdr:col>
      <xdr:colOff>158750</xdr:colOff>
      <xdr:row>73</xdr:row>
      <xdr:rowOff>153670</xdr:rowOff>
    </xdr:to>
    <xdr:cxnSp macro="">
      <xdr:nvCxnSpPr>
        <xdr:cNvPr id="443" name="直線コネクタ 442"/>
        <xdr:cNvCxnSpPr/>
      </xdr:nvCxnSpPr>
      <xdr:spPr>
        <a:xfrm>
          <a:off x="13004800" y="12578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45" name="テキスト ボックス 444"/>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60960</xdr:rowOff>
    </xdr:from>
    <xdr:to>
      <xdr:col>24</xdr:col>
      <xdr:colOff>82550</xdr:colOff>
      <xdr:row>74</xdr:row>
      <xdr:rowOff>162560</xdr:rowOff>
    </xdr:to>
    <xdr:sp macro="" textlink="">
      <xdr:nvSpPr>
        <xdr:cNvPr id="453" name="円/楕円 452"/>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77487</xdr:rowOff>
    </xdr:from>
    <xdr:ext cx="762000" cy="259045"/>
    <xdr:sp macro="" textlink="">
      <xdr:nvSpPr>
        <xdr:cNvPr id="454" name="公債費以外該当値テキスト"/>
        <xdr:cNvSpPr txBox="1"/>
      </xdr:nvSpPr>
      <xdr:spPr>
        <a:xfrm>
          <a:off x="16598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55" name="円/楕円 454"/>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56" name="テキスト ボックス 455"/>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148590</xdr:rowOff>
    </xdr:from>
    <xdr:to>
      <xdr:col>21</xdr:col>
      <xdr:colOff>412750</xdr:colOff>
      <xdr:row>74</xdr:row>
      <xdr:rowOff>78740</xdr:rowOff>
    </xdr:to>
    <xdr:sp macro="" textlink="">
      <xdr:nvSpPr>
        <xdr:cNvPr id="457" name="円/楕円 456"/>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88917</xdr:rowOff>
    </xdr:from>
    <xdr:ext cx="762000" cy="259045"/>
    <xdr:sp macro="" textlink="">
      <xdr:nvSpPr>
        <xdr:cNvPr id="458" name="テキスト ボックス 457"/>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102870</xdr:rowOff>
    </xdr:from>
    <xdr:to>
      <xdr:col>20</xdr:col>
      <xdr:colOff>209550</xdr:colOff>
      <xdr:row>74</xdr:row>
      <xdr:rowOff>33020</xdr:rowOff>
    </xdr:to>
    <xdr:sp macro="" textlink="">
      <xdr:nvSpPr>
        <xdr:cNvPr id="459" name="円/楕円 458"/>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43197</xdr:rowOff>
    </xdr:from>
    <xdr:ext cx="762000" cy="259045"/>
    <xdr:sp macro="" textlink="">
      <xdr:nvSpPr>
        <xdr:cNvPr id="460" name="テキスト ボックス 459"/>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11430</xdr:rowOff>
    </xdr:from>
    <xdr:to>
      <xdr:col>19</xdr:col>
      <xdr:colOff>6350</xdr:colOff>
      <xdr:row>73</xdr:row>
      <xdr:rowOff>113030</xdr:rowOff>
    </xdr:to>
    <xdr:sp macro="" textlink="">
      <xdr:nvSpPr>
        <xdr:cNvPr id="461" name="円/楕円 460"/>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123207</xdr:rowOff>
    </xdr:from>
    <xdr:ext cx="762000" cy="259045"/>
    <xdr:sp macro="" textlink="">
      <xdr:nvSpPr>
        <xdr:cNvPr id="462" name="テキスト ボックス 461"/>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山口県宇部市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15</xdr:row>
      <xdr:rowOff>52934</xdr:rowOff>
    </xdr:to>
    <xdr:cxnSp macro="">
      <xdr:nvCxnSpPr>
        <xdr:cNvPr id="50" name="直線コネクタ 49"/>
        <xdr:cNvCxnSpPr/>
      </xdr:nvCxnSpPr>
      <xdr:spPr bwMode="auto">
        <a:xfrm>
          <a:off x="5003800" y="2593975"/>
          <a:ext cx="6477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37710</xdr:rowOff>
    </xdr:from>
    <xdr:ext cx="762000" cy="259045"/>
    <xdr:sp macro="" textlink="">
      <xdr:nvSpPr>
        <xdr:cNvPr id="51" name="人口1人当たり決算額の推移平均値テキスト130"/>
        <xdr:cNvSpPr txBox="1"/>
      </xdr:nvSpPr>
      <xdr:spPr>
        <a:xfrm>
          <a:off x="5740400" y="2657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146050</xdr:rowOff>
    </xdr:from>
    <xdr:to>
      <xdr:col>4</xdr:col>
      <xdr:colOff>469900</xdr:colOff>
      <xdr:row>14</xdr:row>
      <xdr:rowOff>153480</xdr:rowOff>
    </xdr:to>
    <xdr:cxnSp macro="">
      <xdr:nvCxnSpPr>
        <xdr:cNvPr id="53" name="直線コネクタ 52"/>
        <xdr:cNvCxnSpPr/>
      </xdr:nvCxnSpPr>
      <xdr:spPr bwMode="auto">
        <a:xfrm flipV="1">
          <a:off x="4305300" y="2593975"/>
          <a:ext cx="6985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153480</xdr:rowOff>
    </xdr:from>
    <xdr:to>
      <xdr:col>3</xdr:col>
      <xdr:colOff>904875</xdr:colOff>
      <xdr:row>15</xdr:row>
      <xdr:rowOff>5804</xdr:rowOff>
    </xdr:to>
    <xdr:cxnSp macro="">
      <xdr:nvCxnSpPr>
        <xdr:cNvPr id="56" name="直線コネクタ 55"/>
        <xdr:cNvCxnSpPr/>
      </xdr:nvCxnSpPr>
      <xdr:spPr bwMode="auto">
        <a:xfrm flipV="1">
          <a:off x="3606800" y="2601405"/>
          <a:ext cx="698500" cy="2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160985</xdr:rowOff>
    </xdr:from>
    <xdr:to>
      <xdr:col>3</xdr:col>
      <xdr:colOff>206375</xdr:colOff>
      <xdr:row>15</xdr:row>
      <xdr:rowOff>5804</xdr:rowOff>
    </xdr:to>
    <xdr:cxnSp macro="">
      <xdr:nvCxnSpPr>
        <xdr:cNvPr id="59" name="直線コネクタ 58"/>
        <xdr:cNvCxnSpPr/>
      </xdr:nvCxnSpPr>
      <xdr:spPr bwMode="auto">
        <a:xfrm>
          <a:off x="2908300" y="2608910"/>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2134</xdr:rowOff>
    </xdr:from>
    <xdr:to>
      <xdr:col>5</xdr:col>
      <xdr:colOff>34925</xdr:colOff>
      <xdr:row>15</xdr:row>
      <xdr:rowOff>103734</xdr:rowOff>
    </xdr:to>
    <xdr:sp macro="" textlink="">
      <xdr:nvSpPr>
        <xdr:cNvPr id="69" name="円/楕円 68"/>
        <xdr:cNvSpPr/>
      </xdr:nvSpPr>
      <xdr:spPr bwMode="auto">
        <a:xfrm>
          <a:off x="5600700" y="262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18661</xdr:rowOff>
    </xdr:from>
    <xdr:ext cx="762000" cy="259045"/>
    <xdr:sp macro="" textlink="">
      <xdr:nvSpPr>
        <xdr:cNvPr id="70" name="人口1人当たり決算額の推移該当値テキスト130"/>
        <xdr:cNvSpPr txBox="1"/>
      </xdr:nvSpPr>
      <xdr:spPr>
        <a:xfrm>
          <a:off x="5740400" y="246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95250</xdr:rowOff>
    </xdr:from>
    <xdr:to>
      <xdr:col>4</xdr:col>
      <xdr:colOff>520700</xdr:colOff>
      <xdr:row>15</xdr:row>
      <xdr:rowOff>25400</xdr:rowOff>
    </xdr:to>
    <xdr:sp macro="" textlink="">
      <xdr:nvSpPr>
        <xdr:cNvPr id="71" name="円/楕円 70"/>
        <xdr:cNvSpPr/>
      </xdr:nvSpPr>
      <xdr:spPr bwMode="auto">
        <a:xfrm>
          <a:off x="4953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35577</xdr:rowOff>
    </xdr:from>
    <xdr:ext cx="736600" cy="259045"/>
    <xdr:sp macro="" textlink="">
      <xdr:nvSpPr>
        <xdr:cNvPr id="72" name="テキスト ボックス 71"/>
        <xdr:cNvSpPr txBox="1"/>
      </xdr:nvSpPr>
      <xdr:spPr>
        <a:xfrm>
          <a:off x="4622800" y="23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65,250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102680</xdr:rowOff>
    </xdr:from>
    <xdr:to>
      <xdr:col>3</xdr:col>
      <xdr:colOff>955675</xdr:colOff>
      <xdr:row>15</xdr:row>
      <xdr:rowOff>32830</xdr:rowOff>
    </xdr:to>
    <xdr:sp macro="" textlink="">
      <xdr:nvSpPr>
        <xdr:cNvPr id="73" name="円/楕円 72"/>
        <xdr:cNvSpPr/>
      </xdr:nvSpPr>
      <xdr:spPr bwMode="auto">
        <a:xfrm>
          <a:off x="4254500" y="255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43007</xdr:rowOff>
    </xdr:from>
    <xdr:ext cx="762000" cy="259045"/>
    <xdr:sp macro="" textlink="">
      <xdr:nvSpPr>
        <xdr:cNvPr id="74" name="テキスト ボックス 73"/>
        <xdr:cNvSpPr txBox="1"/>
      </xdr:nvSpPr>
      <xdr:spPr>
        <a:xfrm>
          <a:off x="3924300" y="231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126454</xdr:rowOff>
    </xdr:from>
    <xdr:to>
      <xdr:col>3</xdr:col>
      <xdr:colOff>257175</xdr:colOff>
      <xdr:row>15</xdr:row>
      <xdr:rowOff>56604</xdr:rowOff>
    </xdr:to>
    <xdr:sp macro="" textlink="">
      <xdr:nvSpPr>
        <xdr:cNvPr id="75" name="円/楕円 74"/>
        <xdr:cNvSpPr/>
      </xdr:nvSpPr>
      <xdr:spPr bwMode="auto">
        <a:xfrm>
          <a:off x="3556000" y="257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66781</xdr:rowOff>
    </xdr:from>
    <xdr:ext cx="762000" cy="259045"/>
    <xdr:sp macro="" textlink="">
      <xdr:nvSpPr>
        <xdr:cNvPr id="76" name="テキスト ボックス 75"/>
        <xdr:cNvSpPr txBox="1"/>
      </xdr:nvSpPr>
      <xdr:spPr>
        <a:xfrm>
          <a:off x="3225800" y="234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110185</xdr:rowOff>
    </xdr:from>
    <xdr:to>
      <xdr:col>2</xdr:col>
      <xdr:colOff>692150</xdr:colOff>
      <xdr:row>15</xdr:row>
      <xdr:rowOff>40335</xdr:rowOff>
    </xdr:to>
    <xdr:sp macro="" textlink="">
      <xdr:nvSpPr>
        <xdr:cNvPr id="77" name="円/楕円 76"/>
        <xdr:cNvSpPr/>
      </xdr:nvSpPr>
      <xdr:spPr bwMode="auto">
        <a:xfrm>
          <a:off x="2857500" y="255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50512</xdr:rowOff>
    </xdr:from>
    <xdr:ext cx="762000" cy="259045"/>
    <xdr:sp macro="" textlink="">
      <xdr:nvSpPr>
        <xdr:cNvPr id="78" name="テキスト ボックス 77"/>
        <xdr:cNvSpPr txBox="1"/>
      </xdr:nvSpPr>
      <xdr:spPr>
        <a:xfrm>
          <a:off x="25273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60973</xdr:rowOff>
    </xdr:from>
    <xdr:to>
      <xdr:col>4</xdr:col>
      <xdr:colOff>1117600</xdr:colOff>
      <xdr:row>35</xdr:row>
      <xdr:rowOff>102350</xdr:rowOff>
    </xdr:to>
    <xdr:cxnSp macro="">
      <xdr:nvCxnSpPr>
        <xdr:cNvPr id="111" name="直線コネクタ 110"/>
        <xdr:cNvCxnSpPr/>
      </xdr:nvCxnSpPr>
      <xdr:spPr bwMode="auto">
        <a:xfrm>
          <a:off x="5003800" y="6671323"/>
          <a:ext cx="6477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341313</xdr:rowOff>
    </xdr:from>
    <xdr:to>
      <xdr:col>4</xdr:col>
      <xdr:colOff>469900</xdr:colOff>
      <xdr:row>35</xdr:row>
      <xdr:rowOff>60973</xdr:rowOff>
    </xdr:to>
    <xdr:cxnSp macro="">
      <xdr:nvCxnSpPr>
        <xdr:cNvPr id="114" name="直線コネクタ 113"/>
        <xdr:cNvCxnSpPr/>
      </xdr:nvCxnSpPr>
      <xdr:spPr bwMode="auto">
        <a:xfrm>
          <a:off x="4305300" y="6608763"/>
          <a:ext cx="698500" cy="6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324624</xdr:rowOff>
    </xdr:from>
    <xdr:to>
      <xdr:col>3</xdr:col>
      <xdr:colOff>904875</xdr:colOff>
      <xdr:row>34</xdr:row>
      <xdr:rowOff>341313</xdr:rowOff>
    </xdr:to>
    <xdr:cxnSp macro="">
      <xdr:nvCxnSpPr>
        <xdr:cNvPr id="117" name="直線コネクタ 116"/>
        <xdr:cNvCxnSpPr/>
      </xdr:nvCxnSpPr>
      <xdr:spPr bwMode="auto">
        <a:xfrm>
          <a:off x="3606800" y="6592074"/>
          <a:ext cx="698500" cy="1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269227</xdr:rowOff>
    </xdr:from>
    <xdr:to>
      <xdr:col>3</xdr:col>
      <xdr:colOff>206375</xdr:colOff>
      <xdr:row>34</xdr:row>
      <xdr:rowOff>324624</xdr:rowOff>
    </xdr:to>
    <xdr:cxnSp macro="">
      <xdr:nvCxnSpPr>
        <xdr:cNvPr id="120" name="直線コネクタ 119"/>
        <xdr:cNvCxnSpPr/>
      </xdr:nvCxnSpPr>
      <xdr:spPr bwMode="auto">
        <a:xfrm>
          <a:off x="2908300" y="6536677"/>
          <a:ext cx="698500" cy="5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51550</xdr:rowOff>
    </xdr:from>
    <xdr:to>
      <xdr:col>5</xdr:col>
      <xdr:colOff>34925</xdr:colOff>
      <xdr:row>35</xdr:row>
      <xdr:rowOff>153150</xdr:rowOff>
    </xdr:to>
    <xdr:sp macro="" textlink="">
      <xdr:nvSpPr>
        <xdr:cNvPr id="130" name="円/楕円 129"/>
        <xdr:cNvSpPr/>
      </xdr:nvSpPr>
      <xdr:spPr bwMode="auto">
        <a:xfrm>
          <a:off x="56007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239527</xdr:rowOff>
    </xdr:from>
    <xdr:ext cx="762000" cy="259045"/>
    <xdr:sp macro="" textlink="">
      <xdr:nvSpPr>
        <xdr:cNvPr id="131" name="人口1人当たり決算額の推移該当値テキスト445"/>
        <xdr:cNvSpPr txBox="1"/>
      </xdr:nvSpPr>
      <xdr:spPr>
        <a:xfrm>
          <a:off x="5740400" y="6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10173</xdr:rowOff>
    </xdr:from>
    <xdr:to>
      <xdr:col>4</xdr:col>
      <xdr:colOff>520700</xdr:colOff>
      <xdr:row>35</xdr:row>
      <xdr:rowOff>111773</xdr:rowOff>
    </xdr:to>
    <xdr:sp macro="" textlink="">
      <xdr:nvSpPr>
        <xdr:cNvPr id="132" name="円/楕円 131"/>
        <xdr:cNvSpPr/>
      </xdr:nvSpPr>
      <xdr:spPr bwMode="auto">
        <a:xfrm>
          <a:off x="4953000" y="662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121950</xdr:rowOff>
    </xdr:from>
    <xdr:ext cx="736600" cy="259045"/>
    <xdr:sp macro="" textlink="">
      <xdr:nvSpPr>
        <xdr:cNvPr id="133" name="テキスト ボックス 132"/>
        <xdr:cNvSpPr txBox="1"/>
      </xdr:nvSpPr>
      <xdr:spPr>
        <a:xfrm>
          <a:off x="4622800" y="6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290513</xdr:rowOff>
    </xdr:from>
    <xdr:to>
      <xdr:col>3</xdr:col>
      <xdr:colOff>955675</xdr:colOff>
      <xdr:row>35</xdr:row>
      <xdr:rowOff>49213</xdr:rowOff>
    </xdr:to>
    <xdr:sp macro="" textlink="">
      <xdr:nvSpPr>
        <xdr:cNvPr id="134" name="円/楕円 133"/>
        <xdr:cNvSpPr/>
      </xdr:nvSpPr>
      <xdr:spPr bwMode="auto">
        <a:xfrm>
          <a:off x="42545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59390</xdr:rowOff>
    </xdr:from>
    <xdr:ext cx="762000" cy="259045"/>
    <xdr:sp macro="" textlink="">
      <xdr:nvSpPr>
        <xdr:cNvPr id="135" name="テキスト ボックス 134"/>
        <xdr:cNvSpPr txBox="1"/>
      </xdr:nvSpPr>
      <xdr:spPr>
        <a:xfrm>
          <a:off x="39243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273824</xdr:rowOff>
    </xdr:from>
    <xdr:to>
      <xdr:col>3</xdr:col>
      <xdr:colOff>257175</xdr:colOff>
      <xdr:row>35</xdr:row>
      <xdr:rowOff>32524</xdr:rowOff>
    </xdr:to>
    <xdr:sp macro="" textlink="">
      <xdr:nvSpPr>
        <xdr:cNvPr id="136" name="円/楕円 135"/>
        <xdr:cNvSpPr/>
      </xdr:nvSpPr>
      <xdr:spPr bwMode="auto">
        <a:xfrm>
          <a:off x="3556000" y="654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42702</xdr:rowOff>
    </xdr:from>
    <xdr:ext cx="762000" cy="259045"/>
    <xdr:sp macro="" textlink="">
      <xdr:nvSpPr>
        <xdr:cNvPr id="137" name="テキスト ボックス 136"/>
        <xdr:cNvSpPr txBox="1"/>
      </xdr:nvSpPr>
      <xdr:spPr>
        <a:xfrm>
          <a:off x="3225800" y="631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218427</xdr:rowOff>
    </xdr:from>
    <xdr:to>
      <xdr:col>2</xdr:col>
      <xdr:colOff>692150</xdr:colOff>
      <xdr:row>34</xdr:row>
      <xdr:rowOff>320027</xdr:rowOff>
    </xdr:to>
    <xdr:sp macro="" textlink="">
      <xdr:nvSpPr>
        <xdr:cNvPr id="138" name="円/楕円 137"/>
        <xdr:cNvSpPr/>
      </xdr:nvSpPr>
      <xdr:spPr bwMode="auto">
        <a:xfrm>
          <a:off x="2857500" y="648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330204</xdr:rowOff>
    </xdr:from>
    <xdr:ext cx="762000" cy="259045"/>
    <xdr:sp macro="" textlink="">
      <xdr:nvSpPr>
        <xdr:cNvPr id="139" name="テキスト ボックス 138"/>
        <xdr:cNvSpPr txBox="1"/>
      </xdr:nvSpPr>
      <xdr:spPr>
        <a:xfrm>
          <a:off x="2527300" y="625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80995</xdr:rowOff>
    </xdr:from>
    <xdr:to>
      <xdr:col>6</xdr:col>
      <xdr:colOff>511175</xdr:colOff>
      <xdr:row>35</xdr:row>
      <xdr:rowOff>135082</xdr:rowOff>
    </xdr:to>
    <xdr:cxnSp macro="">
      <xdr:nvCxnSpPr>
        <xdr:cNvPr id="59" name="直線コネクタ 58"/>
        <xdr:cNvCxnSpPr/>
      </xdr:nvCxnSpPr>
      <xdr:spPr>
        <a:xfrm>
          <a:off x="3797300" y="5910295"/>
          <a:ext cx="838200" cy="2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80995</xdr:rowOff>
    </xdr:from>
    <xdr:to>
      <xdr:col>5</xdr:col>
      <xdr:colOff>358775</xdr:colOff>
      <xdr:row>35</xdr:row>
      <xdr:rowOff>15433</xdr:rowOff>
    </xdr:to>
    <xdr:cxnSp macro="">
      <xdr:nvCxnSpPr>
        <xdr:cNvPr id="62" name="直線コネクタ 61"/>
        <xdr:cNvCxnSpPr/>
      </xdr:nvCxnSpPr>
      <xdr:spPr>
        <a:xfrm flipV="1">
          <a:off x="2908300" y="5910295"/>
          <a:ext cx="8890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4872</xdr:rowOff>
    </xdr:from>
    <xdr:to>
      <xdr:col>4</xdr:col>
      <xdr:colOff>155575</xdr:colOff>
      <xdr:row>35</xdr:row>
      <xdr:rowOff>15433</xdr:rowOff>
    </xdr:to>
    <xdr:cxnSp macro="">
      <xdr:nvCxnSpPr>
        <xdr:cNvPr id="65" name="直線コネクタ 64"/>
        <xdr:cNvCxnSpPr/>
      </xdr:nvCxnSpPr>
      <xdr:spPr>
        <a:xfrm>
          <a:off x="2019300" y="600562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71394</xdr:rowOff>
    </xdr:from>
    <xdr:to>
      <xdr:col>2</xdr:col>
      <xdr:colOff>638175</xdr:colOff>
      <xdr:row>35</xdr:row>
      <xdr:rowOff>4872</xdr:rowOff>
    </xdr:to>
    <xdr:cxnSp macro="">
      <xdr:nvCxnSpPr>
        <xdr:cNvPr id="68" name="直線コネクタ 67"/>
        <xdr:cNvCxnSpPr/>
      </xdr:nvCxnSpPr>
      <xdr:spPr>
        <a:xfrm>
          <a:off x="1130300" y="5900694"/>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84282</xdr:rowOff>
    </xdr:from>
    <xdr:to>
      <xdr:col>6</xdr:col>
      <xdr:colOff>561975</xdr:colOff>
      <xdr:row>36</xdr:row>
      <xdr:rowOff>14432</xdr:rowOff>
    </xdr:to>
    <xdr:sp macro="" textlink="">
      <xdr:nvSpPr>
        <xdr:cNvPr id="78" name="円/楕円 77"/>
        <xdr:cNvSpPr/>
      </xdr:nvSpPr>
      <xdr:spPr>
        <a:xfrm>
          <a:off x="4584700" y="60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62709</xdr:rowOff>
    </xdr:from>
    <xdr:ext cx="534377" cy="259045"/>
    <xdr:sp macro="" textlink="">
      <xdr:nvSpPr>
        <xdr:cNvPr id="79" name="人件費該当値テキスト"/>
        <xdr:cNvSpPr txBox="1"/>
      </xdr:nvSpPr>
      <xdr:spPr>
        <a:xfrm>
          <a:off x="4686300" y="60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30195</xdr:rowOff>
    </xdr:from>
    <xdr:to>
      <xdr:col>5</xdr:col>
      <xdr:colOff>409575</xdr:colOff>
      <xdr:row>34</xdr:row>
      <xdr:rowOff>131795</xdr:rowOff>
    </xdr:to>
    <xdr:sp macro="" textlink="">
      <xdr:nvSpPr>
        <xdr:cNvPr id="80" name="円/楕円 79"/>
        <xdr:cNvSpPr/>
      </xdr:nvSpPr>
      <xdr:spPr>
        <a:xfrm>
          <a:off x="3746500" y="58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122922</xdr:rowOff>
    </xdr:from>
    <xdr:ext cx="534377" cy="259045"/>
    <xdr:sp macro="" textlink="">
      <xdr:nvSpPr>
        <xdr:cNvPr id="81" name="テキスト ボックス 80"/>
        <xdr:cNvSpPr txBox="1"/>
      </xdr:nvSpPr>
      <xdr:spPr>
        <a:xfrm>
          <a:off x="3530111" y="59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136083</xdr:rowOff>
    </xdr:from>
    <xdr:to>
      <xdr:col>4</xdr:col>
      <xdr:colOff>206375</xdr:colOff>
      <xdr:row>35</xdr:row>
      <xdr:rowOff>66233</xdr:rowOff>
    </xdr:to>
    <xdr:sp macro="" textlink="">
      <xdr:nvSpPr>
        <xdr:cNvPr id="82" name="円/楕円 81"/>
        <xdr:cNvSpPr/>
      </xdr:nvSpPr>
      <xdr:spPr>
        <a:xfrm>
          <a:off x="2857500" y="59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57360</xdr:rowOff>
    </xdr:from>
    <xdr:ext cx="534377" cy="259045"/>
    <xdr:sp macro="" textlink="">
      <xdr:nvSpPr>
        <xdr:cNvPr id="83" name="テキスト ボックス 82"/>
        <xdr:cNvSpPr txBox="1"/>
      </xdr:nvSpPr>
      <xdr:spPr>
        <a:xfrm>
          <a:off x="2641111" y="60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125522</xdr:rowOff>
    </xdr:from>
    <xdr:to>
      <xdr:col>3</xdr:col>
      <xdr:colOff>3175</xdr:colOff>
      <xdr:row>35</xdr:row>
      <xdr:rowOff>55672</xdr:rowOff>
    </xdr:to>
    <xdr:sp macro="" textlink="">
      <xdr:nvSpPr>
        <xdr:cNvPr id="84" name="円/楕円 83"/>
        <xdr:cNvSpPr/>
      </xdr:nvSpPr>
      <xdr:spPr>
        <a:xfrm>
          <a:off x="1968500" y="59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46799</xdr:rowOff>
    </xdr:from>
    <xdr:ext cx="534377" cy="259045"/>
    <xdr:sp macro="" textlink="">
      <xdr:nvSpPr>
        <xdr:cNvPr id="85" name="テキスト ボックス 84"/>
        <xdr:cNvSpPr txBox="1"/>
      </xdr:nvSpPr>
      <xdr:spPr>
        <a:xfrm>
          <a:off x="1752111" y="60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20594</xdr:rowOff>
    </xdr:from>
    <xdr:to>
      <xdr:col>1</xdr:col>
      <xdr:colOff>485775</xdr:colOff>
      <xdr:row>34</xdr:row>
      <xdr:rowOff>122194</xdr:rowOff>
    </xdr:to>
    <xdr:sp macro="" textlink="">
      <xdr:nvSpPr>
        <xdr:cNvPr id="86" name="円/楕円 85"/>
        <xdr:cNvSpPr/>
      </xdr:nvSpPr>
      <xdr:spPr>
        <a:xfrm>
          <a:off x="1079500" y="58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113321</xdr:rowOff>
    </xdr:from>
    <xdr:ext cx="534377" cy="259045"/>
    <xdr:sp macro="" textlink="">
      <xdr:nvSpPr>
        <xdr:cNvPr id="87" name="テキスト ボックス 86"/>
        <xdr:cNvSpPr txBox="1"/>
      </xdr:nvSpPr>
      <xdr:spPr>
        <a:xfrm>
          <a:off x="863111" y="59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64654</xdr:rowOff>
    </xdr:from>
    <xdr:to>
      <xdr:col>6</xdr:col>
      <xdr:colOff>511175</xdr:colOff>
      <xdr:row>58</xdr:row>
      <xdr:rowOff>70644</xdr:rowOff>
    </xdr:to>
    <xdr:cxnSp macro="">
      <xdr:nvCxnSpPr>
        <xdr:cNvPr id="116" name="直線コネクタ 115"/>
        <xdr:cNvCxnSpPr/>
      </xdr:nvCxnSpPr>
      <xdr:spPr>
        <a:xfrm flipV="1">
          <a:off x="3797300" y="10008754"/>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70644</xdr:rowOff>
    </xdr:from>
    <xdr:to>
      <xdr:col>5</xdr:col>
      <xdr:colOff>358775</xdr:colOff>
      <xdr:row>58</xdr:row>
      <xdr:rowOff>79369</xdr:rowOff>
    </xdr:to>
    <xdr:cxnSp macro="">
      <xdr:nvCxnSpPr>
        <xdr:cNvPr id="119" name="直線コネクタ 118"/>
        <xdr:cNvCxnSpPr/>
      </xdr:nvCxnSpPr>
      <xdr:spPr>
        <a:xfrm flipV="1">
          <a:off x="2908300" y="10014744"/>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79369</xdr:rowOff>
    </xdr:from>
    <xdr:to>
      <xdr:col>4</xdr:col>
      <xdr:colOff>155575</xdr:colOff>
      <xdr:row>58</xdr:row>
      <xdr:rowOff>86661</xdr:rowOff>
    </xdr:to>
    <xdr:cxnSp macro="">
      <xdr:nvCxnSpPr>
        <xdr:cNvPr id="122" name="直線コネクタ 121"/>
        <xdr:cNvCxnSpPr/>
      </xdr:nvCxnSpPr>
      <xdr:spPr>
        <a:xfrm flipV="1">
          <a:off x="2019300" y="10023469"/>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86661</xdr:rowOff>
    </xdr:from>
    <xdr:to>
      <xdr:col>2</xdr:col>
      <xdr:colOff>638175</xdr:colOff>
      <xdr:row>58</xdr:row>
      <xdr:rowOff>88951</xdr:rowOff>
    </xdr:to>
    <xdr:cxnSp macro="">
      <xdr:nvCxnSpPr>
        <xdr:cNvPr id="125" name="直線コネクタ 124"/>
        <xdr:cNvCxnSpPr/>
      </xdr:nvCxnSpPr>
      <xdr:spPr>
        <a:xfrm flipV="1">
          <a:off x="1130300" y="10030761"/>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13854</xdr:rowOff>
    </xdr:from>
    <xdr:to>
      <xdr:col>6</xdr:col>
      <xdr:colOff>561975</xdr:colOff>
      <xdr:row>58</xdr:row>
      <xdr:rowOff>115454</xdr:rowOff>
    </xdr:to>
    <xdr:sp macro="" textlink="">
      <xdr:nvSpPr>
        <xdr:cNvPr id="135" name="円/楕円 134"/>
        <xdr:cNvSpPr/>
      </xdr:nvSpPr>
      <xdr:spPr>
        <a:xfrm>
          <a:off x="4584700" y="99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100231</xdr:rowOff>
    </xdr:from>
    <xdr:ext cx="534377" cy="259045"/>
    <xdr:sp macro="" textlink="">
      <xdr:nvSpPr>
        <xdr:cNvPr id="136" name="物件費該当値テキスト"/>
        <xdr:cNvSpPr txBox="1"/>
      </xdr:nvSpPr>
      <xdr:spPr>
        <a:xfrm>
          <a:off x="4686300" y="98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19844</xdr:rowOff>
    </xdr:from>
    <xdr:to>
      <xdr:col>5</xdr:col>
      <xdr:colOff>409575</xdr:colOff>
      <xdr:row>58</xdr:row>
      <xdr:rowOff>121444</xdr:rowOff>
    </xdr:to>
    <xdr:sp macro="" textlink="">
      <xdr:nvSpPr>
        <xdr:cNvPr id="137" name="円/楕円 136"/>
        <xdr:cNvSpPr/>
      </xdr:nvSpPr>
      <xdr:spPr>
        <a:xfrm>
          <a:off x="3746500" y="99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112571</xdr:rowOff>
    </xdr:from>
    <xdr:ext cx="534377" cy="259045"/>
    <xdr:sp macro="" textlink="">
      <xdr:nvSpPr>
        <xdr:cNvPr id="138" name="テキスト ボックス 137"/>
        <xdr:cNvSpPr txBox="1"/>
      </xdr:nvSpPr>
      <xdr:spPr>
        <a:xfrm>
          <a:off x="3530111" y="100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28569</xdr:rowOff>
    </xdr:from>
    <xdr:to>
      <xdr:col>4</xdr:col>
      <xdr:colOff>206375</xdr:colOff>
      <xdr:row>58</xdr:row>
      <xdr:rowOff>130169</xdr:rowOff>
    </xdr:to>
    <xdr:sp macro="" textlink="">
      <xdr:nvSpPr>
        <xdr:cNvPr id="139" name="円/楕円 138"/>
        <xdr:cNvSpPr/>
      </xdr:nvSpPr>
      <xdr:spPr>
        <a:xfrm>
          <a:off x="2857500" y="99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121296</xdr:rowOff>
    </xdr:from>
    <xdr:ext cx="534377" cy="259045"/>
    <xdr:sp macro="" textlink="">
      <xdr:nvSpPr>
        <xdr:cNvPr id="140" name="テキスト ボックス 139"/>
        <xdr:cNvSpPr txBox="1"/>
      </xdr:nvSpPr>
      <xdr:spPr>
        <a:xfrm>
          <a:off x="2641111" y="100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35861</xdr:rowOff>
    </xdr:from>
    <xdr:to>
      <xdr:col>3</xdr:col>
      <xdr:colOff>3175</xdr:colOff>
      <xdr:row>58</xdr:row>
      <xdr:rowOff>137461</xdr:rowOff>
    </xdr:to>
    <xdr:sp macro="" textlink="">
      <xdr:nvSpPr>
        <xdr:cNvPr id="141" name="円/楕円 140"/>
        <xdr:cNvSpPr/>
      </xdr:nvSpPr>
      <xdr:spPr>
        <a:xfrm>
          <a:off x="1968500" y="99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128588</xdr:rowOff>
    </xdr:from>
    <xdr:ext cx="534377" cy="259045"/>
    <xdr:sp macro="" textlink="">
      <xdr:nvSpPr>
        <xdr:cNvPr id="142" name="テキスト ボックス 141"/>
        <xdr:cNvSpPr txBox="1"/>
      </xdr:nvSpPr>
      <xdr:spPr>
        <a:xfrm>
          <a:off x="1752111" y="100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38151</xdr:rowOff>
    </xdr:from>
    <xdr:to>
      <xdr:col>1</xdr:col>
      <xdr:colOff>485775</xdr:colOff>
      <xdr:row>58</xdr:row>
      <xdr:rowOff>139751</xdr:rowOff>
    </xdr:to>
    <xdr:sp macro="" textlink="">
      <xdr:nvSpPr>
        <xdr:cNvPr id="143" name="円/楕円 142"/>
        <xdr:cNvSpPr/>
      </xdr:nvSpPr>
      <xdr:spPr>
        <a:xfrm>
          <a:off x="1079500" y="99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130878</xdr:rowOff>
    </xdr:from>
    <xdr:ext cx="534377" cy="259045"/>
    <xdr:sp macro="" textlink="">
      <xdr:nvSpPr>
        <xdr:cNvPr id="144" name="テキスト ボックス 143"/>
        <xdr:cNvSpPr txBox="1"/>
      </xdr:nvSpPr>
      <xdr:spPr>
        <a:xfrm>
          <a:off x="863111" y="100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86251</xdr:rowOff>
    </xdr:from>
    <xdr:to>
      <xdr:col>6</xdr:col>
      <xdr:colOff>511175</xdr:colOff>
      <xdr:row>77</xdr:row>
      <xdr:rowOff>96810</xdr:rowOff>
    </xdr:to>
    <xdr:cxnSp macro="">
      <xdr:nvCxnSpPr>
        <xdr:cNvPr id="175" name="直線コネクタ 174"/>
        <xdr:cNvCxnSpPr/>
      </xdr:nvCxnSpPr>
      <xdr:spPr>
        <a:xfrm flipV="1">
          <a:off x="3797300" y="13287901"/>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96810</xdr:rowOff>
    </xdr:from>
    <xdr:to>
      <xdr:col>5</xdr:col>
      <xdr:colOff>358775</xdr:colOff>
      <xdr:row>77</xdr:row>
      <xdr:rowOff>127398</xdr:rowOff>
    </xdr:to>
    <xdr:cxnSp macro="">
      <xdr:nvCxnSpPr>
        <xdr:cNvPr id="178" name="直線コネクタ 177"/>
        <xdr:cNvCxnSpPr/>
      </xdr:nvCxnSpPr>
      <xdr:spPr>
        <a:xfrm flipV="1">
          <a:off x="2908300" y="13298460"/>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127398</xdr:rowOff>
    </xdr:from>
    <xdr:to>
      <xdr:col>4</xdr:col>
      <xdr:colOff>155575</xdr:colOff>
      <xdr:row>77</xdr:row>
      <xdr:rowOff>171052</xdr:rowOff>
    </xdr:to>
    <xdr:cxnSp macro="">
      <xdr:nvCxnSpPr>
        <xdr:cNvPr id="181" name="直線コネクタ 180"/>
        <xdr:cNvCxnSpPr/>
      </xdr:nvCxnSpPr>
      <xdr:spPr>
        <a:xfrm flipV="1">
          <a:off x="2019300" y="13329048"/>
          <a:ext cx="889000" cy="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171052</xdr:rowOff>
    </xdr:from>
    <xdr:to>
      <xdr:col>2</xdr:col>
      <xdr:colOff>638175</xdr:colOff>
      <xdr:row>78</xdr:row>
      <xdr:rowOff>17672</xdr:rowOff>
    </xdr:to>
    <xdr:cxnSp macro="">
      <xdr:nvCxnSpPr>
        <xdr:cNvPr id="184" name="直線コネクタ 183"/>
        <xdr:cNvCxnSpPr/>
      </xdr:nvCxnSpPr>
      <xdr:spPr>
        <a:xfrm flipV="1">
          <a:off x="1130300" y="13372702"/>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35451</xdr:rowOff>
    </xdr:from>
    <xdr:to>
      <xdr:col>6</xdr:col>
      <xdr:colOff>561975</xdr:colOff>
      <xdr:row>77</xdr:row>
      <xdr:rowOff>137051</xdr:rowOff>
    </xdr:to>
    <xdr:sp macro="" textlink="">
      <xdr:nvSpPr>
        <xdr:cNvPr id="194" name="円/楕円 193"/>
        <xdr:cNvSpPr/>
      </xdr:nvSpPr>
      <xdr:spPr>
        <a:xfrm>
          <a:off x="45847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58328</xdr:rowOff>
    </xdr:from>
    <xdr:ext cx="469744" cy="259045"/>
    <xdr:sp macro="" textlink="">
      <xdr:nvSpPr>
        <xdr:cNvPr id="195" name="維持補修費該当値テキスト"/>
        <xdr:cNvSpPr txBox="1"/>
      </xdr:nvSpPr>
      <xdr:spPr>
        <a:xfrm>
          <a:off x="4686300" y="130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46010</xdr:rowOff>
    </xdr:from>
    <xdr:to>
      <xdr:col>5</xdr:col>
      <xdr:colOff>409575</xdr:colOff>
      <xdr:row>77</xdr:row>
      <xdr:rowOff>147610</xdr:rowOff>
    </xdr:to>
    <xdr:sp macro="" textlink="">
      <xdr:nvSpPr>
        <xdr:cNvPr id="196" name="円/楕円 195"/>
        <xdr:cNvSpPr/>
      </xdr:nvSpPr>
      <xdr:spPr>
        <a:xfrm>
          <a:off x="3746500" y="132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164137</xdr:rowOff>
    </xdr:from>
    <xdr:ext cx="469744" cy="259045"/>
    <xdr:sp macro="" textlink="">
      <xdr:nvSpPr>
        <xdr:cNvPr id="197" name="テキスト ボックス 196"/>
        <xdr:cNvSpPr txBox="1"/>
      </xdr:nvSpPr>
      <xdr:spPr>
        <a:xfrm>
          <a:off x="3562427" y="1302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76598</xdr:rowOff>
    </xdr:from>
    <xdr:to>
      <xdr:col>4</xdr:col>
      <xdr:colOff>206375</xdr:colOff>
      <xdr:row>78</xdr:row>
      <xdr:rowOff>6748</xdr:rowOff>
    </xdr:to>
    <xdr:sp macro="" textlink="">
      <xdr:nvSpPr>
        <xdr:cNvPr id="198" name="円/楕円 197"/>
        <xdr:cNvSpPr/>
      </xdr:nvSpPr>
      <xdr:spPr>
        <a:xfrm>
          <a:off x="2857500" y="132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169325</xdr:rowOff>
    </xdr:from>
    <xdr:ext cx="469744" cy="259045"/>
    <xdr:sp macro="" textlink="">
      <xdr:nvSpPr>
        <xdr:cNvPr id="199" name="テキスト ボックス 198"/>
        <xdr:cNvSpPr txBox="1"/>
      </xdr:nvSpPr>
      <xdr:spPr>
        <a:xfrm>
          <a:off x="2673427" y="1337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120252</xdr:rowOff>
    </xdr:from>
    <xdr:to>
      <xdr:col>3</xdr:col>
      <xdr:colOff>3175</xdr:colOff>
      <xdr:row>78</xdr:row>
      <xdr:rowOff>50402</xdr:rowOff>
    </xdr:to>
    <xdr:sp macro="" textlink="">
      <xdr:nvSpPr>
        <xdr:cNvPr id="200" name="円/楕円 199"/>
        <xdr:cNvSpPr/>
      </xdr:nvSpPr>
      <xdr:spPr>
        <a:xfrm>
          <a:off x="1968500" y="133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41529</xdr:rowOff>
    </xdr:from>
    <xdr:ext cx="469744" cy="259045"/>
    <xdr:sp macro="" textlink="">
      <xdr:nvSpPr>
        <xdr:cNvPr id="201" name="テキスト ボックス 200"/>
        <xdr:cNvSpPr txBox="1"/>
      </xdr:nvSpPr>
      <xdr:spPr>
        <a:xfrm>
          <a:off x="1784427" y="1341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138322</xdr:rowOff>
    </xdr:from>
    <xdr:to>
      <xdr:col>1</xdr:col>
      <xdr:colOff>485775</xdr:colOff>
      <xdr:row>78</xdr:row>
      <xdr:rowOff>68472</xdr:rowOff>
    </xdr:to>
    <xdr:sp macro="" textlink="">
      <xdr:nvSpPr>
        <xdr:cNvPr id="202" name="円/楕円 201"/>
        <xdr:cNvSpPr/>
      </xdr:nvSpPr>
      <xdr:spPr>
        <a:xfrm>
          <a:off x="1079500" y="133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59599</xdr:rowOff>
    </xdr:from>
    <xdr:ext cx="469744" cy="259045"/>
    <xdr:sp macro="" textlink="">
      <xdr:nvSpPr>
        <xdr:cNvPr id="203" name="テキスト ボックス 202"/>
        <xdr:cNvSpPr txBox="1"/>
      </xdr:nvSpPr>
      <xdr:spPr>
        <a:xfrm>
          <a:off x="895427" y="134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46154</xdr:rowOff>
    </xdr:from>
    <xdr:to>
      <xdr:col>6</xdr:col>
      <xdr:colOff>511175</xdr:colOff>
      <xdr:row>95</xdr:row>
      <xdr:rowOff>137903</xdr:rowOff>
    </xdr:to>
    <xdr:cxnSp macro="">
      <xdr:nvCxnSpPr>
        <xdr:cNvPr id="235" name="直線コネクタ 234"/>
        <xdr:cNvCxnSpPr/>
      </xdr:nvCxnSpPr>
      <xdr:spPr>
        <a:xfrm flipV="1">
          <a:off x="3797300" y="16333904"/>
          <a:ext cx="8382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137903</xdr:rowOff>
    </xdr:from>
    <xdr:to>
      <xdr:col>5</xdr:col>
      <xdr:colOff>358775</xdr:colOff>
      <xdr:row>95</xdr:row>
      <xdr:rowOff>162316</xdr:rowOff>
    </xdr:to>
    <xdr:cxnSp macro="">
      <xdr:nvCxnSpPr>
        <xdr:cNvPr id="238" name="直線コネクタ 237"/>
        <xdr:cNvCxnSpPr/>
      </xdr:nvCxnSpPr>
      <xdr:spPr>
        <a:xfrm flipV="1">
          <a:off x="2908300" y="16425653"/>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40" name="テキスト ボックス 239"/>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162316</xdr:rowOff>
    </xdr:from>
    <xdr:to>
      <xdr:col>4</xdr:col>
      <xdr:colOff>155575</xdr:colOff>
      <xdr:row>96</xdr:row>
      <xdr:rowOff>48374</xdr:rowOff>
    </xdr:to>
    <xdr:cxnSp macro="">
      <xdr:nvCxnSpPr>
        <xdr:cNvPr id="241" name="直線コネクタ 240"/>
        <xdr:cNvCxnSpPr/>
      </xdr:nvCxnSpPr>
      <xdr:spPr>
        <a:xfrm flipV="1">
          <a:off x="2019300" y="1645006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48374</xdr:rowOff>
    </xdr:from>
    <xdr:to>
      <xdr:col>2</xdr:col>
      <xdr:colOff>638175</xdr:colOff>
      <xdr:row>96</xdr:row>
      <xdr:rowOff>66515</xdr:rowOff>
    </xdr:to>
    <xdr:cxnSp macro="">
      <xdr:nvCxnSpPr>
        <xdr:cNvPr id="244" name="直線コネクタ 243"/>
        <xdr:cNvCxnSpPr/>
      </xdr:nvCxnSpPr>
      <xdr:spPr>
        <a:xfrm flipV="1">
          <a:off x="1130300" y="16507574"/>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166804</xdr:rowOff>
    </xdr:from>
    <xdr:to>
      <xdr:col>6</xdr:col>
      <xdr:colOff>561975</xdr:colOff>
      <xdr:row>95</xdr:row>
      <xdr:rowOff>96954</xdr:rowOff>
    </xdr:to>
    <xdr:sp macro="" textlink="">
      <xdr:nvSpPr>
        <xdr:cNvPr id="254" name="円/楕円 253"/>
        <xdr:cNvSpPr/>
      </xdr:nvSpPr>
      <xdr:spPr>
        <a:xfrm>
          <a:off x="4584700" y="16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18231</xdr:rowOff>
    </xdr:from>
    <xdr:ext cx="599010" cy="259045"/>
    <xdr:sp macro="" textlink="">
      <xdr:nvSpPr>
        <xdr:cNvPr id="255" name="扶助費該当値テキスト"/>
        <xdr:cNvSpPr txBox="1"/>
      </xdr:nvSpPr>
      <xdr:spPr>
        <a:xfrm>
          <a:off x="4686300" y="1613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87103</xdr:rowOff>
    </xdr:from>
    <xdr:to>
      <xdr:col>5</xdr:col>
      <xdr:colOff>409575</xdr:colOff>
      <xdr:row>96</xdr:row>
      <xdr:rowOff>17253</xdr:rowOff>
    </xdr:to>
    <xdr:sp macro="" textlink="">
      <xdr:nvSpPr>
        <xdr:cNvPr id="256" name="円/楕円 255"/>
        <xdr:cNvSpPr/>
      </xdr:nvSpPr>
      <xdr:spPr>
        <a:xfrm>
          <a:off x="37465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33780</xdr:rowOff>
    </xdr:from>
    <xdr:ext cx="534377" cy="259045"/>
    <xdr:sp macro="" textlink="">
      <xdr:nvSpPr>
        <xdr:cNvPr id="257" name="テキスト ボックス 256"/>
        <xdr:cNvSpPr txBox="1"/>
      </xdr:nvSpPr>
      <xdr:spPr>
        <a:xfrm>
          <a:off x="3530111" y="161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111516</xdr:rowOff>
    </xdr:from>
    <xdr:to>
      <xdr:col>4</xdr:col>
      <xdr:colOff>206375</xdr:colOff>
      <xdr:row>96</xdr:row>
      <xdr:rowOff>41666</xdr:rowOff>
    </xdr:to>
    <xdr:sp macro="" textlink="">
      <xdr:nvSpPr>
        <xdr:cNvPr id="258" name="円/楕円 257"/>
        <xdr:cNvSpPr/>
      </xdr:nvSpPr>
      <xdr:spPr>
        <a:xfrm>
          <a:off x="2857500" y="1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58193</xdr:rowOff>
    </xdr:from>
    <xdr:ext cx="534377" cy="259045"/>
    <xdr:sp macro="" textlink="">
      <xdr:nvSpPr>
        <xdr:cNvPr id="259" name="テキスト ボックス 258"/>
        <xdr:cNvSpPr txBox="1"/>
      </xdr:nvSpPr>
      <xdr:spPr>
        <a:xfrm>
          <a:off x="2641111" y="16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169024</xdr:rowOff>
    </xdr:from>
    <xdr:to>
      <xdr:col>3</xdr:col>
      <xdr:colOff>3175</xdr:colOff>
      <xdr:row>96</xdr:row>
      <xdr:rowOff>99174</xdr:rowOff>
    </xdr:to>
    <xdr:sp macro="" textlink="">
      <xdr:nvSpPr>
        <xdr:cNvPr id="260" name="円/楕円 259"/>
        <xdr:cNvSpPr/>
      </xdr:nvSpPr>
      <xdr:spPr>
        <a:xfrm>
          <a:off x="1968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115701</xdr:rowOff>
    </xdr:from>
    <xdr:ext cx="534377" cy="259045"/>
    <xdr:sp macro="" textlink="">
      <xdr:nvSpPr>
        <xdr:cNvPr id="261" name="テキスト ボックス 260"/>
        <xdr:cNvSpPr txBox="1"/>
      </xdr:nvSpPr>
      <xdr:spPr>
        <a:xfrm>
          <a:off x="1752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15715</xdr:rowOff>
    </xdr:from>
    <xdr:to>
      <xdr:col>1</xdr:col>
      <xdr:colOff>485775</xdr:colOff>
      <xdr:row>96</xdr:row>
      <xdr:rowOff>117315</xdr:rowOff>
    </xdr:to>
    <xdr:sp macro="" textlink="">
      <xdr:nvSpPr>
        <xdr:cNvPr id="262" name="円/楕円 261"/>
        <xdr:cNvSpPr/>
      </xdr:nvSpPr>
      <xdr:spPr>
        <a:xfrm>
          <a:off x="1079500" y="16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133842</xdr:rowOff>
    </xdr:from>
    <xdr:ext cx="534377" cy="259045"/>
    <xdr:sp macro="" textlink="">
      <xdr:nvSpPr>
        <xdr:cNvPr id="263" name="テキスト ボックス 262"/>
        <xdr:cNvSpPr txBox="1"/>
      </xdr:nvSpPr>
      <xdr:spPr>
        <a:xfrm>
          <a:off x="863111" y="1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168487</xdr:rowOff>
    </xdr:from>
    <xdr:to>
      <xdr:col>15</xdr:col>
      <xdr:colOff>180340</xdr:colOff>
      <xdr:row>38</xdr:row>
      <xdr:rowOff>128139</xdr:rowOff>
    </xdr:to>
    <xdr:cxnSp macro="">
      <xdr:nvCxnSpPr>
        <xdr:cNvPr id="289" name="直線コネクタ 288"/>
        <xdr:cNvCxnSpPr/>
      </xdr:nvCxnSpPr>
      <xdr:spPr>
        <a:xfrm flipV="1">
          <a:off x="10475595" y="5997787"/>
          <a:ext cx="1270" cy="64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131966</xdr:rowOff>
    </xdr:from>
    <xdr:ext cx="469744" cy="259045"/>
    <xdr:sp macro="" textlink="">
      <xdr:nvSpPr>
        <xdr:cNvPr id="290" name="補助費等最小値テキスト"/>
        <xdr:cNvSpPr txBox="1"/>
      </xdr:nvSpPr>
      <xdr:spPr>
        <a:xfrm>
          <a:off x="10528300" y="664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38</xdr:row>
      <xdr:rowOff>128139</xdr:rowOff>
    </xdr:from>
    <xdr:to>
      <xdr:col>15</xdr:col>
      <xdr:colOff>269875</xdr:colOff>
      <xdr:row>38</xdr:row>
      <xdr:rowOff>128139</xdr:rowOff>
    </xdr:to>
    <xdr:cxnSp macro="">
      <xdr:nvCxnSpPr>
        <xdr:cNvPr id="291" name="直線コネクタ 290"/>
        <xdr:cNvCxnSpPr/>
      </xdr:nvCxnSpPr>
      <xdr:spPr>
        <a:xfrm>
          <a:off x="10388600" y="664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115164</xdr:rowOff>
    </xdr:from>
    <xdr:ext cx="534377" cy="259045"/>
    <xdr:sp macro="" textlink="">
      <xdr:nvSpPr>
        <xdr:cNvPr id="292" name="補助費等最大値テキスト"/>
        <xdr:cNvSpPr txBox="1"/>
      </xdr:nvSpPr>
      <xdr:spPr>
        <a:xfrm>
          <a:off x="10528300" y="5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34</xdr:row>
      <xdr:rowOff>168487</xdr:rowOff>
    </xdr:from>
    <xdr:to>
      <xdr:col>15</xdr:col>
      <xdr:colOff>269875</xdr:colOff>
      <xdr:row>34</xdr:row>
      <xdr:rowOff>168487</xdr:rowOff>
    </xdr:to>
    <xdr:cxnSp macro="">
      <xdr:nvCxnSpPr>
        <xdr:cNvPr id="293" name="直線コネクタ 292"/>
        <xdr:cNvCxnSpPr/>
      </xdr:nvCxnSpPr>
      <xdr:spPr>
        <a:xfrm>
          <a:off x="10388600" y="599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34462</xdr:rowOff>
    </xdr:from>
    <xdr:to>
      <xdr:col>15</xdr:col>
      <xdr:colOff>180975</xdr:colOff>
      <xdr:row>35</xdr:row>
      <xdr:rowOff>96544</xdr:rowOff>
    </xdr:to>
    <xdr:cxnSp macro="">
      <xdr:nvCxnSpPr>
        <xdr:cNvPr id="294" name="直線コネクタ 293"/>
        <xdr:cNvCxnSpPr/>
      </xdr:nvCxnSpPr>
      <xdr:spPr>
        <a:xfrm flipV="1">
          <a:off x="9639300" y="6035212"/>
          <a:ext cx="8382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110777</xdr:rowOff>
    </xdr:from>
    <xdr:ext cx="534377" cy="259045"/>
    <xdr:sp macro="" textlink="">
      <xdr:nvSpPr>
        <xdr:cNvPr id="295" name="補助費等平均値テキスト"/>
        <xdr:cNvSpPr txBox="1"/>
      </xdr:nvSpPr>
      <xdr:spPr>
        <a:xfrm>
          <a:off x="10528300" y="628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132350</xdr:rowOff>
    </xdr:from>
    <xdr:to>
      <xdr:col>15</xdr:col>
      <xdr:colOff>231775</xdr:colOff>
      <xdr:row>37</xdr:row>
      <xdr:rowOff>62500</xdr:rowOff>
    </xdr:to>
    <xdr:sp macro="" textlink="">
      <xdr:nvSpPr>
        <xdr:cNvPr id="296" name="フローチャート : 判断 295"/>
        <xdr:cNvSpPr/>
      </xdr:nvSpPr>
      <xdr:spPr>
        <a:xfrm>
          <a:off x="10426700" y="63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96544</xdr:rowOff>
    </xdr:from>
    <xdr:to>
      <xdr:col>14</xdr:col>
      <xdr:colOff>28575</xdr:colOff>
      <xdr:row>35</xdr:row>
      <xdr:rowOff>105688</xdr:rowOff>
    </xdr:to>
    <xdr:cxnSp macro="">
      <xdr:nvCxnSpPr>
        <xdr:cNvPr id="297" name="直線コネクタ 296"/>
        <xdr:cNvCxnSpPr/>
      </xdr:nvCxnSpPr>
      <xdr:spPr>
        <a:xfrm flipV="1">
          <a:off x="8750300" y="60972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160239</xdr:rowOff>
    </xdr:from>
    <xdr:to>
      <xdr:col>14</xdr:col>
      <xdr:colOff>79375</xdr:colOff>
      <xdr:row>37</xdr:row>
      <xdr:rowOff>90389</xdr:rowOff>
    </xdr:to>
    <xdr:sp macro="" textlink="">
      <xdr:nvSpPr>
        <xdr:cNvPr id="298" name="フローチャート : 判断 297"/>
        <xdr:cNvSpPr/>
      </xdr:nvSpPr>
      <xdr:spPr>
        <a:xfrm>
          <a:off x="9588500" y="633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81516</xdr:rowOff>
    </xdr:from>
    <xdr:ext cx="534377" cy="259045"/>
    <xdr:sp macro="" textlink="">
      <xdr:nvSpPr>
        <xdr:cNvPr id="299" name="テキスト ボックス 298"/>
        <xdr:cNvSpPr txBox="1"/>
      </xdr:nvSpPr>
      <xdr:spPr>
        <a:xfrm>
          <a:off x="9372111" y="64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157547</xdr:rowOff>
    </xdr:from>
    <xdr:to>
      <xdr:col>12</xdr:col>
      <xdr:colOff>511175</xdr:colOff>
      <xdr:row>35</xdr:row>
      <xdr:rowOff>105688</xdr:rowOff>
    </xdr:to>
    <xdr:cxnSp macro="">
      <xdr:nvCxnSpPr>
        <xdr:cNvPr id="300" name="直線コネクタ 299"/>
        <xdr:cNvCxnSpPr/>
      </xdr:nvCxnSpPr>
      <xdr:spPr>
        <a:xfrm>
          <a:off x="7861300" y="5301047"/>
          <a:ext cx="889000" cy="80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119516</xdr:rowOff>
    </xdr:from>
    <xdr:to>
      <xdr:col>12</xdr:col>
      <xdr:colOff>561975</xdr:colOff>
      <xdr:row>37</xdr:row>
      <xdr:rowOff>49666</xdr:rowOff>
    </xdr:to>
    <xdr:sp macro="" textlink="">
      <xdr:nvSpPr>
        <xdr:cNvPr id="301" name="フローチャート : 判断 300"/>
        <xdr:cNvSpPr/>
      </xdr:nvSpPr>
      <xdr:spPr>
        <a:xfrm>
          <a:off x="8699500" y="629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40793</xdr:rowOff>
    </xdr:from>
    <xdr:ext cx="534377" cy="259045"/>
    <xdr:sp macro="" textlink="">
      <xdr:nvSpPr>
        <xdr:cNvPr id="302" name="テキスト ボックス 301"/>
        <xdr:cNvSpPr txBox="1"/>
      </xdr:nvSpPr>
      <xdr:spPr>
        <a:xfrm>
          <a:off x="8483111" y="63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157547</xdr:rowOff>
    </xdr:from>
    <xdr:to>
      <xdr:col>11</xdr:col>
      <xdr:colOff>307975</xdr:colOff>
      <xdr:row>35</xdr:row>
      <xdr:rowOff>55445</xdr:rowOff>
    </xdr:to>
    <xdr:cxnSp macro="">
      <xdr:nvCxnSpPr>
        <xdr:cNvPr id="303" name="直線コネクタ 302"/>
        <xdr:cNvCxnSpPr/>
      </xdr:nvCxnSpPr>
      <xdr:spPr>
        <a:xfrm flipV="1">
          <a:off x="6972300" y="5301047"/>
          <a:ext cx="889000" cy="75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11862</xdr:rowOff>
    </xdr:from>
    <xdr:to>
      <xdr:col>11</xdr:col>
      <xdr:colOff>358775</xdr:colOff>
      <xdr:row>36</xdr:row>
      <xdr:rowOff>113462</xdr:rowOff>
    </xdr:to>
    <xdr:sp macro="" textlink="">
      <xdr:nvSpPr>
        <xdr:cNvPr id="304" name="フローチャート : 判断 303"/>
        <xdr:cNvSpPr/>
      </xdr:nvSpPr>
      <xdr:spPr>
        <a:xfrm>
          <a:off x="7810500" y="61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104589</xdr:rowOff>
    </xdr:from>
    <xdr:ext cx="534377" cy="259045"/>
    <xdr:sp macro="" textlink="">
      <xdr:nvSpPr>
        <xdr:cNvPr id="305" name="テキスト ボックス 304"/>
        <xdr:cNvSpPr txBox="1"/>
      </xdr:nvSpPr>
      <xdr:spPr>
        <a:xfrm>
          <a:off x="7594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36338</xdr:rowOff>
    </xdr:from>
    <xdr:to>
      <xdr:col>10</xdr:col>
      <xdr:colOff>155575</xdr:colOff>
      <xdr:row>36</xdr:row>
      <xdr:rowOff>137938</xdr:rowOff>
    </xdr:to>
    <xdr:sp macro="" textlink="">
      <xdr:nvSpPr>
        <xdr:cNvPr id="306" name="フローチャート : 判断 305"/>
        <xdr:cNvSpPr/>
      </xdr:nvSpPr>
      <xdr:spPr>
        <a:xfrm>
          <a:off x="6921500" y="620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129065</xdr:rowOff>
    </xdr:from>
    <xdr:ext cx="534377" cy="259045"/>
    <xdr:sp macro="" textlink="">
      <xdr:nvSpPr>
        <xdr:cNvPr id="307" name="テキスト ボックス 306"/>
        <xdr:cNvSpPr txBox="1"/>
      </xdr:nvSpPr>
      <xdr:spPr>
        <a:xfrm>
          <a:off x="6705111" y="63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155112</xdr:rowOff>
    </xdr:from>
    <xdr:to>
      <xdr:col>15</xdr:col>
      <xdr:colOff>231775</xdr:colOff>
      <xdr:row>35</xdr:row>
      <xdr:rowOff>85262</xdr:rowOff>
    </xdr:to>
    <xdr:sp macro="" textlink="">
      <xdr:nvSpPr>
        <xdr:cNvPr id="313" name="円/楕円 312"/>
        <xdr:cNvSpPr/>
      </xdr:nvSpPr>
      <xdr:spPr>
        <a:xfrm>
          <a:off x="10426700" y="59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70714</xdr:rowOff>
    </xdr:from>
    <xdr:ext cx="534377" cy="259045"/>
    <xdr:sp macro="" textlink="">
      <xdr:nvSpPr>
        <xdr:cNvPr id="314" name="補助費等該当値テキスト"/>
        <xdr:cNvSpPr txBox="1"/>
      </xdr:nvSpPr>
      <xdr:spPr>
        <a:xfrm>
          <a:off x="10528300" y="59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45744</xdr:rowOff>
    </xdr:from>
    <xdr:to>
      <xdr:col>14</xdr:col>
      <xdr:colOff>79375</xdr:colOff>
      <xdr:row>35</xdr:row>
      <xdr:rowOff>147344</xdr:rowOff>
    </xdr:to>
    <xdr:sp macro="" textlink="">
      <xdr:nvSpPr>
        <xdr:cNvPr id="315" name="円/楕円 314"/>
        <xdr:cNvSpPr/>
      </xdr:nvSpPr>
      <xdr:spPr>
        <a:xfrm>
          <a:off x="9588500" y="60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163871</xdr:rowOff>
    </xdr:from>
    <xdr:ext cx="534377" cy="259045"/>
    <xdr:sp macro="" textlink="">
      <xdr:nvSpPr>
        <xdr:cNvPr id="316" name="テキスト ボックス 315"/>
        <xdr:cNvSpPr txBox="1"/>
      </xdr:nvSpPr>
      <xdr:spPr>
        <a:xfrm>
          <a:off x="9372111" y="58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54888</xdr:rowOff>
    </xdr:from>
    <xdr:to>
      <xdr:col>12</xdr:col>
      <xdr:colOff>561975</xdr:colOff>
      <xdr:row>35</xdr:row>
      <xdr:rowOff>156488</xdr:rowOff>
    </xdr:to>
    <xdr:sp macro="" textlink="">
      <xdr:nvSpPr>
        <xdr:cNvPr id="317" name="円/楕円 316"/>
        <xdr:cNvSpPr/>
      </xdr:nvSpPr>
      <xdr:spPr>
        <a:xfrm>
          <a:off x="8699500" y="60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1565</xdr:rowOff>
    </xdr:from>
    <xdr:ext cx="534377" cy="259045"/>
    <xdr:sp macro="" textlink="">
      <xdr:nvSpPr>
        <xdr:cNvPr id="318" name="テキスト ボックス 317"/>
        <xdr:cNvSpPr txBox="1"/>
      </xdr:nvSpPr>
      <xdr:spPr>
        <a:xfrm>
          <a:off x="8483111" y="58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106747</xdr:rowOff>
    </xdr:from>
    <xdr:to>
      <xdr:col>11</xdr:col>
      <xdr:colOff>358775</xdr:colOff>
      <xdr:row>31</xdr:row>
      <xdr:rowOff>36897</xdr:rowOff>
    </xdr:to>
    <xdr:sp macro="" textlink="">
      <xdr:nvSpPr>
        <xdr:cNvPr id="319" name="円/楕円 318"/>
        <xdr:cNvSpPr/>
      </xdr:nvSpPr>
      <xdr:spPr>
        <a:xfrm>
          <a:off x="7810500" y="52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53424</xdr:rowOff>
    </xdr:from>
    <xdr:ext cx="534377" cy="259045"/>
    <xdr:sp macro="" textlink="">
      <xdr:nvSpPr>
        <xdr:cNvPr id="320" name="テキスト ボックス 319"/>
        <xdr:cNvSpPr txBox="1"/>
      </xdr:nvSpPr>
      <xdr:spPr>
        <a:xfrm>
          <a:off x="7594111" y="50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4645</xdr:rowOff>
    </xdr:from>
    <xdr:to>
      <xdr:col>10</xdr:col>
      <xdr:colOff>155575</xdr:colOff>
      <xdr:row>35</xdr:row>
      <xdr:rowOff>106245</xdr:rowOff>
    </xdr:to>
    <xdr:sp macro="" textlink="">
      <xdr:nvSpPr>
        <xdr:cNvPr id="321" name="円/楕円 320"/>
        <xdr:cNvSpPr/>
      </xdr:nvSpPr>
      <xdr:spPr>
        <a:xfrm>
          <a:off x="6921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122772</xdr:rowOff>
    </xdr:from>
    <xdr:ext cx="534377" cy="259045"/>
    <xdr:sp macro="" textlink="">
      <xdr:nvSpPr>
        <xdr:cNvPr id="322" name="テキスト ボックス 321"/>
        <xdr:cNvSpPr txBox="1"/>
      </xdr:nvSpPr>
      <xdr:spPr>
        <a:xfrm>
          <a:off x="6705111" y="578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7" name="直線コネクタ 346"/>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8"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9" name="直線コネクタ 348"/>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50"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1" name="直線コネクタ 350"/>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119774</xdr:rowOff>
    </xdr:from>
    <xdr:to>
      <xdr:col>15</xdr:col>
      <xdr:colOff>180975</xdr:colOff>
      <xdr:row>58</xdr:row>
      <xdr:rowOff>141739</xdr:rowOff>
    </xdr:to>
    <xdr:cxnSp macro="">
      <xdr:nvCxnSpPr>
        <xdr:cNvPr id="352" name="直線コネクタ 351"/>
        <xdr:cNvCxnSpPr/>
      </xdr:nvCxnSpPr>
      <xdr:spPr>
        <a:xfrm>
          <a:off x="9639300" y="9892424"/>
          <a:ext cx="8382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3"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4" name="フローチャート : 判断 353"/>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38945</xdr:rowOff>
    </xdr:from>
    <xdr:to>
      <xdr:col>14</xdr:col>
      <xdr:colOff>28575</xdr:colOff>
      <xdr:row>57</xdr:row>
      <xdr:rowOff>119774</xdr:rowOff>
    </xdr:to>
    <xdr:cxnSp macro="">
      <xdr:nvCxnSpPr>
        <xdr:cNvPr id="355" name="直線コネクタ 354"/>
        <xdr:cNvCxnSpPr/>
      </xdr:nvCxnSpPr>
      <xdr:spPr>
        <a:xfrm>
          <a:off x="8750300" y="9811595"/>
          <a:ext cx="8890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6" name="フローチャート : 判断 355"/>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7" name="テキスト ボックス 356"/>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38945</xdr:rowOff>
    </xdr:from>
    <xdr:to>
      <xdr:col>12</xdr:col>
      <xdr:colOff>511175</xdr:colOff>
      <xdr:row>57</xdr:row>
      <xdr:rowOff>155911</xdr:rowOff>
    </xdr:to>
    <xdr:cxnSp macro="">
      <xdr:nvCxnSpPr>
        <xdr:cNvPr id="358" name="直線コネクタ 357"/>
        <xdr:cNvCxnSpPr/>
      </xdr:nvCxnSpPr>
      <xdr:spPr>
        <a:xfrm flipV="1">
          <a:off x="7861300" y="9811595"/>
          <a:ext cx="8890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9" name="フローチャート : 判断 358"/>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60" name="テキスト ボックス 359"/>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155911</xdr:rowOff>
    </xdr:from>
    <xdr:to>
      <xdr:col>11</xdr:col>
      <xdr:colOff>307975</xdr:colOff>
      <xdr:row>57</xdr:row>
      <xdr:rowOff>167018</xdr:rowOff>
    </xdr:to>
    <xdr:cxnSp macro="">
      <xdr:nvCxnSpPr>
        <xdr:cNvPr id="361" name="直線コネクタ 360"/>
        <xdr:cNvCxnSpPr/>
      </xdr:nvCxnSpPr>
      <xdr:spPr>
        <a:xfrm flipV="1">
          <a:off x="6972300" y="9928561"/>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2" name="フローチャート : 判断 361"/>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3" name="テキスト ボックス 362"/>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4" name="フローチャート : 判断 363"/>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5" name="テキスト ボックス 364"/>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90939</xdr:rowOff>
    </xdr:from>
    <xdr:to>
      <xdr:col>15</xdr:col>
      <xdr:colOff>231775</xdr:colOff>
      <xdr:row>59</xdr:row>
      <xdr:rowOff>21089</xdr:rowOff>
    </xdr:to>
    <xdr:sp macro="" textlink="">
      <xdr:nvSpPr>
        <xdr:cNvPr id="371" name="円/楕円 370"/>
        <xdr:cNvSpPr/>
      </xdr:nvSpPr>
      <xdr:spPr>
        <a:xfrm>
          <a:off x="10426700" y="100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5866</xdr:rowOff>
    </xdr:from>
    <xdr:ext cx="534377" cy="259045"/>
    <xdr:sp macro="" textlink="">
      <xdr:nvSpPr>
        <xdr:cNvPr id="372" name="普通建設事業費該当値テキスト"/>
        <xdr:cNvSpPr txBox="1"/>
      </xdr:nvSpPr>
      <xdr:spPr>
        <a:xfrm>
          <a:off x="10528300" y="99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68974</xdr:rowOff>
    </xdr:from>
    <xdr:to>
      <xdr:col>14</xdr:col>
      <xdr:colOff>79375</xdr:colOff>
      <xdr:row>57</xdr:row>
      <xdr:rowOff>170574</xdr:rowOff>
    </xdr:to>
    <xdr:sp macro="" textlink="">
      <xdr:nvSpPr>
        <xdr:cNvPr id="373" name="円/楕円 372"/>
        <xdr:cNvSpPr/>
      </xdr:nvSpPr>
      <xdr:spPr>
        <a:xfrm>
          <a:off x="9588500" y="98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161701</xdr:rowOff>
    </xdr:from>
    <xdr:ext cx="534377" cy="259045"/>
    <xdr:sp macro="" textlink="">
      <xdr:nvSpPr>
        <xdr:cNvPr id="374" name="テキスト ボックス 373"/>
        <xdr:cNvSpPr txBox="1"/>
      </xdr:nvSpPr>
      <xdr:spPr>
        <a:xfrm>
          <a:off x="9372111" y="99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159595</xdr:rowOff>
    </xdr:from>
    <xdr:to>
      <xdr:col>12</xdr:col>
      <xdr:colOff>561975</xdr:colOff>
      <xdr:row>57</xdr:row>
      <xdr:rowOff>89745</xdr:rowOff>
    </xdr:to>
    <xdr:sp macro="" textlink="">
      <xdr:nvSpPr>
        <xdr:cNvPr id="375" name="円/楕円 374"/>
        <xdr:cNvSpPr/>
      </xdr:nvSpPr>
      <xdr:spPr>
        <a:xfrm>
          <a:off x="8699500" y="97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80872</xdr:rowOff>
    </xdr:from>
    <xdr:ext cx="534377" cy="259045"/>
    <xdr:sp macro="" textlink="">
      <xdr:nvSpPr>
        <xdr:cNvPr id="376" name="テキスト ボックス 375"/>
        <xdr:cNvSpPr txBox="1"/>
      </xdr:nvSpPr>
      <xdr:spPr>
        <a:xfrm>
          <a:off x="8483111" y="98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105111</xdr:rowOff>
    </xdr:from>
    <xdr:to>
      <xdr:col>11</xdr:col>
      <xdr:colOff>358775</xdr:colOff>
      <xdr:row>58</xdr:row>
      <xdr:rowOff>35261</xdr:rowOff>
    </xdr:to>
    <xdr:sp macro="" textlink="">
      <xdr:nvSpPr>
        <xdr:cNvPr id="377" name="円/楕円 376"/>
        <xdr:cNvSpPr/>
      </xdr:nvSpPr>
      <xdr:spPr>
        <a:xfrm>
          <a:off x="7810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26388</xdr:rowOff>
    </xdr:from>
    <xdr:ext cx="534377" cy="259045"/>
    <xdr:sp macro="" textlink="">
      <xdr:nvSpPr>
        <xdr:cNvPr id="378" name="テキスト ボックス 377"/>
        <xdr:cNvSpPr txBox="1"/>
      </xdr:nvSpPr>
      <xdr:spPr>
        <a:xfrm>
          <a:off x="7594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116218</xdr:rowOff>
    </xdr:from>
    <xdr:to>
      <xdr:col>10</xdr:col>
      <xdr:colOff>155575</xdr:colOff>
      <xdr:row>58</xdr:row>
      <xdr:rowOff>46368</xdr:rowOff>
    </xdr:to>
    <xdr:sp macro="" textlink="">
      <xdr:nvSpPr>
        <xdr:cNvPr id="379" name="円/楕円 378"/>
        <xdr:cNvSpPr/>
      </xdr:nvSpPr>
      <xdr:spPr>
        <a:xfrm>
          <a:off x="6921500" y="98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37495</xdr:rowOff>
    </xdr:from>
    <xdr:ext cx="534377" cy="259045"/>
    <xdr:sp macro="" textlink="">
      <xdr:nvSpPr>
        <xdr:cNvPr id="380" name="テキスト ボックス 379"/>
        <xdr:cNvSpPr txBox="1"/>
      </xdr:nvSpPr>
      <xdr:spPr>
        <a:xfrm>
          <a:off x="6705111" y="99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4" name="直線コネクタ 403"/>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5"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6" name="直線コネクタ 405"/>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7"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8" name="直線コネクタ 407"/>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83426</xdr:rowOff>
    </xdr:from>
    <xdr:to>
      <xdr:col>15</xdr:col>
      <xdr:colOff>180975</xdr:colOff>
      <xdr:row>78</xdr:row>
      <xdr:rowOff>86703</xdr:rowOff>
    </xdr:to>
    <xdr:cxnSp macro="">
      <xdr:nvCxnSpPr>
        <xdr:cNvPr id="409" name="直線コネクタ 408"/>
        <xdr:cNvCxnSpPr/>
      </xdr:nvCxnSpPr>
      <xdr:spPr>
        <a:xfrm>
          <a:off x="9639300" y="13113626"/>
          <a:ext cx="838200" cy="3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10"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1" name="フローチャート : 判断 410"/>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47955</xdr:rowOff>
    </xdr:from>
    <xdr:to>
      <xdr:col>14</xdr:col>
      <xdr:colOff>28575</xdr:colOff>
      <xdr:row>76</xdr:row>
      <xdr:rowOff>83426</xdr:rowOff>
    </xdr:to>
    <xdr:cxnSp macro="">
      <xdr:nvCxnSpPr>
        <xdr:cNvPr id="412" name="直線コネクタ 411"/>
        <xdr:cNvCxnSpPr/>
      </xdr:nvCxnSpPr>
      <xdr:spPr>
        <a:xfrm>
          <a:off x="8750300" y="12906705"/>
          <a:ext cx="889000" cy="2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3" name="フローチャート : 判断 412"/>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4" name="テキスト ボックス 413"/>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5" name="フローチャート : 判断 414"/>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6" name="テキスト ボックス 415"/>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35903</xdr:rowOff>
    </xdr:from>
    <xdr:to>
      <xdr:col>15</xdr:col>
      <xdr:colOff>231775</xdr:colOff>
      <xdr:row>78</xdr:row>
      <xdr:rowOff>137503</xdr:rowOff>
    </xdr:to>
    <xdr:sp macro="" textlink="">
      <xdr:nvSpPr>
        <xdr:cNvPr id="422" name="円/楕円 421"/>
        <xdr:cNvSpPr/>
      </xdr:nvSpPr>
      <xdr:spPr>
        <a:xfrm>
          <a:off x="104267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122280</xdr:rowOff>
    </xdr:from>
    <xdr:ext cx="469744" cy="259045"/>
    <xdr:sp macro="" textlink="">
      <xdr:nvSpPr>
        <xdr:cNvPr id="423" name="普通建設事業費 （ うち新規整備　）該当値テキスト"/>
        <xdr:cNvSpPr txBox="1"/>
      </xdr:nvSpPr>
      <xdr:spPr>
        <a:xfrm>
          <a:off x="10528300" y="133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32626</xdr:rowOff>
    </xdr:from>
    <xdr:to>
      <xdr:col>14</xdr:col>
      <xdr:colOff>79375</xdr:colOff>
      <xdr:row>76</xdr:row>
      <xdr:rowOff>134226</xdr:rowOff>
    </xdr:to>
    <xdr:sp macro="" textlink="">
      <xdr:nvSpPr>
        <xdr:cNvPr id="424" name="円/楕円 423"/>
        <xdr:cNvSpPr/>
      </xdr:nvSpPr>
      <xdr:spPr>
        <a:xfrm>
          <a:off x="9588500" y="130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125353</xdr:rowOff>
    </xdr:from>
    <xdr:ext cx="534377" cy="259045"/>
    <xdr:sp macro="" textlink="">
      <xdr:nvSpPr>
        <xdr:cNvPr id="425" name="テキスト ボックス 424"/>
        <xdr:cNvSpPr txBox="1"/>
      </xdr:nvSpPr>
      <xdr:spPr>
        <a:xfrm>
          <a:off x="9372111" y="131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168605</xdr:rowOff>
    </xdr:from>
    <xdr:to>
      <xdr:col>12</xdr:col>
      <xdr:colOff>561975</xdr:colOff>
      <xdr:row>75</xdr:row>
      <xdr:rowOff>98755</xdr:rowOff>
    </xdr:to>
    <xdr:sp macro="" textlink="">
      <xdr:nvSpPr>
        <xdr:cNvPr id="426" name="円/楕円 425"/>
        <xdr:cNvSpPr/>
      </xdr:nvSpPr>
      <xdr:spPr>
        <a:xfrm>
          <a:off x="8699500" y="128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115282</xdr:rowOff>
    </xdr:from>
    <xdr:ext cx="534377" cy="259045"/>
    <xdr:sp macro="" textlink="">
      <xdr:nvSpPr>
        <xdr:cNvPr id="427" name="テキスト ボックス 426"/>
        <xdr:cNvSpPr txBox="1"/>
      </xdr:nvSpPr>
      <xdr:spPr>
        <a:xfrm>
          <a:off x="8483111" y="126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1" name="直線コネクタ 450"/>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2"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3" name="直線コネクタ 452"/>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4"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5" name="直線コネクタ 454"/>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18295</xdr:rowOff>
    </xdr:from>
    <xdr:to>
      <xdr:col>15</xdr:col>
      <xdr:colOff>180975</xdr:colOff>
      <xdr:row>97</xdr:row>
      <xdr:rowOff>62319</xdr:rowOff>
    </xdr:to>
    <xdr:cxnSp macro="">
      <xdr:nvCxnSpPr>
        <xdr:cNvPr id="456" name="直線コネクタ 455"/>
        <xdr:cNvCxnSpPr/>
      </xdr:nvCxnSpPr>
      <xdr:spPr>
        <a:xfrm>
          <a:off x="9639300" y="16648945"/>
          <a:ext cx="8382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7"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8" name="フローチャート : 判断 457"/>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18295</xdr:rowOff>
    </xdr:from>
    <xdr:to>
      <xdr:col>14</xdr:col>
      <xdr:colOff>28575</xdr:colOff>
      <xdr:row>97</xdr:row>
      <xdr:rowOff>54775</xdr:rowOff>
    </xdr:to>
    <xdr:cxnSp macro="">
      <xdr:nvCxnSpPr>
        <xdr:cNvPr id="459" name="直線コネクタ 458"/>
        <xdr:cNvCxnSpPr/>
      </xdr:nvCxnSpPr>
      <xdr:spPr>
        <a:xfrm flipV="1">
          <a:off x="8750300" y="16648945"/>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60" name="フローチャート : 判断 459"/>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1" name="テキスト ボックス 460"/>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2" name="フローチャート : 判断 461"/>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3" name="テキスト ボックス 462"/>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11519</xdr:rowOff>
    </xdr:from>
    <xdr:to>
      <xdr:col>15</xdr:col>
      <xdr:colOff>231775</xdr:colOff>
      <xdr:row>97</xdr:row>
      <xdr:rowOff>113119</xdr:rowOff>
    </xdr:to>
    <xdr:sp macro="" textlink="">
      <xdr:nvSpPr>
        <xdr:cNvPr id="469" name="円/楕円 468"/>
        <xdr:cNvSpPr/>
      </xdr:nvSpPr>
      <xdr:spPr>
        <a:xfrm>
          <a:off x="104267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161396</xdr:rowOff>
    </xdr:from>
    <xdr:ext cx="534377" cy="259045"/>
    <xdr:sp macro="" textlink="">
      <xdr:nvSpPr>
        <xdr:cNvPr id="470" name="普通建設事業費 （ うち更新整備　）該当値テキスト"/>
        <xdr:cNvSpPr txBox="1"/>
      </xdr:nvSpPr>
      <xdr:spPr>
        <a:xfrm>
          <a:off x="10528300" y="166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138945</xdr:rowOff>
    </xdr:from>
    <xdr:to>
      <xdr:col>14</xdr:col>
      <xdr:colOff>79375</xdr:colOff>
      <xdr:row>97</xdr:row>
      <xdr:rowOff>69095</xdr:rowOff>
    </xdr:to>
    <xdr:sp macro="" textlink="">
      <xdr:nvSpPr>
        <xdr:cNvPr id="471" name="円/楕円 470"/>
        <xdr:cNvSpPr/>
      </xdr:nvSpPr>
      <xdr:spPr>
        <a:xfrm>
          <a:off x="9588500" y="165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85622</xdr:rowOff>
    </xdr:from>
    <xdr:ext cx="534377" cy="259045"/>
    <xdr:sp macro="" textlink="">
      <xdr:nvSpPr>
        <xdr:cNvPr id="472" name="テキスト ボックス 471"/>
        <xdr:cNvSpPr txBox="1"/>
      </xdr:nvSpPr>
      <xdr:spPr>
        <a:xfrm>
          <a:off x="9372111" y="163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3975</xdr:rowOff>
    </xdr:from>
    <xdr:to>
      <xdr:col>12</xdr:col>
      <xdr:colOff>561975</xdr:colOff>
      <xdr:row>97</xdr:row>
      <xdr:rowOff>105575</xdr:rowOff>
    </xdr:to>
    <xdr:sp macro="" textlink="">
      <xdr:nvSpPr>
        <xdr:cNvPr id="473" name="円/楕円 472"/>
        <xdr:cNvSpPr/>
      </xdr:nvSpPr>
      <xdr:spPr>
        <a:xfrm>
          <a:off x="8699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96702</xdr:rowOff>
    </xdr:from>
    <xdr:ext cx="534377" cy="259045"/>
    <xdr:sp macro="" textlink="">
      <xdr:nvSpPr>
        <xdr:cNvPr id="474" name="テキスト ボックス 473"/>
        <xdr:cNvSpPr txBox="1"/>
      </xdr:nvSpPr>
      <xdr:spPr>
        <a:xfrm>
          <a:off x="8483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500" name="直線コネクタ 499"/>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3"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4" name="直線コネクタ 503"/>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79382</xdr:rowOff>
    </xdr:from>
    <xdr:to>
      <xdr:col>23</xdr:col>
      <xdr:colOff>517525</xdr:colOff>
      <xdr:row>39</xdr:row>
      <xdr:rowOff>91825</xdr:rowOff>
    </xdr:to>
    <xdr:cxnSp macro="">
      <xdr:nvCxnSpPr>
        <xdr:cNvPr id="505" name="直線コネクタ 504"/>
        <xdr:cNvCxnSpPr/>
      </xdr:nvCxnSpPr>
      <xdr:spPr>
        <a:xfrm flipV="1">
          <a:off x="15481300" y="6765932"/>
          <a:ext cx="8382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6"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7" name="フローチャート : 判断 506"/>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91825</xdr:rowOff>
    </xdr:from>
    <xdr:to>
      <xdr:col>22</xdr:col>
      <xdr:colOff>365125</xdr:colOff>
      <xdr:row>39</xdr:row>
      <xdr:rowOff>96462</xdr:rowOff>
    </xdr:to>
    <xdr:cxnSp macro="">
      <xdr:nvCxnSpPr>
        <xdr:cNvPr id="508" name="直線コネクタ 507"/>
        <xdr:cNvCxnSpPr/>
      </xdr:nvCxnSpPr>
      <xdr:spPr>
        <a:xfrm flipV="1">
          <a:off x="14592300" y="6778375"/>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9" name="フローチャート : 判断 508"/>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10" name="テキスト ボックス 509"/>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95939</xdr:rowOff>
    </xdr:from>
    <xdr:to>
      <xdr:col>21</xdr:col>
      <xdr:colOff>161925</xdr:colOff>
      <xdr:row>39</xdr:row>
      <xdr:rowOff>96462</xdr:rowOff>
    </xdr:to>
    <xdr:cxnSp macro="">
      <xdr:nvCxnSpPr>
        <xdr:cNvPr id="511" name="直線コネクタ 510"/>
        <xdr:cNvCxnSpPr/>
      </xdr:nvCxnSpPr>
      <xdr:spPr>
        <a:xfrm>
          <a:off x="13703300" y="678248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2" name="フローチャート : 判断 511"/>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3" name="テキスト ボックス 512"/>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95939</xdr:rowOff>
    </xdr:from>
    <xdr:to>
      <xdr:col>19</xdr:col>
      <xdr:colOff>644525</xdr:colOff>
      <xdr:row>39</xdr:row>
      <xdr:rowOff>96919</xdr:rowOff>
    </xdr:to>
    <xdr:cxnSp macro="">
      <xdr:nvCxnSpPr>
        <xdr:cNvPr id="514" name="直線コネクタ 513"/>
        <xdr:cNvCxnSpPr/>
      </xdr:nvCxnSpPr>
      <xdr:spPr>
        <a:xfrm flipV="1">
          <a:off x="12814300" y="678248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5" name="フローチャート : 判断 514"/>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6" name="テキスト ボックス 515"/>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7" name="フローチャート : 判断 516"/>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8" name="テキスト ボックス 517"/>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28582</xdr:rowOff>
    </xdr:from>
    <xdr:to>
      <xdr:col>23</xdr:col>
      <xdr:colOff>568325</xdr:colOff>
      <xdr:row>39</xdr:row>
      <xdr:rowOff>130182</xdr:rowOff>
    </xdr:to>
    <xdr:sp macro="" textlink="">
      <xdr:nvSpPr>
        <xdr:cNvPr id="524" name="円/楕円 523"/>
        <xdr:cNvSpPr/>
      </xdr:nvSpPr>
      <xdr:spPr>
        <a:xfrm>
          <a:off x="16268700" y="6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114959</xdr:rowOff>
    </xdr:from>
    <xdr:ext cx="378565" cy="259045"/>
    <xdr:sp macro="" textlink="">
      <xdr:nvSpPr>
        <xdr:cNvPr id="525" name="災害復旧事業費該当値テキスト"/>
        <xdr:cNvSpPr txBox="1"/>
      </xdr:nvSpPr>
      <xdr:spPr>
        <a:xfrm>
          <a:off x="16370300" y="6630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41025</xdr:rowOff>
    </xdr:from>
    <xdr:to>
      <xdr:col>22</xdr:col>
      <xdr:colOff>415925</xdr:colOff>
      <xdr:row>39</xdr:row>
      <xdr:rowOff>142625</xdr:rowOff>
    </xdr:to>
    <xdr:sp macro="" textlink="">
      <xdr:nvSpPr>
        <xdr:cNvPr id="526" name="円/楕円 525"/>
        <xdr:cNvSpPr/>
      </xdr:nvSpPr>
      <xdr:spPr>
        <a:xfrm>
          <a:off x="15430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133752</xdr:rowOff>
    </xdr:from>
    <xdr:ext cx="378565" cy="259045"/>
    <xdr:sp macro="" textlink="">
      <xdr:nvSpPr>
        <xdr:cNvPr id="527" name="テキスト ボックス 526"/>
        <xdr:cNvSpPr txBox="1"/>
      </xdr:nvSpPr>
      <xdr:spPr>
        <a:xfrm>
          <a:off x="15292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45662</xdr:rowOff>
    </xdr:from>
    <xdr:to>
      <xdr:col>21</xdr:col>
      <xdr:colOff>212725</xdr:colOff>
      <xdr:row>39</xdr:row>
      <xdr:rowOff>147262</xdr:rowOff>
    </xdr:to>
    <xdr:sp macro="" textlink="">
      <xdr:nvSpPr>
        <xdr:cNvPr id="528" name="円/楕円 527"/>
        <xdr:cNvSpPr/>
      </xdr:nvSpPr>
      <xdr:spPr>
        <a:xfrm>
          <a:off x="14541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138389</xdr:rowOff>
    </xdr:from>
    <xdr:ext cx="313932" cy="259045"/>
    <xdr:sp macro="" textlink="">
      <xdr:nvSpPr>
        <xdr:cNvPr id="529" name="テキスト ボックス 528"/>
        <xdr:cNvSpPr txBox="1"/>
      </xdr:nvSpPr>
      <xdr:spPr>
        <a:xfrm>
          <a:off x="14435333" y="6824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45139</xdr:rowOff>
    </xdr:from>
    <xdr:to>
      <xdr:col>20</xdr:col>
      <xdr:colOff>9525</xdr:colOff>
      <xdr:row>39</xdr:row>
      <xdr:rowOff>146739</xdr:rowOff>
    </xdr:to>
    <xdr:sp macro="" textlink="">
      <xdr:nvSpPr>
        <xdr:cNvPr id="530" name="円/楕円 529"/>
        <xdr:cNvSpPr/>
      </xdr:nvSpPr>
      <xdr:spPr>
        <a:xfrm>
          <a:off x="13652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137866</xdr:rowOff>
    </xdr:from>
    <xdr:ext cx="313932" cy="259045"/>
    <xdr:sp macro="" textlink="">
      <xdr:nvSpPr>
        <xdr:cNvPr id="531" name="テキスト ボックス 530"/>
        <xdr:cNvSpPr txBox="1"/>
      </xdr:nvSpPr>
      <xdr:spPr>
        <a:xfrm>
          <a:off x="13546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46119</xdr:rowOff>
    </xdr:from>
    <xdr:to>
      <xdr:col>18</xdr:col>
      <xdr:colOff>492125</xdr:colOff>
      <xdr:row>39</xdr:row>
      <xdr:rowOff>147719</xdr:rowOff>
    </xdr:to>
    <xdr:sp macro="" textlink="">
      <xdr:nvSpPr>
        <xdr:cNvPr id="532" name="円/楕円 531"/>
        <xdr:cNvSpPr/>
      </xdr:nvSpPr>
      <xdr:spPr>
        <a:xfrm>
          <a:off x="12763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138846</xdr:rowOff>
    </xdr:from>
    <xdr:ext cx="313932" cy="259045"/>
    <xdr:sp macro="" textlink="">
      <xdr:nvSpPr>
        <xdr:cNvPr id="533" name="テキスト ボックス 532"/>
        <xdr:cNvSpPr txBox="1"/>
      </xdr:nvSpPr>
      <xdr:spPr>
        <a:xfrm>
          <a:off x="12657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6" name="直線コネクタ 605"/>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7"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8" name="直線コネクタ 607"/>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9"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10" name="直線コネクタ 609"/>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79254</xdr:rowOff>
    </xdr:from>
    <xdr:to>
      <xdr:col>23</xdr:col>
      <xdr:colOff>517525</xdr:colOff>
      <xdr:row>73</xdr:row>
      <xdr:rowOff>154825</xdr:rowOff>
    </xdr:to>
    <xdr:cxnSp macro="">
      <xdr:nvCxnSpPr>
        <xdr:cNvPr id="611" name="直線コネクタ 610"/>
        <xdr:cNvCxnSpPr/>
      </xdr:nvCxnSpPr>
      <xdr:spPr>
        <a:xfrm>
          <a:off x="15481300" y="12595104"/>
          <a:ext cx="8382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2"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3" name="フローチャート : 判断 612"/>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79254</xdr:rowOff>
    </xdr:from>
    <xdr:to>
      <xdr:col>22</xdr:col>
      <xdr:colOff>365125</xdr:colOff>
      <xdr:row>73</xdr:row>
      <xdr:rowOff>81388</xdr:rowOff>
    </xdr:to>
    <xdr:cxnSp macro="">
      <xdr:nvCxnSpPr>
        <xdr:cNvPr id="614" name="直線コネクタ 613"/>
        <xdr:cNvCxnSpPr/>
      </xdr:nvCxnSpPr>
      <xdr:spPr>
        <a:xfrm flipV="1">
          <a:off x="14592300" y="1259510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5" name="フローチャート : 判断 614"/>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6" name="テキスト ボックス 615"/>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133394</xdr:rowOff>
    </xdr:from>
    <xdr:to>
      <xdr:col>21</xdr:col>
      <xdr:colOff>161925</xdr:colOff>
      <xdr:row>73</xdr:row>
      <xdr:rowOff>81388</xdr:rowOff>
    </xdr:to>
    <xdr:cxnSp macro="">
      <xdr:nvCxnSpPr>
        <xdr:cNvPr id="617" name="直線コネクタ 616"/>
        <xdr:cNvCxnSpPr/>
      </xdr:nvCxnSpPr>
      <xdr:spPr>
        <a:xfrm>
          <a:off x="13703300" y="12477794"/>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8" name="フローチャート : 判断 617"/>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9" name="テキスト ボックス 618"/>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133394</xdr:rowOff>
    </xdr:from>
    <xdr:to>
      <xdr:col>19</xdr:col>
      <xdr:colOff>644525</xdr:colOff>
      <xdr:row>73</xdr:row>
      <xdr:rowOff>79464</xdr:rowOff>
    </xdr:to>
    <xdr:cxnSp macro="">
      <xdr:nvCxnSpPr>
        <xdr:cNvPr id="620" name="直線コネクタ 619"/>
        <xdr:cNvCxnSpPr/>
      </xdr:nvCxnSpPr>
      <xdr:spPr>
        <a:xfrm flipV="1">
          <a:off x="12814300" y="12477794"/>
          <a:ext cx="889000" cy="1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1" name="フローチャート : 判断 620"/>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2" name="テキスト ボックス 621"/>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3" name="フローチャート : 判断 622"/>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4" name="テキスト ボックス 623"/>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104025</xdr:rowOff>
    </xdr:from>
    <xdr:to>
      <xdr:col>23</xdr:col>
      <xdr:colOff>568325</xdr:colOff>
      <xdr:row>74</xdr:row>
      <xdr:rowOff>34175</xdr:rowOff>
    </xdr:to>
    <xdr:sp macro="" textlink="">
      <xdr:nvSpPr>
        <xdr:cNvPr id="630" name="円/楕円 629"/>
        <xdr:cNvSpPr/>
      </xdr:nvSpPr>
      <xdr:spPr>
        <a:xfrm>
          <a:off x="16268700" y="12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126902</xdr:rowOff>
    </xdr:from>
    <xdr:ext cx="534377" cy="259045"/>
    <xdr:sp macro="" textlink="">
      <xdr:nvSpPr>
        <xdr:cNvPr id="631" name="公債費該当値テキスト"/>
        <xdr:cNvSpPr txBox="1"/>
      </xdr:nvSpPr>
      <xdr:spPr>
        <a:xfrm>
          <a:off x="16370300" y="124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28454</xdr:rowOff>
    </xdr:from>
    <xdr:to>
      <xdr:col>22</xdr:col>
      <xdr:colOff>415925</xdr:colOff>
      <xdr:row>73</xdr:row>
      <xdr:rowOff>130054</xdr:rowOff>
    </xdr:to>
    <xdr:sp macro="" textlink="">
      <xdr:nvSpPr>
        <xdr:cNvPr id="632" name="円/楕円 631"/>
        <xdr:cNvSpPr/>
      </xdr:nvSpPr>
      <xdr:spPr>
        <a:xfrm>
          <a:off x="15430500" y="125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146581</xdr:rowOff>
    </xdr:from>
    <xdr:ext cx="534377" cy="259045"/>
    <xdr:sp macro="" textlink="">
      <xdr:nvSpPr>
        <xdr:cNvPr id="633" name="テキスト ボックス 632"/>
        <xdr:cNvSpPr txBox="1"/>
      </xdr:nvSpPr>
      <xdr:spPr>
        <a:xfrm>
          <a:off x="15214111" y="123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30588</xdr:rowOff>
    </xdr:from>
    <xdr:to>
      <xdr:col>21</xdr:col>
      <xdr:colOff>212725</xdr:colOff>
      <xdr:row>73</xdr:row>
      <xdr:rowOff>132188</xdr:rowOff>
    </xdr:to>
    <xdr:sp macro="" textlink="">
      <xdr:nvSpPr>
        <xdr:cNvPr id="634" name="円/楕円 633"/>
        <xdr:cNvSpPr/>
      </xdr:nvSpPr>
      <xdr:spPr>
        <a:xfrm>
          <a:off x="14541500" y="125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148715</xdr:rowOff>
    </xdr:from>
    <xdr:ext cx="534377" cy="259045"/>
    <xdr:sp macro="" textlink="">
      <xdr:nvSpPr>
        <xdr:cNvPr id="635" name="テキスト ボックス 634"/>
        <xdr:cNvSpPr txBox="1"/>
      </xdr:nvSpPr>
      <xdr:spPr>
        <a:xfrm>
          <a:off x="14325111" y="123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82594</xdr:rowOff>
    </xdr:from>
    <xdr:to>
      <xdr:col>20</xdr:col>
      <xdr:colOff>9525</xdr:colOff>
      <xdr:row>73</xdr:row>
      <xdr:rowOff>12744</xdr:rowOff>
    </xdr:to>
    <xdr:sp macro="" textlink="">
      <xdr:nvSpPr>
        <xdr:cNvPr id="636" name="円/楕円 635"/>
        <xdr:cNvSpPr/>
      </xdr:nvSpPr>
      <xdr:spPr>
        <a:xfrm>
          <a:off x="13652500" y="124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29271</xdr:rowOff>
    </xdr:from>
    <xdr:ext cx="534377" cy="259045"/>
    <xdr:sp macro="" textlink="">
      <xdr:nvSpPr>
        <xdr:cNvPr id="637" name="テキスト ボックス 636"/>
        <xdr:cNvSpPr txBox="1"/>
      </xdr:nvSpPr>
      <xdr:spPr>
        <a:xfrm>
          <a:off x="13436111" y="122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28664</xdr:rowOff>
    </xdr:from>
    <xdr:to>
      <xdr:col>18</xdr:col>
      <xdr:colOff>492125</xdr:colOff>
      <xdr:row>73</xdr:row>
      <xdr:rowOff>130264</xdr:rowOff>
    </xdr:to>
    <xdr:sp macro="" textlink="">
      <xdr:nvSpPr>
        <xdr:cNvPr id="638" name="円/楕円 637"/>
        <xdr:cNvSpPr/>
      </xdr:nvSpPr>
      <xdr:spPr>
        <a:xfrm>
          <a:off x="12763500" y="125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146791</xdr:rowOff>
    </xdr:from>
    <xdr:ext cx="534377" cy="259045"/>
    <xdr:sp macro="" textlink="">
      <xdr:nvSpPr>
        <xdr:cNvPr id="639" name="テキスト ボックス 638"/>
        <xdr:cNvSpPr txBox="1"/>
      </xdr:nvSpPr>
      <xdr:spPr>
        <a:xfrm>
          <a:off x="12547111" y="1231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1" name="直線コネクタ 660"/>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2"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3" name="直線コネクタ 662"/>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4"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5" name="直線コネクタ 664"/>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86756</xdr:rowOff>
    </xdr:from>
    <xdr:to>
      <xdr:col>23</xdr:col>
      <xdr:colOff>517525</xdr:colOff>
      <xdr:row>94</xdr:row>
      <xdr:rowOff>112542</xdr:rowOff>
    </xdr:to>
    <xdr:cxnSp macro="">
      <xdr:nvCxnSpPr>
        <xdr:cNvPr id="666" name="直線コネクタ 665"/>
        <xdr:cNvCxnSpPr/>
      </xdr:nvCxnSpPr>
      <xdr:spPr>
        <a:xfrm flipV="1">
          <a:off x="15481300" y="16203056"/>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7"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8" name="フローチャート : 判断 667"/>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159176</xdr:rowOff>
    </xdr:from>
    <xdr:to>
      <xdr:col>22</xdr:col>
      <xdr:colOff>365125</xdr:colOff>
      <xdr:row>94</xdr:row>
      <xdr:rowOff>112542</xdr:rowOff>
    </xdr:to>
    <xdr:cxnSp macro="">
      <xdr:nvCxnSpPr>
        <xdr:cNvPr id="669" name="直線コネクタ 668"/>
        <xdr:cNvCxnSpPr/>
      </xdr:nvCxnSpPr>
      <xdr:spPr>
        <a:xfrm>
          <a:off x="14592300" y="15761126"/>
          <a:ext cx="889000" cy="4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70" name="フローチャート : 判断 669"/>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1" name="テキスト ボックス 670"/>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159176</xdr:rowOff>
    </xdr:from>
    <xdr:to>
      <xdr:col>21</xdr:col>
      <xdr:colOff>161925</xdr:colOff>
      <xdr:row>94</xdr:row>
      <xdr:rowOff>10266</xdr:rowOff>
    </xdr:to>
    <xdr:cxnSp macro="">
      <xdr:nvCxnSpPr>
        <xdr:cNvPr id="672" name="直線コネクタ 671"/>
        <xdr:cNvCxnSpPr/>
      </xdr:nvCxnSpPr>
      <xdr:spPr>
        <a:xfrm flipV="1">
          <a:off x="13703300" y="15761126"/>
          <a:ext cx="889000" cy="3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3" name="フローチャート : 判断 672"/>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4" name="テキスト ボックス 673"/>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10266</xdr:rowOff>
    </xdr:from>
    <xdr:to>
      <xdr:col>19</xdr:col>
      <xdr:colOff>644525</xdr:colOff>
      <xdr:row>96</xdr:row>
      <xdr:rowOff>85292</xdr:rowOff>
    </xdr:to>
    <xdr:cxnSp macro="">
      <xdr:nvCxnSpPr>
        <xdr:cNvPr id="675" name="直線コネクタ 674"/>
        <xdr:cNvCxnSpPr/>
      </xdr:nvCxnSpPr>
      <xdr:spPr>
        <a:xfrm flipV="1">
          <a:off x="12814300" y="16126566"/>
          <a:ext cx="889000" cy="4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6" name="フローチャート : 判断 675"/>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156756</xdr:rowOff>
    </xdr:from>
    <xdr:ext cx="534377" cy="259045"/>
    <xdr:sp macro="" textlink="">
      <xdr:nvSpPr>
        <xdr:cNvPr id="677" name="テキスト ボックス 676"/>
        <xdr:cNvSpPr txBox="1"/>
      </xdr:nvSpPr>
      <xdr:spPr>
        <a:xfrm>
          <a:off x="13436111" y="162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8" name="フローチャート : 判断 677"/>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9" name="テキスト ボックス 678"/>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35956</xdr:rowOff>
    </xdr:from>
    <xdr:to>
      <xdr:col>23</xdr:col>
      <xdr:colOff>568325</xdr:colOff>
      <xdr:row>94</xdr:row>
      <xdr:rowOff>137556</xdr:rowOff>
    </xdr:to>
    <xdr:sp macro="" textlink="">
      <xdr:nvSpPr>
        <xdr:cNvPr id="685" name="円/楕円 684"/>
        <xdr:cNvSpPr/>
      </xdr:nvSpPr>
      <xdr:spPr>
        <a:xfrm>
          <a:off x="162687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58833</xdr:rowOff>
    </xdr:from>
    <xdr:ext cx="534377" cy="259045"/>
    <xdr:sp macro="" textlink="">
      <xdr:nvSpPr>
        <xdr:cNvPr id="686" name="積立金該当値テキスト"/>
        <xdr:cNvSpPr txBox="1"/>
      </xdr:nvSpPr>
      <xdr:spPr>
        <a:xfrm>
          <a:off x="16370300" y="160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61742</xdr:rowOff>
    </xdr:from>
    <xdr:to>
      <xdr:col>22</xdr:col>
      <xdr:colOff>415925</xdr:colOff>
      <xdr:row>94</xdr:row>
      <xdr:rowOff>163342</xdr:rowOff>
    </xdr:to>
    <xdr:sp macro="" textlink="">
      <xdr:nvSpPr>
        <xdr:cNvPr id="687" name="円/楕円 686"/>
        <xdr:cNvSpPr/>
      </xdr:nvSpPr>
      <xdr:spPr>
        <a:xfrm>
          <a:off x="154305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8419</xdr:rowOff>
    </xdr:from>
    <xdr:ext cx="534377" cy="259045"/>
    <xdr:sp macro="" textlink="">
      <xdr:nvSpPr>
        <xdr:cNvPr id="688" name="テキスト ボックス 687"/>
        <xdr:cNvSpPr txBox="1"/>
      </xdr:nvSpPr>
      <xdr:spPr>
        <a:xfrm>
          <a:off x="15214111" y="1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15,594</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108376</xdr:rowOff>
    </xdr:from>
    <xdr:to>
      <xdr:col>21</xdr:col>
      <xdr:colOff>212725</xdr:colOff>
      <xdr:row>92</xdr:row>
      <xdr:rowOff>38526</xdr:rowOff>
    </xdr:to>
    <xdr:sp macro="" textlink="">
      <xdr:nvSpPr>
        <xdr:cNvPr id="689" name="円/楕円 688"/>
        <xdr:cNvSpPr/>
      </xdr:nvSpPr>
      <xdr:spPr>
        <a:xfrm>
          <a:off x="14541500" y="157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55053</xdr:rowOff>
    </xdr:from>
    <xdr:ext cx="534377" cy="259045"/>
    <xdr:sp macro="" textlink="">
      <xdr:nvSpPr>
        <xdr:cNvPr id="690" name="テキスト ボックス 689"/>
        <xdr:cNvSpPr txBox="1"/>
      </xdr:nvSpPr>
      <xdr:spPr>
        <a:xfrm>
          <a:off x="14325111" y="154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130916</xdr:rowOff>
    </xdr:from>
    <xdr:to>
      <xdr:col>20</xdr:col>
      <xdr:colOff>9525</xdr:colOff>
      <xdr:row>94</xdr:row>
      <xdr:rowOff>61066</xdr:rowOff>
    </xdr:to>
    <xdr:sp macro="" textlink="">
      <xdr:nvSpPr>
        <xdr:cNvPr id="691" name="円/楕円 690"/>
        <xdr:cNvSpPr/>
      </xdr:nvSpPr>
      <xdr:spPr>
        <a:xfrm>
          <a:off x="13652500" y="160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77593</xdr:rowOff>
    </xdr:from>
    <xdr:ext cx="534377" cy="259045"/>
    <xdr:sp macro="" textlink="">
      <xdr:nvSpPr>
        <xdr:cNvPr id="692" name="テキスト ボックス 691"/>
        <xdr:cNvSpPr txBox="1"/>
      </xdr:nvSpPr>
      <xdr:spPr>
        <a:xfrm>
          <a:off x="13436111" y="1585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34492</xdr:rowOff>
    </xdr:from>
    <xdr:to>
      <xdr:col>18</xdr:col>
      <xdr:colOff>492125</xdr:colOff>
      <xdr:row>96</xdr:row>
      <xdr:rowOff>136092</xdr:rowOff>
    </xdr:to>
    <xdr:sp macro="" textlink="">
      <xdr:nvSpPr>
        <xdr:cNvPr id="693" name="円/楕円 692"/>
        <xdr:cNvSpPr/>
      </xdr:nvSpPr>
      <xdr:spPr>
        <a:xfrm>
          <a:off x="127635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127219</xdr:rowOff>
    </xdr:from>
    <xdr:ext cx="469744" cy="259045"/>
    <xdr:sp macro="" textlink="">
      <xdr:nvSpPr>
        <xdr:cNvPr id="694" name="テキスト ボックス 693"/>
        <xdr:cNvSpPr txBox="1"/>
      </xdr:nvSpPr>
      <xdr:spPr>
        <a:xfrm>
          <a:off x="12579427" y="1658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6" name="直線コネクタ 715"/>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9"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20" name="直線コネクタ 719"/>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135586</xdr:rowOff>
    </xdr:from>
    <xdr:to>
      <xdr:col>32</xdr:col>
      <xdr:colOff>187325</xdr:colOff>
      <xdr:row>38</xdr:row>
      <xdr:rowOff>139700</xdr:rowOff>
    </xdr:to>
    <xdr:cxnSp macro="">
      <xdr:nvCxnSpPr>
        <xdr:cNvPr id="721" name="直線コネクタ 720"/>
        <xdr:cNvCxnSpPr/>
      </xdr:nvCxnSpPr>
      <xdr:spPr>
        <a:xfrm flipV="1">
          <a:off x="21323300" y="6650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2"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3" name="フローチャート : 判断 722"/>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5" name="フローチャート : 判断 724"/>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6" name="テキスト ボックス 725"/>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22199</xdr:rowOff>
    </xdr:from>
    <xdr:to>
      <xdr:col>29</xdr:col>
      <xdr:colOff>517525</xdr:colOff>
      <xdr:row>38</xdr:row>
      <xdr:rowOff>139700</xdr:rowOff>
    </xdr:to>
    <xdr:cxnSp macro="">
      <xdr:nvCxnSpPr>
        <xdr:cNvPr id="727" name="直線コネクタ 726"/>
        <xdr:cNvCxnSpPr/>
      </xdr:nvCxnSpPr>
      <xdr:spPr>
        <a:xfrm>
          <a:off x="19545300" y="653729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8" name="フローチャート : 判断 727"/>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9" name="テキスト ボックス 728"/>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22199</xdr:rowOff>
    </xdr:from>
    <xdr:to>
      <xdr:col>28</xdr:col>
      <xdr:colOff>314325</xdr:colOff>
      <xdr:row>38</xdr:row>
      <xdr:rowOff>57404</xdr:rowOff>
    </xdr:to>
    <xdr:cxnSp macro="">
      <xdr:nvCxnSpPr>
        <xdr:cNvPr id="730" name="直線コネクタ 729"/>
        <xdr:cNvCxnSpPr/>
      </xdr:nvCxnSpPr>
      <xdr:spPr>
        <a:xfrm flipV="1">
          <a:off x="18656300" y="6537299"/>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1" name="フローチャート : 判断 730"/>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2" name="テキスト ボックス 731"/>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3" name="フローチャート : 判断 732"/>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4" name="テキスト ボックス 733"/>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84786</xdr:rowOff>
    </xdr:from>
    <xdr:to>
      <xdr:col>32</xdr:col>
      <xdr:colOff>238125</xdr:colOff>
      <xdr:row>39</xdr:row>
      <xdr:rowOff>14936</xdr:rowOff>
    </xdr:to>
    <xdr:sp macro="" textlink="">
      <xdr:nvSpPr>
        <xdr:cNvPr id="740" name="円/楕円 739"/>
        <xdr:cNvSpPr/>
      </xdr:nvSpPr>
      <xdr:spPr>
        <a:xfrm>
          <a:off x="22110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171163</xdr:rowOff>
    </xdr:from>
    <xdr:ext cx="249299" cy="259045"/>
    <xdr:sp macro="" textlink="">
      <xdr:nvSpPr>
        <xdr:cNvPr id="741" name="投資及び出資金該当値テキスト"/>
        <xdr:cNvSpPr txBox="1"/>
      </xdr:nvSpPr>
      <xdr:spPr>
        <a:xfrm>
          <a:off x="22212300" y="6514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142849</xdr:rowOff>
    </xdr:from>
    <xdr:to>
      <xdr:col>28</xdr:col>
      <xdr:colOff>365125</xdr:colOff>
      <xdr:row>38</xdr:row>
      <xdr:rowOff>72999</xdr:rowOff>
    </xdr:to>
    <xdr:sp macro="" textlink="">
      <xdr:nvSpPr>
        <xdr:cNvPr id="746" name="円/楕円 745"/>
        <xdr:cNvSpPr/>
      </xdr:nvSpPr>
      <xdr:spPr>
        <a:xfrm>
          <a:off x="19494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64126</xdr:rowOff>
    </xdr:from>
    <xdr:ext cx="378565" cy="259045"/>
    <xdr:sp macro="" textlink="">
      <xdr:nvSpPr>
        <xdr:cNvPr id="747" name="テキスト ボックス 746"/>
        <xdr:cNvSpPr txBox="1"/>
      </xdr:nvSpPr>
      <xdr:spPr>
        <a:xfrm>
          <a:off x="19356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6604</xdr:rowOff>
    </xdr:from>
    <xdr:to>
      <xdr:col>27</xdr:col>
      <xdr:colOff>161925</xdr:colOff>
      <xdr:row>38</xdr:row>
      <xdr:rowOff>108204</xdr:rowOff>
    </xdr:to>
    <xdr:sp macro="" textlink="">
      <xdr:nvSpPr>
        <xdr:cNvPr id="748" name="円/楕円 747"/>
        <xdr:cNvSpPr/>
      </xdr:nvSpPr>
      <xdr:spPr>
        <a:xfrm>
          <a:off x="18605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99331</xdr:rowOff>
    </xdr:from>
    <xdr:ext cx="378565" cy="259045"/>
    <xdr:sp macro="" textlink="">
      <xdr:nvSpPr>
        <xdr:cNvPr id="749" name="テキスト ボックス 748"/>
        <xdr:cNvSpPr txBox="1"/>
      </xdr:nvSpPr>
      <xdr:spPr>
        <a:xfrm>
          <a:off x="18467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1" name="直線コネクタ 770"/>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4"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5" name="直線コネクタ 774"/>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82824</xdr:rowOff>
    </xdr:from>
    <xdr:to>
      <xdr:col>32</xdr:col>
      <xdr:colOff>187325</xdr:colOff>
      <xdr:row>57</xdr:row>
      <xdr:rowOff>101936</xdr:rowOff>
    </xdr:to>
    <xdr:cxnSp macro="">
      <xdr:nvCxnSpPr>
        <xdr:cNvPr id="776" name="直線コネクタ 775"/>
        <xdr:cNvCxnSpPr/>
      </xdr:nvCxnSpPr>
      <xdr:spPr>
        <a:xfrm>
          <a:off x="21323300" y="9855474"/>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7"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8" name="フローチャート : 判断 777"/>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82824</xdr:rowOff>
    </xdr:from>
    <xdr:to>
      <xdr:col>31</xdr:col>
      <xdr:colOff>34925</xdr:colOff>
      <xdr:row>57</xdr:row>
      <xdr:rowOff>103490</xdr:rowOff>
    </xdr:to>
    <xdr:cxnSp macro="">
      <xdr:nvCxnSpPr>
        <xdr:cNvPr id="779" name="直線コネクタ 778"/>
        <xdr:cNvCxnSpPr/>
      </xdr:nvCxnSpPr>
      <xdr:spPr>
        <a:xfrm flipV="1">
          <a:off x="20434300" y="9855474"/>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80" name="フローチャート : 判断 779"/>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81" name="テキスト ボックス 780"/>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96266</xdr:rowOff>
    </xdr:from>
    <xdr:to>
      <xdr:col>29</xdr:col>
      <xdr:colOff>517525</xdr:colOff>
      <xdr:row>57</xdr:row>
      <xdr:rowOff>103490</xdr:rowOff>
    </xdr:to>
    <xdr:cxnSp macro="">
      <xdr:nvCxnSpPr>
        <xdr:cNvPr id="782" name="直線コネクタ 781"/>
        <xdr:cNvCxnSpPr/>
      </xdr:nvCxnSpPr>
      <xdr:spPr>
        <a:xfrm>
          <a:off x="19545300" y="986891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3" name="フローチャート : 判断 782"/>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4" name="テキスト ボックス 783"/>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77567</xdr:rowOff>
    </xdr:from>
    <xdr:to>
      <xdr:col>28</xdr:col>
      <xdr:colOff>314325</xdr:colOff>
      <xdr:row>57</xdr:row>
      <xdr:rowOff>96266</xdr:rowOff>
    </xdr:to>
    <xdr:cxnSp macro="">
      <xdr:nvCxnSpPr>
        <xdr:cNvPr id="785" name="直線コネクタ 784"/>
        <xdr:cNvCxnSpPr/>
      </xdr:nvCxnSpPr>
      <xdr:spPr>
        <a:xfrm>
          <a:off x="18656300" y="9850217"/>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6" name="フローチャート : 判断 785"/>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7" name="テキスト ボックス 786"/>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8" name="フローチャート : 判断 787"/>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9" name="テキスト ボックス 788"/>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51136</xdr:rowOff>
    </xdr:from>
    <xdr:to>
      <xdr:col>32</xdr:col>
      <xdr:colOff>238125</xdr:colOff>
      <xdr:row>57</xdr:row>
      <xdr:rowOff>152736</xdr:rowOff>
    </xdr:to>
    <xdr:sp macro="" textlink="">
      <xdr:nvSpPr>
        <xdr:cNvPr id="795" name="円/楕円 794"/>
        <xdr:cNvSpPr/>
      </xdr:nvSpPr>
      <xdr:spPr>
        <a:xfrm>
          <a:off x="221107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74013</xdr:rowOff>
    </xdr:from>
    <xdr:ext cx="469744" cy="259045"/>
    <xdr:sp macro="" textlink="">
      <xdr:nvSpPr>
        <xdr:cNvPr id="796" name="貸付金該当値テキスト"/>
        <xdr:cNvSpPr txBox="1"/>
      </xdr:nvSpPr>
      <xdr:spPr>
        <a:xfrm>
          <a:off x="22212300" y="96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32024</xdr:rowOff>
    </xdr:from>
    <xdr:to>
      <xdr:col>31</xdr:col>
      <xdr:colOff>85725</xdr:colOff>
      <xdr:row>57</xdr:row>
      <xdr:rowOff>133624</xdr:rowOff>
    </xdr:to>
    <xdr:sp macro="" textlink="">
      <xdr:nvSpPr>
        <xdr:cNvPr id="797" name="円/楕円 796"/>
        <xdr:cNvSpPr/>
      </xdr:nvSpPr>
      <xdr:spPr>
        <a:xfrm>
          <a:off x="212725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150151</xdr:rowOff>
    </xdr:from>
    <xdr:ext cx="469744" cy="259045"/>
    <xdr:sp macro="" textlink="">
      <xdr:nvSpPr>
        <xdr:cNvPr id="798" name="テキスト ボックス 797"/>
        <xdr:cNvSpPr txBox="1"/>
      </xdr:nvSpPr>
      <xdr:spPr>
        <a:xfrm>
          <a:off x="21088427"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52690</xdr:rowOff>
    </xdr:from>
    <xdr:to>
      <xdr:col>29</xdr:col>
      <xdr:colOff>568325</xdr:colOff>
      <xdr:row>57</xdr:row>
      <xdr:rowOff>154290</xdr:rowOff>
    </xdr:to>
    <xdr:sp macro="" textlink="">
      <xdr:nvSpPr>
        <xdr:cNvPr id="799" name="円/楕円 798"/>
        <xdr:cNvSpPr/>
      </xdr:nvSpPr>
      <xdr:spPr>
        <a:xfrm>
          <a:off x="20383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145417</xdr:rowOff>
    </xdr:from>
    <xdr:ext cx="469744" cy="259045"/>
    <xdr:sp macro="" textlink="">
      <xdr:nvSpPr>
        <xdr:cNvPr id="800" name="テキスト ボックス 799"/>
        <xdr:cNvSpPr txBox="1"/>
      </xdr:nvSpPr>
      <xdr:spPr>
        <a:xfrm>
          <a:off x="20199427" y="99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45466</xdr:rowOff>
    </xdr:from>
    <xdr:to>
      <xdr:col>28</xdr:col>
      <xdr:colOff>365125</xdr:colOff>
      <xdr:row>57</xdr:row>
      <xdr:rowOff>147066</xdr:rowOff>
    </xdr:to>
    <xdr:sp macro="" textlink="">
      <xdr:nvSpPr>
        <xdr:cNvPr id="801" name="円/楕円 800"/>
        <xdr:cNvSpPr/>
      </xdr:nvSpPr>
      <xdr:spPr>
        <a:xfrm>
          <a:off x="19494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138193</xdr:rowOff>
    </xdr:from>
    <xdr:ext cx="469744" cy="259045"/>
    <xdr:sp macro="" textlink="">
      <xdr:nvSpPr>
        <xdr:cNvPr id="802" name="テキスト ボックス 801"/>
        <xdr:cNvSpPr txBox="1"/>
      </xdr:nvSpPr>
      <xdr:spPr>
        <a:xfrm>
          <a:off x="19310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26767</xdr:rowOff>
    </xdr:from>
    <xdr:to>
      <xdr:col>27</xdr:col>
      <xdr:colOff>161925</xdr:colOff>
      <xdr:row>57</xdr:row>
      <xdr:rowOff>128367</xdr:rowOff>
    </xdr:to>
    <xdr:sp macro="" textlink="">
      <xdr:nvSpPr>
        <xdr:cNvPr id="803" name="円/楕円 802"/>
        <xdr:cNvSpPr/>
      </xdr:nvSpPr>
      <xdr:spPr>
        <a:xfrm>
          <a:off x="18605500" y="97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119494</xdr:rowOff>
    </xdr:from>
    <xdr:ext cx="469744" cy="259045"/>
    <xdr:sp macro="" textlink="">
      <xdr:nvSpPr>
        <xdr:cNvPr id="804" name="テキスト ボックス 803"/>
        <xdr:cNvSpPr txBox="1"/>
      </xdr:nvSpPr>
      <xdr:spPr>
        <a:xfrm>
          <a:off x="18421427" y="98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7" name="直線コネクタ 826"/>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8"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9" name="直線コネクタ 828"/>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30"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1" name="直線コネクタ 830"/>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51506</xdr:rowOff>
    </xdr:from>
    <xdr:to>
      <xdr:col>32</xdr:col>
      <xdr:colOff>187325</xdr:colOff>
      <xdr:row>72</xdr:row>
      <xdr:rowOff>97958</xdr:rowOff>
    </xdr:to>
    <xdr:cxnSp macro="">
      <xdr:nvCxnSpPr>
        <xdr:cNvPr id="832" name="直線コネクタ 831"/>
        <xdr:cNvCxnSpPr/>
      </xdr:nvCxnSpPr>
      <xdr:spPr>
        <a:xfrm flipV="1">
          <a:off x="21323300" y="12395906"/>
          <a:ext cx="8382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3"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4" name="フローチャート : 判断 833"/>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97958</xdr:rowOff>
    </xdr:from>
    <xdr:to>
      <xdr:col>31</xdr:col>
      <xdr:colOff>34925</xdr:colOff>
      <xdr:row>73</xdr:row>
      <xdr:rowOff>44420</xdr:rowOff>
    </xdr:to>
    <xdr:cxnSp macro="">
      <xdr:nvCxnSpPr>
        <xdr:cNvPr id="835" name="直線コネクタ 834"/>
        <xdr:cNvCxnSpPr/>
      </xdr:nvCxnSpPr>
      <xdr:spPr>
        <a:xfrm flipV="1">
          <a:off x="20434300" y="12442358"/>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6" name="フローチャート : 判断 835"/>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7" name="テキスト ボックス 836"/>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44420</xdr:rowOff>
    </xdr:from>
    <xdr:to>
      <xdr:col>29</xdr:col>
      <xdr:colOff>517525</xdr:colOff>
      <xdr:row>74</xdr:row>
      <xdr:rowOff>21331</xdr:rowOff>
    </xdr:to>
    <xdr:cxnSp macro="">
      <xdr:nvCxnSpPr>
        <xdr:cNvPr id="838" name="直線コネクタ 837"/>
        <xdr:cNvCxnSpPr/>
      </xdr:nvCxnSpPr>
      <xdr:spPr>
        <a:xfrm flipV="1">
          <a:off x="19545300" y="12560270"/>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9" name="フローチャート : 判断 838"/>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40" name="テキスト ボックス 839"/>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21331</xdr:rowOff>
    </xdr:from>
    <xdr:to>
      <xdr:col>28</xdr:col>
      <xdr:colOff>314325</xdr:colOff>
      <xdr:row>74</xdr:row>
      <xdr:rowOff>58501</xdr:rowOff>
    </xdr:to>
    <xdr:cxnSp macro="">
      <xdr:nvCxnSpPr>
        <xdr:cNvPr id="841" name="直線コネクタ 840"/>
        <xdr:cNvCxnSpPr/>
      </xdr:nvCxnSpPr>
      <xdr:spPr>
        <a:xfrm flipV="1">
          <a:off x="18656300" y="1270863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2" name="フローチャート : 判断 841"/>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3" name="テキスト ボックス 842"/>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4" name="フローチャート : 判断 843"/>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5" name="テキスト ボックス 844"/>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706</xdr:rowOff>
    </xdr:from>
    <xdr:to>
      <xdr:col>32</xdr:col>
      <xdr:colOff>238125</xdr:colOff>
      <xdr:row>72</xdr:row>
      <xdr:rowOff>102306</xdr:rowOff>
    </xdr:to>
    <xdr:sp macro="" textlink="">
      <xdr:nvSpPr>
        <xdr:cNvPr id="851" name="円/楕円 850"/>
        <xdr:cNvSpPr/>
      </xdr:nvSpPr>
      <xdr:spPr>
        <a:xfrm>
          <a:off x="221107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23583</xdr:rowOff>
    </xdr:from>
    <xdr:ext cx="534377" cy="259045"/>
    <xdr:sp macro="" textlink="">
      <xdr:nvSpPr>
        <xdr:cNvPr id="852" name="繰出金該当値テキスト"/>
        <xdr:cNvSpPr txBox="1"/>
      </xdr:nvSpPr>
      <xdr:spPr>
        <a:xfrm>
          <a:off x="22212300" y="121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47158</xdr:rowOff>
    </xdr:from>
    <xdr:to>
      <xdr:col>31</xdr:col>
      <xdr:colOff>85725</xdr:colOff>
      <xdr:row>72</xdr:row>
      <xdr:rowOff>148758</xdr:rowOff>
    </xdr:to>
    <xdr:sp macro="" textlink="">
      <xdr:nvSpPr>
        <xdr:cNvPr id="853" name="円/楕円 852"/>
        <xdr:cNvSpPr/>
      </xdr:nvSpPr>
      <xdr:spPr>
        <a:xfrm>
          <a:off x="212725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165285</xdr:rowOff>
    </xdr:from>
    <xdr:ext cx="534377" cy="259045"/>
    <xdr:sp macro="" textlink="">
      <xdr:nvSpPr>
        <xdr:cNvPr id="854" name="テキスト ボックス 853"/>
        <xdr:cNvSpPr txBox="1"/>
      </xdr:nvSpPr>
      <xdr:spPr>
        <a:xfrm>
          <a:off x="21056111" y="12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165070</xdr:rowOff>
    </xdr:from>
    <xdr:to>
      <xdr:col>29</xdr:col>
      <xdr:colOff>568325</xdr:colOff>
      <xdr:row>73</xdr:row>
      <xdr:rowOff>95220</xdr:rowOff>
    </xdr:to>
    <xdr:sp macro="" textlink="">
      <xdr:nvSpPr>
        <xdr:cNvPr id="855" name="円/楕円 854"/>
        <xdr:cNvSpPr/>
      </xdr:nvSpPr>
      <xdr:spPr>
        <a:xfrm>
          <a:off x="20383500" y="125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111747</xdr:rowOff>
    </xdr:from>
    <xdr:ext cx="534377" cy="259045"/>
    <xdr:sp macro="" textlink="">
      <xdr:nvSpPr>
        <xdr:cNvPr id="856" name="テキスト ボックス 855"/>
        <xdr:cNvSpPr txBox="1"/>
      </xdr:nvSpPr>
      <xdr:spPr>
        <a:xfrm>
          <a:off x="20167111" y="12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141981</xdr:rowOff>
    </xdr:from>
    <xdr:to>
      <xdr:col>28</xdr:col>
      <xdr:colOff>365125</xdr:colOff>
      <xdr:row>74</xdr:row>
      <xdr:rowOff>72131</xdr:rowOff>
    </xdr:to>
    <xdr:sp macro="" textlink="">
      <xdr:nvSpPr>
        <xdr:cNvPr id="857" name="円/楕円 856"/>
        <xdr:cNvSpPr/>
      </xdr:nvSpPr>
      <xdr:spPr>
        <a:xfrm>
          <a:off x="19494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88658</xdr:rowOff>
    </xdr:from>
    <xdr:ext cx="534377" cy="259045"/>
    <xdr:sp macro="" textlink="">
      <xdr:nvSpPr>
        <xdr:cNvPr id="858" name="テキスト ボックス 857"/>
        <xdr:cNvSpPr txBox="1"/>
      </xdr:nvSpPr>
      <xdr:spPr>
        <a:xfrm>
          <a:off x="19278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7701</xdr:rowOff>
    </xdr:from>
    <xdr:to>
      <xdr:col>27</xdr:col>
      <xdr:colOff>161925</xdr:colOff>
      <xdr:row>74</xdr:row>
      <xdr:rowOff>109301</xdr:rowOff>
    </xdr:to>
    <xdr:sp macro="" textlink="">
      <xdr:nvSpPr>
        <xdr:cNvPr id="859" name="円/楕円 858"/>
        <xdr:cNvSpPr/>
      </xdr:nvSpPr>
      <xdr:spPr>
        <a:xfrm>
          <a:off x="186055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125828</xdr:rowOff>
    </xdr:from>
    <xdr:ext cx="534377" cy="259045"/>
    <xdr:sp macro="" textlink="">
      <xdr:nvSpPr>
        <xdr:cNvPr id="860" name="テキスト ボックス 859"/>
        <xdr:cNvSpPr txBox="1"/>
      </xdr:nvSpPr>
      <xdr:spPr>
        <a:xfrm>
          <a:off x="18389111" y="124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・人件費は、退職人数の</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53</a:t>
          </a:r>
          <a:r>
            <a:rPr kumimoji="1" lang="ja-JP" altLang="ja-JP" sz="1100">
              <a:solidFill>
                <a:schemeClr val="dk1"/>
              </a:solidFill>
              <a:latin typeface="ＭＳ Ｐゴシック" pitchFamily="50" charset="-128"/>
              <a:ea typeface="ＭＳ Ｐゴシック" pitchFamily="50" charset="-128"/>
              <a:cs typeface="+mn-cs"/>
            </a:rPr>
            <a:t>人→</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ja-JP" sz="1100">
              <a:solidFill>
                <a:schemeClr val="dk1"/>
              </a:solidFill>
              <a:latin typeface="ＭＳ Ｐゴシック" pitchFamily="50" charset="-128"/>
              <a:ea typeface="ＭＳ Ｐゴシック" pitchFamily="50" charset="-128"/>
              <a:cs typeface="+mn-cs"/>
            </a:rPr>
            <a:t>人）による退職手当</a:t>
          </a:r>
          <a:r>
            <a:rPr kumimoji="1" lang="ja-JP" altLang="en-US" sz="1100">
              <a:solidFill>
                <a:schemeClr val="dk1"/>
              </a:solidFill>
              <a:latin typeface="ＭＳ Ｐゴシック" pitchFamily="50" charset="-128"/>
              <a:ea typeface="ＭＳ Ｐゴシック" pitchFamily="50" charset="-128"/>
              <a:cs typeface="+mn-cs"/>
            </a:rPr>
            <a:t>の減</a:t>
          </a:r>
          <a:r>
            <a:rPr kumimoji="1" lang="ja-JP" altLang="ja-JP" sz="1100">
              <a:solidFill>
                <a:schemeClr val="dk1"/>
              </a:solidFill>
              <a:latin typeface="ＭＳ Ｐゴシック" pitchFamily="50" charset="-128"/>
              <a:ea typeface="ＭＳ Ｐゴシック" pitchFamily="50" charset="-128"/>
              <a:cs typeface="+mn-cs"/>
            </a:rPr>
            <a:t>等による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・物件費は、</a:t>
          </a:r>
          <a:r>
            <a:rPr kumimoji="1" lang="ja-JP" altLang="en-US" sz="1100">
              <a:solidFill>
                <a:schemeClr val="dk1"/>
              </a:solidFill>
              <a:latin typeface="ＭＳ Ｐゴシック" pitchFamily="50" charset="-128"/>
              <a:ea typeface="ＭＳ Ｐゴシック" pitchFamily="50" charset="-128"/>
              <a:cs typeface="+mn-cs"/>
            </a:rPr>
            <a:t>学校</a:t>
          </a:r>
          <a:r>
            <a:rPr kumimoji="1" lang="ja-JP" altLang="ja-JP" sz="1100">
              <a:solidFill>
                <a:schemeClr val="dk1"/>
              </a:solidFill>
              <a:latin typeface="ＭＳ Ｐゴシック" pitchFamily="50" charset="-128"/>
              <a:ea typeface="ＭＳ Ｐゴシック" pitchFamily="50" charset="-128"/>
              <a:cs typeface="+mn-cs"/>
            </a:rPr>
            <a:t>給食調理の</a:t>
          </a:r>
          <a:r>
            <a:rPr kumimoji="1" lang="ja-JP" altLang="en-US" sz="1100">
              <a:solidFill>
                <a:schemeClr val="dk1"/>
              </a:solidFill>
              <a:latin typeface="ＭＳ Ｐゴシック" pitchFamily="50" charset="-128"/>
              <a:ea typeface="ＭＳ Ｐゴシック" pitchFamily="50" charset="-128"/>
              <a:cs typeface="+mn-cs"/>
            </a:rPr>
            <a:t>外部</a:t>
          </a:r>
          <a:r>
            <a:rPr kumimoji="1" lang="ja-JP" altLang="ja-JP" sz="1100">
              <a:solidFill>
                <a:schemeClr val="dk1"/>
              </a:solidFill>
              <a:latin typeface="ＭＳ Ｐゴシック" pitchFamily="50" charset="-128"/>
              <a:ea typeface="ＭＳ Ｐゴシック" pitchFamily="50" charset="-128"/>
              <a:cs typeface="+mn-cs"/>
            </a:rPr>
            <a:t>委託の拡充（</a:t>
          </a:r>
          <a:r>
            <a:rPr kumimoji="1" lang="en-US" altLang="ja-JP" sz="1100">
              <a:solidFill>
                <a:schemeClr val="dk1"/>
              </a:solidFill>
              <a:latin typeface="ＭＳ Ｐゴシック" pitchFamily="50" charset="-128"/>
              <a:ea typeface="ＭＳ Ｐゴシック" pitchFamily="50" charset="-128"/>
              <a:cs typeface="+mn-cs"/>
            </a:rPr>
            <a:t>18</a:t>
          </a:r>
          <a:r>
            <a:rPr kumimoji="1" lang="ja-JP" altLang="en-US" sz="1100">
              <a:solidFill>
                <a:schemeClr val="dk1"/>
              </a:solidFill>
              <a:latin typeface="ＭＳ Ｐゴシック" pitchFamily="50" charset="-128"/>
              <a:ea typeface="ＭＳ Ｐゴシック" pitchFamily="50" charset="-128"/>
              <a:cs typeface="+mn-cs"/>
            </a:rPr>
            <a:t>校→</a:t>
          </a:r>
          <a:r>
            <a:rPr kumimoji="1" lang="en-US" altLang="ja-JP" sz="1100">
              <a:solidFill>
                <a:schemeClr val="dk1"/>
              </a:solidFill>
              <a:latin typeface="ＭＳ Ｐゴシック" pitchFamily="50" charset="-128"/>
              <a:ea typeface="ＭＳ Ｐゴシック" pitchFamily="50" charset="-128"/>
              <a:cs typeface="+mn-cs"/>
            </a:rPr>
            <a:t>26</a:t>
          </a:r>
          <a:r>
            <a:rPr kumimoji="1" lang="ja-JP" altLang="en-US" sz="1100">
              <a:solidFill>
                <a:schemeClr val="dk1"/>
              </a:solidFill>
              <a:latin typeface="ＭＳ Ｐゴシック" pitchFamily="50" charset="-128"/>
              <a:ea typeface="ＭＳ Ｐゴシック" pitchFamily="50" charset="-128"/>
              <a:cs typeface="+mn-cs"/>
            </a:rPr>
            <a:t>校</a:t>
          </a:r>
          <a:r>
            <a:rPr kumimoji="1" lang="ja-JP" altLang="ja-JP" sz="1100">
              <a:solidFill>
                <a:schemeClr val="dk1"/>
              </a:solidFill>
              <a:latin typeface="ＭＳ Ｐゴシック" pitchFamily="50" charset="-128"/>
              <a:ea typeface="ＭＳ Ｐゴシック" pitchFamily="50" charset="-128"/>
              <a:cs typeface="+mn-cs"/>
            </a:rPr>
            <a:t>）による学校給食運営経費の増や</a:t>
          </a:r>
          <a:r>
            <a:rPr kumimoji="1" lang="ja-JP" altLang="en-US" sz="1100">
              <a:solidFill>
                <a:schemeClr val="dk1"/>
              </a:solidFill>
              <a:latin typeface="ＭＳ Ｐゴシック" pitchFamily="50" charset="-128"/>
              <a:ea typeface="ＭＳ Ｐゴシック" pitchFamily="50" charset="-128"/>
              <a:cs typeface="+mn-cs"/>
            </a:rPr>
            <a:t>ときわ動物園のリニューアルに伴うＰＲ経費</a:t>
          </a:r>
          <a:r>
            <a:rPr kumimoji="1" lang="ja-JP" altLang="ja-JP" sz="1100">
              <a:solidFill>
                <a:schemeClr val="dk1"/>
              </a:solidFill>
              <a:latin typeface="ＭＳ Ｐゴシック" pitchFamily="50" charset="-128"/>
              <a:ea typeface="ＭＳ Ｐゴシック" pitchFamily="50" charset="-128"/>
              <a:cs typeface="+mn-cs"/>
            </a:rPr>
            <a:t>に</a:t>
          </a:r>
          <a:r>
            <a:rPr kumimoji="1" lang="ja-JP" altLang="en-US" sz="1100">
              <a:solidFill>
                <a:schemeClr val="dk1"/>
              </a:solidFill>
              <a:latin typeface="ＭＳ Ｐゴシック" pitchFamily="50" charset="-128"/>
              <a:ea typeface="ＭＳ Ｐゴシック" pitchFamily="50" charset="-128"/>
              <a:cs typeface="+mn-cs"/>
            </a:rPr>
            <a:t>かかる常盤公園ブランド推進経費の</a:t>
          </a:r>
          <a:r>
            <a:rPr kumimoji="1" lang="ja-JP" altLang="ja-JP" sz="1100">
              <a:solidFill>
                <a:schemeClr val="dk1"/>
              </a:solidFill>
              <a:latin typeface="ＭＳ Ｐゴシック" pitchFamily="50" charset="-128"/>
              <a:ea typeface="ＭＳ Ｐゴシック" pitchFamily="50" charset="-128"/>
              <a:cs typeface="+mn-cs"/>
            </a:rPr>
            <a:t>増</a:t>
          </a:r>
          <a:r>
            <a:rPr kumimoji="1" lang="ja-JP" altLang="en-US" sz="1100">
              <a:solidFill>
                <a:schemeClr val="dk1"/>
              </a:solidFill>
              <a:latin typeface="ＭＳ Ｐゴシック" pitchFamily="50" charset="-128"/>
              <a:ea typeface="ＭＳ Ｐゴシック" pitchFamily="50" charset="-128"/>
              <a:cs typeface="+mn-cs"/>
            </a:rPr>
            <a:t>等による増</a:t>
          </a:r>
          <a:r>
            <a:rPr kumimoji="1" lang="ja-JP" altLang="ja-JP" sz="1100">
              <a:solidFill>
                <a:schemeClr val="dk1"/>
              </a:solidFill>
              <a:latin typeface="ＭＳ Ｐゴシック" pitchFamily="50" charset="-128"/>
              <a:ea typeface="ＭＳ Ｐゴシック" pitchFamily="50" charset="-128"/>
              <a:cs typeface="+mn-cs"/>
            </a:rPr>
            <a:t>。　　</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・扶助費は、年金生活者等支援臨時給付金制度の新設による臨時福祉給付金の増</a:t>
          </a:r>
          <a:r>
            <a:rPr kumimoji="1" lang="ja-JP" altLang="en-US" sz="1100">
              <a:solidFill>
                <a:schemeClr val="dk1"/>
              </a:solidFill>
              <a:latin typeface="ＭＳ Ｐゴシック" pitchFamily="50" charset="-128"/>
              <a:ea typeface="ＭＳ Ｐゴシック" pitchFamily="50" charset="-128"/>
              <a:cs typeface="+mn-cs"/>
            </a:rPr>
            <a:t>や</a:t>
          </a:r>
          <a:r>
            <a:rPr kumimoji="1" lang="ja-JP" altLang="ja-JP" sz="1100">
              <a:solidFill>
                <a:schemeClr val="dk1"/>
              </a:solidFill>
              <a:latin typeface="ＭＳ Ｐゴシック" pitchFamily="50" charset="-128"/>
              <a:ea typeface="ＭＳ Ｐゴシック" pitchFamily="50" charset="-128"/>
              <a:cs typeface="+mn-cs"/>
            </a:rPr>
            <a:t>障害福祉サービス利用者数増による自立支援給付事業経費の増</a:t>
          </a:r>
          <a:r>
            <a:rPr kumimoji="1" lang="ja-JP" altLang="en-US" sz="1100">
              <a:solidFill>
                <a:schemeClr val="dk1"/>
              </a:solidFill>
              <a:latin typeface="ＭＳ Ｐゴシック" pitchFamily="50" charset="-128"/>
              <a:ea typeface="ＭＳ Ｐゴシック" pitchFamily="50" charset="-128"/>
              <a:cs typeface="+mn-cs"/>
            </a:rPr>
            <a:t>等による増</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ＭＳ Ｐゴシック" pitchFamily="50" charset="-128"/>
              <a:ea typeface="ＭＳ Ｐゴシック" pitchFamily="50" charset="-128"/>
              <a:cs typeface="+mn-cs"/>
            </a:rPr>
            <a:t>・補助費等は、</a:t>
          </a:r>
          <a:r>
            <a:rPr kumimoji="1" lang="ja-JP" altLang="en-US" sz="1100">
              <a:solidFill>
                <a:schemeClr val="dk1"/>
              </a:solidFill>
              <a:latin typeface="ＭＳ Ｐゴシック" pitchFamily="50" charset="-128"/>
              <a:ea typeface="ＭＳ Ｐゴシック" pitchFamily="50" charset="-128"/>
              <a:cs typeface="+mn-cs"/>
            </a:rPr>
            <a:t>産業団地の売却土地面積の増（</a:t>
          </a:r>
          <a:r>
            <a:rPr kumimoji="1" lang="en-US" altLang="ja-JP" sz="1100">
              <a:solidFill>
                <a:schemeClr val="dk1"/>
              </a:solidFill>
              <a:latin typeface="ＭＳ Ｐゴシック" pitchFamily="50" charset="-128"/>
              <a:ea typeface="ＭＳ Ｐゴシック" pitchFamily="50" charset="-128"/>
              <a:cs typeface="+mn-cs"/>
            </a:rPr>
            <a:t>33,350.46</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103,397.93</a:t>
          </a:r>
          <a:r>
            <a:rPr kumimoji="1" lang="ja-JP" altLang="en-US" sz="1100">
              <a:solidFill>
                <a:schemeClr val="dk1"/>
              </a:solidFill>
              <a:latin typeface="ＭＳ Ｐゴシック" pitchFamily="50" charset="-128"/>
              <a:ea typeface="ＭＳ Ｐゴシック" pitchFamily="50" charset="-128"/>
              <a:cs typeface="+mn-cs"/>
            </a:rPr>
            <a:t>㎡）による用地取得奨励補助金の増等</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　　　　　　　　　　</a:t>
          </a:r>
          <a:endParaRPr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・普通建設事業費は、補助事業費が、小中学校施設耐震化事業の減</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a:t>
          </a:r>
          <a:r>
            <a:rPr kumimoji="1" lang="ja-JP" altLang="en-US" sz="1100">
              <a:solidFill>
                <a:schemeClr val="dk1"/>
              </a:solidFill>
              <a:latin typeface="ＭＳ Ｐゴシック" pitchFamily="50" charset="-128"/>
              <a:ea typeface="ＭＳ Ｐゴシック" pitchFamily="50" charset="-128"/>
              <a:cs typeface="+mn-cs"/>
            </a:rPr>
            <a:t>校→</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en-US" sz="1100">
              <a:solidFill>
                <a:schemeClr val="dk1"/>
              </a:solidFill>
              <a:latin typeface="ＭＳ Ｐゴシック" pitchFamily="50" charset="-128"/>
              <a:ea typeface="ＭＳ Ｐゴシック" pitchFamily="50" charset="-128"/>
              <a:cs typeface="+mn-cs"/>
            </a:rPr>
            <a:t>校）による</a:t>
          </a:r>
          <a:r>
            <a:rPr kumimoji="1" lang="ja-JP" altLang="ja-JP" sz="1100">
              <a:solidFill>
                <a:schemeClr val="dk1"/>
              </a:solidFill>
              <a:latin typeface="ＭＳ Ｐゴシック" pitchFamily="50" charset="-128"/>
              <a:ea typeface="ＭＳ Ｐゴシック" pitchFamily="50" charset="-128"/>
              <a:cs typeface="+mn-cs"/>
            </a:rPr>
            <a:t>減</a:t>
          </a:r>
          <a:r>
            <a:rPr kumimoji="1" lang="ja-JP" altLang="en-US" sz="1100">
              <a:solidFill>
                <a:schemeClr val="dk1"/>
              </a:solidFill>
              <a:latin typeface="ＭＳ Ｐゴシック" pitchFamily="50" charset="-128"/>
              <a:ea typeface="ＭＳ Ｐゴシック" pitchFamily="50" charset="-128"/>
              <a:cs typeface="+mn-cs"/>
            </a:rPr>
            <a:t>等</a:t>
          </a:r>
          <a:r>
            <a:rPr kumimoji="1" lang="ja-JP" altLang="ja-JP" sz="1100">
              <a:solidFill>
                <a:schemeClr val="dk1"/>
              </a:solidFill>
              <a:latin typeface="ＭＳ Ｐゴシック" pitchFamily="50" charset="-128"/>
              <a:ea typeface="ＭＳ Ｐゴシック" pitchFamily="50" charset="-128"/>
              <a:cs typeface="+mn-cs"/>
            </a:rPr>
            <a:t>。単独事業費が、</a:t>
          </a:r>
          <a:r>
            <a:rPr kumimoji="1" lang="ja-JP" altLang="en-US" sz="1100">
              <a:solidFill>
                <a:schemeClr val="dk1"/>
              </a:solidFill>
              <a:latin typeface="ＭＳ Ｐゴシック" pitchFamily="50" charset="-128"/>
              <a:ea typeface="ＭＳ Ｐゴシック" pitchFamily="50" charset="-128"/>
              <a:cs typeface="+mn-cs"/>
            </a:rPr>
            <a:t>ときわ動物園リニューアル整備事業及び立熊沖田線道路整備事業の</a:t>
          </a:r>
          <a:r>
            <a:rPr kumimoji="1" lang="ja-JP" altLang="ja-JP" sz="1100">
              <a:solidFill>
                <a:schemeClr val="dk1"/>
              </a:solidFill>
              <a:latin typeface="ＭＳ Ｐゴシック" pitchFamily="50" charset="-128"/>
              <a:ea typeface="ＭＳ Ｐゴシック" pitchFamily="50" charset="-128"/>
              <a:cs typeface="+mn-cs"/>
            </a:rPr>
            <a:t>完了</a:t>
          </a:r>
          <a:r>
            <a:rPr kumimoji="1" lang="ja-JP" altLang="en-US" sz="1100">
              <a:solidFill>
                <a:schemeClr val="dk1"/>
              </a:solidFill>
              <a:latin typeface="ＭＳ Ｐゴシック" pitchFamily="50" charset="-128"/>
              <a:ea typeface="ＭＳ Ｐゴシック" pitchFamily="50" charset="-128"/>
              <a:cs typeface="+mn-cs"/>
            </a:rPr>
            <a:t>等</a:t>
          </a:r>
          <a:r>
            <a:rPr kumimoji="1" lang="ja-JP" altLang="ja-JP" sz="1100">
              <a:solidFill>
                <a:schemeClr val="dk1"/>
              </a:solidFill>
              <a:latin typeface="ＭＳ Ｐゴシック" pitchFamily="50" charset="-128"/>
              <a:ea typeface="ＭＳ Ｐゴシック" pitchFamily="50" charset="-128"/>
              <a:cs typeface="+mn-cs"/>
            </a:rPr>
            <a:t>による減。</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baseline="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公債費は、繰上償還及び臨時地方道路整備事業債（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7</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）や義務教育整備事業債（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借換分）の償還完了等による減。</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・積立金は、庁舎建設基金積立金及び</a:t>
          </a:r>
          <a:r>
            <a:rPr kumimoji="1" lang="ja-JP" altLang="en-US" sz="1100">
              <a:solidFill>
                <a:schemeClr val="dk1"/>
              </a:solidFill>
              <a:latin typeface="ＭＳ Ｐゴシック" pitchFamily="50" charset="-128"/>
              <a:ea typeface="ＭＳ Ｐゴシック" pitchFamily="50" charset="-128"/>
              <a:cs typeface="+mn-cs"/>
            </a:rPr>
            <a:t>財政調整基金積立金</a:t>
          </a:r>
          <a:r>
            <a:rPr kumimoji="1" lang="ja-JP" altLang="ja-JP" sz="1100">
              <a:solidFill>
                <a:schemeClr val="dk1"/>
              </a:solidFill>
              <a:latin typeface="ＭＳ Ｐゴシック" pitchFamily="50" charset="-128"/>
              <a:ea typeface="ＭＳ Ｐゴシック" pitchFamily="50" charset="-128"/>
              <a:cs typeface="+mn-cs"/>
            </a:rPr>
            <a:t>の増等による増。</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・貸付金は、中小企業への融資</a:t>
          </a:r>
          <a:r>
            <a:rPr kumimoji="1" lang="ja-JP" altLang="en-US" sz="1100">
              <a:solidFill>
                <a:schemeClr val="dk1"/>
              </a:solidFill>
              <a:latin typeface="ＭＳ Ｐゴシック" pitchFamily="50" charset="-128"/>
              <a:ea typeface="ＭＳ Ｐゴシック" pitchFamily="50" charset="-128"/>
              <a:cs typeface="+mn-cs"/>
            </a:rPr>
            <a:t>金額</a:t>
          </a:r>
          <a:r>
            <a:rPr kumimoji="1" lang="ja-JP" altLang="ja-JP" sz="1100">
              <a:solidFill>
                <a:schemeClr val="dk1"/>
              </a:solidFill>
              <a:latin typeface="ＭＳ Ｐゴシック" pitchFamily="50" charset="-128"/>
              <a:ea typeface="ＭＳ Ｐゴシック" pitchFamily="50" charset="-128"/>
              <a:cs typeface="+mn-cs"/>
            </a:rPr>
            <a:t>の</a:t>
          </a:r>
          <a:r>
            <a:rPr kumimoji="1" lang="ja-JP" altLang="en-US" sz="1100">
              <a:solidFill>
                <a:schemeClr val="dk1"/>
              </a:solidFill>
              <a:latin typeface="ＭＳ Ｐゴシック" pitchFamily="50" charset="-128"/>
              <a:ea typeface="ＭＳ Ｐゴシック" pitchFamily="50" charset="-128"/>
              <a:cs typeface="+mn-cs"/>
            </a:rPr>
            <a:t>減等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・繰出金は、保険基盤安定繰出金（保険料軽減分）の増による国民健康保険事業特別会計繰出金の増や保険基盤安定繰出金の増による後期高齢者医療特別会計繰出金の増等による増。</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125004</xdr:rowOff>
    </xdr:from>
    <xdr:to>
      <xdr:col>6</xdr:col>
      <xdr:colOff>511175</xdr:colOff>
      <xdr:row>34</xdr:row>
      <xdr:rowOff>152763</xdr:rowOff>
    </xdr:to>
    <xdr:cxnSp macro="">
      <xdr:nvCxnSpPr>
        <xdr:cNvPr id="63" name="直線コネクタ 62"/>
        <xdr:cNvCxnSpPr/>
      </xdr:nvCxnSpPr>
      <xdr:spPr>
        <a:xfrm>
          <a:off x="3797300" y="5782854"/>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125004</xdr:rowOff>
    </xdr:from>
    <xdr:to>
      <xdr:col>5</xdr:col>
      <xdr:colOff>358775</xdr:colOff>
      <xdr:row>34</xdr:row>
      <xdr:rowOff>103777</xdr:rowOff>
    </xdr:to>
    <xdr:cxnSp macro="">
      <xdr:nvCxnSpPr>
        <xdr:cNvPr id="66" name="直線コネクタ 65"/>
        <xdr:cNvCxnSpPr/>
      </xdr:nvCxnSpPr>
      <xdr:spPr>
        <a:xfrm flipV="1">
          <a:off x="2908300" y="578285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103777</xdr:rowOff>
    </xdr:from>
    <xdr:to>
      <xdr:col>4</xdr:col>
      <xdr:colOff>155575</xdr:colOff>
      <xdr:row>34</xdr:row>
      <xdr:rowOff>165826</xdr:rowOff>
    </xdr:to>
    <xdr:cxnSp macro="">
      <xdr:nvCxnSpPr>
        <xdr:cNvPr id="69" name="直線コネクタ 68"/>
        <xdr:cNvCxnSpPr/>
      </xdr:nvCxnSpPr>
      <xdr:spPr>
        <a:xfrm flipV="1">
          <a:off x="2019300" y="59330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72208</xdr:rowOff>
    </xdr:from>
    <xdr:to>
      <xdr:col>2</xdr:col>
      <xdr:colOff>638175</xdr:colOff>
      <xdr:row>34</xdr:row>
      <xdr:rowOff>165826</xdr:rowOff>
    </xdr:to>
    <xdr:cxnSp macro="">
      <xdr:nvCxnSpPr>
        <xdr:cNvPr id="72" name="直線コネクタ 71"/>
        <xdr:cNvCxnSpPr/>
      </xdr:nvCxnSpPr>
      <xdr:spPr>
        <a:xfrm>
          <a:off x="1130300" y="5901508"/>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101963</xdr:rowOff>
    </xdr:from>
    <xdr:to>
      <xdr:col>6</xdr:col>
      <xdr:colOff>561975</xdr:colOff>
      <xdr:row>35</xdr:row>
      <xdr:rowOff>32113</xdr:rowOff>
    </xdr:to>
    <xdr:sp macro="" textlink="">
      <xdr:nvSpPr>
        <xdr:cNvPr id="82" name="円/楕円 81"/>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124840</xdr:rowOff>
    </xdr:from>
    <xdr:ext cx="469744" cy="259045"/>
    <xdr:sp macro="" textlink="">
      <xdr:nvSpPr>
        <xdr:cNvPr id="83" name="議会費該当値テキスト"/>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74204</xdr:rowOff>
    </xdr:from>
    <xdr:to>
      <xdr:col>5</xdr:col>
      <xdr:colOff>409575</xdr:colOff>
      <xdr:row>34</xdr:row>
      <xdr:rowOff>4354</xdr:rowOff>
    </xdr:to>
    <xdr:sp macro="" textlink="">
      <xdr:nvSpPr>
        <xdr:cNvPr id="84" name="円/楕円 83"/>
        <xdr:cNvSpPr/>
      </xdr:nvSpPr>
      <xdr:spPr>
        <a:xfrm>
          <a:off x="3746500" y="5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20881</xdr:rowOff>
    </xdr:from>
    <xdr:ext cx="469744" cy="259045"/>
    <xdr:sp macro="" textlink="">
      <xdr:nvSpPr>
        <xdr:cNvPr id="85" name="テキスト ボックス 84"/>
        <xdr:cNvSpPr txBox="1"/>
      </xdr:nvSpPr>
      <xdr:spPr>
        <a:xfrm>
          <a:off x="3562427"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52977</xdr:rowOff>
    </xdr:from>
    <xdr:to>
      <xdr:col>4</xdr:col>
      <xdr:colOff>206375</xdr:colOff>
      <xdr:row>34</xdr:row>
      <xdr:rowOff>154577</xdr:rowOff>
    </xdr:to>
    <xdr:sp macro="" textlink="">
      <xdr:nvSpPr>
        <xdr:cNvPr id="86" name="円/楕円 85"/>
        <xdr:cNvSpPr/>
      </xdr:nvSpPr>
      <xdr:spPr>
        <a:xfrm>
          <a:off x="2857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171104</xdr:rowOff>
    </xdr:from>
    <xdr:ext cx="469744" cy="259045"/>
    <xdr:sp macro="" textlink="">
      <xdr:nvSpPr>
        <xdr:cNvPr id="87" name="テキスト ボックス 86"/>
        <xdr:cNvSpPr txBox="1"/>
      </xdr:nvSpPr>
      <xdr:spPr>
        <a:xfrm>
          <a:off x="2673427"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115026</xdr:rowOff>
    </xdr:from>
    <xdr:to>
      <xdr:col>3</xdr:col>
      <xdr:colOff>3175</xdr:colOff>
      <xdr:row>35</xdr:row>
      <xdr:rowOff>45176</xdr:rowOff>
    </xdr:to>
    <xdr:sp macro="" textlink="">
      <xdr:nvSpPr>
        <xdr:cNvPr id="88" name="円/楕円 87"/>
        <xdr:cNvSpPr/>
      </xdr:nvSpPr>
      <xdr:spPr>
        <a:xfrm>
          <a:off x="1968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61703</xdr:rowOff>
    </xdr:from>
    <xdr:ext cx="469744" cy="259045"/>
    <xdr:sp macro="" textlink="">
      <xdr:nvSpPr>
        <xdr:cNvPr id="89" name="テキスト ボックス 88"/>
        <xdr:cNvSpPr txBox="1"/>
      </xdr:nvSpPr>
      <xdr:spPr>
        <a:xfrm>
          <a:off x="1784427"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21408</xdr:rowOff>
    </xdr:from>
    <xdr:to>
      <xdr:col>1</xdr:col>
      <xdr:colOff>485775</xdr:colOff>
      <xdr:row>34</xdr:row>
      <xdr:rowOff>123008</xdr:rowOff>
    </xdr:to>
    <xdr:sp macro="" textlink="">
      <xdr:nvSpPr>
        <xdr:cNvPr id="90" name="円/楕円 89"/>
        <xdr:cNvSpPr/>
      </xdr:nvSpPr>
      <xdr:spPr>
        <a:xfrm>
          <a:off x="1079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114135</xdr:rowOff>
    </xdr:from>
    <xdr:ext cx="469744" cy="259045"/>
    <xdr:sp macro="" textlink="">
      <xdr:nvSpPr>
        <xdr:cNvPr id="91" name="テキスト ボックス 90"/>
        <xdr:cNvSpPr txBox="1"/>
      </xdr:nvSpPr>
      <xdr:spPr>
        <a:xfrm>
          <a:off x="895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31762</xdr:rowOff>
    </xdr:from>
    <xdr:to>
      <xdr:col>6</xdr:col>
      <xdr:colOff>511175</xdr:colOff>
      <xdr:row>56</xdr:row>
      <xdr:rowOff>85407</xdr:rowOff>
    </xdr:to>
    <xdr:cxnSp macro="">
      <xdr:nvCxnSpPr>
        <xdr:cNvPr id="121" name="直線コネクタ 120"/>
        <xdr:cNvCxnSpPr/>
      </xdr:nvCxnSpPr>
      <xdr:spPr>
        <a:xfrm>
          <a:off x="3797300" y="9632962"/>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73406</xdr:rowOff>
    </xdr:from>
    <xdr:to>
      <xdr:col>5</xdr:col>
      <xdr:colOff>358775</xdr:colOff>
      <xdr:row>56</xdr:row>
      <xdr:rowOff>31762</xdr:rowOff>
    </xdr:to>
    <xdr:cxnSp macro="">
      <xdr:nvCxnSpPr>
        <xdr:cNvPr id="124" name="直線コネクタ 123"/>
        <xdr:cNvCxnSpPr/>
      </xdr:nvCxnSpPr>
      <xdr:spPr>
        <a:xfrm>
          <a:off x="2908300" y="9503156"/>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137452</xdr:rowOff>
    </xdr:from>
    <xdr:to>
      <xdr:col>4</xdr:col>
      <xdr:colOff>155575</xdr:colOff>
      <xdr:row>55</xdr:row>
      <xdr:rowOff>73406</xdr:rowOff>
    </xdr:to>
    <xdr:cxnSp macro="">
      <xdr:nvCxnSpPr>
        <xdr:cNvPr id="127" name="直線コネクタ 126"/>
        <xdr:cNvCxnSpPr/>
      </xdr:nvCxnSpPr>
      <xdr:spPr>
        <a:xfrm>
          <a:off x="2019300" y="8709952"/>
          <a:ext cx="8890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137452</xdr:rowOff>
    </xdr:from>
    <xdr:to>
      <xdr:col>2</xdr:col>
      <xdr:colOff>638175</xdr:colOff>
      <xdr:row>56</xdr:row>
      <xdr:rowOff>147510</xdr:rowOff>
    </xdr:to>
    <xdr:cxnSp macro="">
      <xdr:nvCxnSpPr>
        <xdr:cNvPr id="130" name="直線コネクタ 129"/>
        <xdr:cNvCxnSpPr/>
      </xdr:nvCxnSpPr>
      <xdr:spPr>
        <a:xfrm flipV="1">
          <a:off x="1130300" y="8709952"/>
          <a:ext cx="889000" cy="10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34607</xdr:rowOff>
    </xdr:from>
    <xdr:to>
      <xdr:col>6</xdr:col>
      <xdr:colOff>561975</xdr:colOff>
      <xdr:row>56</xdr:row>
      <xdr:rowOff>136207</xdr:rowOff>
    </xdr:to>
    <xdr:sp macro="" textlink="">
      <xdr:nvSpPr>
        <xdr:cNvPr id="140" name="円/楕円 139"/>
        <xdr:cNvSpPr/>
      </xdr:nvSpPr>
      <xdr:spPr>
        <a:xfrm>
          <a:off x="4584700" y="96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57484</xdr:rowOff>
    </xdr:from>
    <xdr:ext cx="534377" cy="259045"/>
    <xdr:sp macro="" textlink="">
      <xdr:nvSpPr>
        <xdr:cNvPr id="141" name="総務費該当値テキスト"/>
        <xdr:cNvSpPr txBox="1"/>
      </xdr:nvSpPr>
      <xdr:spPr>
        <a:xfrm>
          <a:off x="4686300" y="948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152412</xdr:rowOff>
    </xdr:from>
    <xdr:to>
      <xdr:col>5</xdr:col>
      <xdr:colOff>409575</xdr:colOff>
      <xdr:row>56</xdr:row>
      <xdr:rowOff>82562</xdr:rowOff>
    </xdr:to>
    <xdr:sp macro="" textlink="">
      <xdr:nvSpPr>
        <xdr:cNvPr id="142" name="円/楕円 141"/>
        <xdr:cNvSpPr/>
      </xdr:nvSpPr>
      <xdr:spPr>
        <a:xfrm>
          <a:off x="3746500" y="9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99089</xdr:rowOff>
    </xdr:from>
    <xdr:ext cx="534377" cy="259045"/>
    <xdr:sp macro="" textlink="">
      <xdr:nvSpPr>
        <xdr:cNvPr id="143" name="テキスト ボックス 142"/>
        <xdr:cNvSpPr txBox="1"/>
      </xdr:nvSpPr>
      <xdr:spPr>
        <a:xfrm>
          <a:off x="3530111" y="93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22606</xdr:rowOff>
    </xdr:from>
    <xdr:to>
      <xdr:col>4</xdr:col>
      <xdr:colOff>206375</xdr:colOff>
      <xdr:row>55</xdr:row>
      <xdr:rowOff>124206</xdr:rowOff>
    </xdr:to>
    <xdr:sp macro="" textlink="">
      <xdr:nvSpPr>
        <xdr:cNvPr id="144" name="円/楕円 143"/>
        <xdr:cNvSpPr/>
      </xdr:nvSpPr>
      <xdr:spPr>
        <a:xfrm>
          <a:off x="2857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140733</xdr:rowOff>
    </xdr:from>
    <xdr:ext cx="534377" cy="259045"/>
    <xdr:sp macro="" textlink="">
      <xdr:nvSpPr>
        <xdr:cNvPr id="145" name="テキスト ボックス 144"/>
        <xdr:cNvSpPr txBox="1"/>
      </xdr:nvSpPr>
      <xdr:spPr>
        <a:xfrm>
          <a:off x="2641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54,480</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86652</xdr:rowOff>
    </xdr:from>
    <xdr:to>
      <xdr:col>3</xdr:col>
      <xdr:colOff>3175</xdr:colOff>
      <xdr:row>51</xdr:row>
      <xdr:rowOff>16802</xdr:rowOff>
    </xdr:to>
    <xdr:sp macro="" textlink="">
      <xdr:nvSpPr>
        <xdr:cNvPr id="146" name="円/楕円 145"/>
        <xdr:cNvSpPr/>
      </xdr:nvSpPr>
      <xdr:spPr>
        <a:xfrm>
          <a:off x="1968500" y="8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33329</xdr:rowOff>
    </xdr:from>
    <xdr:ext cx="534377" cy="259045"/>
    <xdr:sp macro="" textlink="">
      <xdr:nvSpPr>
        <xdr:cNvPr id="147" name="テキスト ボックス 146"/>
        <xdr:cNvSpPr txBox="1"/>
      </xdr:nvSpPr>
      <xdr:spPr>
        <a:xfrm>
          <a:off x="1752111" y="8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96710</xdr:rowOff>
    </xdr:from>
    <xdr:to>
      <xdr:col>1</xdr:col>
      <xdr:colOff>485775</xdr:colOff>
      <xdr:row>57</xdr:row>
      <xdr:rowOff>26860</xdr:rowOff>
    </xdr:to>
    <xdr:sp macro="" textlink="">
      <xdr:nvSpPr>
        <xdr:cNvPr id="148" name="円/楕円 147"/>
        <xdr:cNvSpPr/>
      </xdr:nvSpPr>
      <xdr:spPr>
        <a:xfrm>
          <a:off x="1079500" y="96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17987</xdr:rowOff>
    </xdr:from>
    <xdr:ext cx="534377" cy="259045"/>
    <xdr:sp macro="" textlink="">
      <xdr:nvSpPr>
        <xdr:cNvPr id="149" name="テキスト ボックス 148"/>
        <xdr:cNvSpPr txBox="1"/>
      </xdr:nvSpPr>
      <xdr:spPr>
        <a:xfrm>
          <a:off x="863111" y="97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50834</xdr:rowOff>
    </xdr:from>
    <xdr:to>
      <xdr:col>6</xdr:col>
      <xdr:colOff>511175</xdr:colOff>
      <xdr:row>77</xdr:row>
      <xdr:rowOff>82536</xdr:rowOff>
    </xdr:to>
    <xdr:cxnSp macro="">
      <xdr:nvCxnSpPr>
        <xdr:cNvPr id="177" name="直線コネクタ 176"/>
        <xdr:cNvCxnSpPr/>
      </xdr:nvCxnSpPr>
      <xdr:spPr>
        <a:xfrm flipV="1">
          <a:off x="3797300" y="13252484"/>
          <a:ext cx="8382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82536</xdr:rowOff>
    </xdr:from>
    <xdr:to>
      <xdr:col>5</xdr:col>
      <xdr:colOff>358775</xdr:colOff>
      <xdr:row>77</xdr:row>
      <xdr:rowOff>86280</xdr:rowOff>
    </xdr:to>
    <xdr:cxnSp macro="">
      <xdr:nvCxnSpPr>
        <xdr:cNvPr id="180" name="直線コネクタ 179"/>
        <xdr:cNvCxnSpPr/>
      </xdr:nvCxnSpPr>
      <xdr:spPr>
        <a:xfrm flipV="1">
          <a:off x="2908300" y="1328418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86280</xdr:rowOff>
    </xdr:from>
    <xdr:to>
      <xdr:col>4</xdr:col>
      <xdr:colOff>155575</xdr:colOff>
      <xdr:row>77</xdr:row>
      <xdr:rowOff>120616</xdr:rowOff>
    </xdr:to>
    <xdr:cxnSp macro="">
      <xdr:nvCxnSpPr>
        <xdr:cNvPr id="183" name="直線コネクタ 182"/>
        <xdr:cNvCxnSpPr/>
      </xdr:nvCxnSpPr>
      <xdr:spPr>
        <a:xfrm flipV="1">
          <a:off x="2019300" y="13287930"/>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120616</xdr:rowOff>
    </xdr:from>
    <xdr:to>
      <xdr:col>2</xdr:col>
      <xdr:colOff>638175</xdr:colOff>
      <xdr:row>77</xdr:row>
      <xdr:rowOff>127374</xdr:rowOff>
    </xdr:to>
    <xdr:cxnSp macro="">
      <xdr:nvCxnSpPr>
        <xdr:cNvPr id="186" name="直線コネクタ 185"/>
        <xdr:cNvCxnSpPr/>
      </xdr:nvCxnSpPr>
      <xdr:spPr>
        <a:xfrm flipV="1">
          <a:off x="1130300" y="13322266"/>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34</xdr:rowOff>
    </xdr:from>
    <xdr:to>
      <xdr:col>6</xdr:col>
      <xdr:colOff>561975</xdr:colOff>
      <xdr:row>77</xdr:row>
      <xdr:rowOff>101634</xdr:rowOff>
    </xdr:to>
    <xdr:sp macro="" textlink="">
      <xdr:nvSpPr>
        <xdr:cNvPr id="196" name="円/楕円 195"/>
        <xdr:cNvSpPr/>
      </xdr:nvSpPr>
      <xdr:spPr>
        <a:xfrm>
          <a:off x="4584700" y="132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149911</xdr:rowOff>
    </xdr:from>
    <xdr:ext cx="599010" cy="259045"/>
    <xdr:sp macro="" textlink="">
      <xdr:nvSpPr>
        <xdr:cNvPr id="197" name="民生費該当値テキスト"/>
        <xdr:cNvSpPr txBox="1"/>
      </xdr:nvSpPr>
      <xdr:spPr>
        <a:xfrm>
          <a:off x="4686300" y="131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31736</xdr:rowOff>
    </xdr:from>
    <xdr:to>
      <xdr:col>5</xdr:col>
      <xdr:colOff>409575</xdr:colOff>
      <xdr:row>77</xdr:row>
      <xdr:rowOff>133336</xdr:rowOff>
    </xdr:to>
    <xdr:sp macro="" textlink="">
      <xdr:nvSpPr>
        <xdr:cNvPr id="198" name="円/楕円 197"/>
        <xdr:cNvSpPr/>
      </xdr:nvSpPr>
      <xdr:spPr>
        <a:xfrm>
          <a:off x="3746500" y="132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124463</xdr:rowOff>
    </xdr:from>
    <xdr:ext cx="599010" cy="259045"/>
    <xdr:sp macro="" textlink="">
      <xdr:nvSpPr>
        <xdr:cNvPr id="199" name="テキスト ボックス 198"/>
        <xdr:cNvSpPr txBox="1"/>
      </xdr:nvSpPr>
      <xdr:spPr>
        <a:xfrm>
          <a:off x="3497794" y="133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35480</xdr:rowOff>
    </xdr:from>
    <xdr:to>
      <xdr:col>4</xdr:col>
      <xdr:colOff>206375</xdr:colOff>
      <xdr:row>77</xdr:row>
      <xdr:rowOff>137080</xdr:rowOff>
    </xdr:to>
    <xdr:sp macro="" textlink="">
      <xdr:nvSpPr>
        <xdr:cNvPr id="200" name="円/楕円 199"/>
        <xdr:cNvSpPr/>
      </xdr:nvSpPr>
      <xdr:spPr>
        <a:xfrm>
          <a:off x="2857500" y="132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153607</xdr:rowOff>
    </xdr:from>
    <xdr:ext cx="599010" cy="259045"/>
    <xdr:sp macro="" textlink="">
      <xdr:nvSpPr>
        <xdr:cNvPr id="201" name="テキスト ボックス 200"/>
        <xdr:cNvSpPr txBox="1"/>
      </xdr:nvSpPr>
      <xdr:spPr>
        <a:xfrm>
          <a:off x="2608794" y="130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69816</xdr:rowOff>
    </xdr:from>
    <xdr:to>
      <xdr:col>3</xdr:col>
      <xdr:colOff>3175</xdr:colOff>
      <xdr:row>77</xdr:row>
      <xdr:rowOff>171416</xdr:rowOff>
    </xdr:to>
    <xdr:sp macro="" textlink="">
      <xdr:nvSpPr>
        <xdr:cNvPr id="202" name="円/楕円 201"/>
        <xdr:cNvSpPr/>
      </xdr:nvSpPr>
      <xdr:spPr>
        <a:xfrm>
          <a:off x="1968500" y="132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162543</xdr:rowOff>
    </xdr:from>
    <xdr:ext cx="599010" cy="259045"/>
    <xdr:sp macro="" textlink="">
      <xdr:nvSpPr>
        <xdr:cNvPr id="203" name="テキスト ボックス 202"/>
        <xdr:cNvSpPr txBox="1"/>
      </xdr:nvSpPr>
      <xdr:spPr>
        <a:xfrm>
          <a:off x="1719794" y="1336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76574</xdr:rowOff>
    </xdr:from>
    <xdr:to>
      <xdr:col>1</xdr:col>
      <xdr:colOff>485775</xdr:colOff>
      <xdr:row>78</xdr:row>
      <xdr:rowOff>6724</xdr:rowOff>
    </xdr:to>
    <xdr:sp macro="" textlink="">
      <xdr:nvSpPr>
        <xdr:cNvPr id="204" name="円/楕円 203"/>
        <xdr:cNvSpPr/>
      </xdr:nvSpPr>
      <xdr:spPr>
        <a:xfrm>
          <a:off x="1079500" y="132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23251</xdr:rowOff>
    </xdr:from>
    <xdr:ext cx="599010" cy="259045"/>
    <xdr:sp macro="" textlink="">
      <xdr:nvSpPr>
        <xdr:cNvPr id="205" name="テキスト ボックス 204"/>
        <xdr:cNvSpPr txBox="1"/>
      </xdr:nvSpPr>
      <xdr:spPr>
        <a:xfrm>
          <a:off x="830794" y="1305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129146</xdr:rowOff>
    </xdr:from>
    <xdr:to>
      <xdr:col>6</xdr:col>
      <xdr:colOff>511175</xdr:colOff>
      <xdr:row>95</xdr:row>
      <xdr:rowOff>142787</xdr:rowOff>
    </xdr:to>
    <xdr:cxnSp macro="">
      <xdr:nvCxnSpPr>
        <xdr:cNvPr id="235" name="直線コネクタ 234"/>
        <xdr:cNvCxnSpPr/>
      </xdr:nvCxnSpPr>
      <xdr:spPr>
        <a:xfrm flipV="1">
          <a:off x="3797300" y="16416896"/>
          <a:ext cx="8382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142787</xdr:rowOff>
    </xdr:from>
    <xdr:to>
      <xdr:col>5</xdr:col>
      <xdr:colOff>358775</xdr:colOff>
      <xdr:row>96</xdr:row>
      <xdr:rowOff>1245</xdr:rowOff>
    </xdr:to>
    <xdr:cxnSp macro="">
      <xdr:nvCxnSpPr>
        <xdr:cNvPr id="238" name="直線コネクタ 237"/>
        <xdr:cNvCxnSpPr/>
      </xdr:nvCxnSpPr>
      <xdr:spPr>
        <a:xfrm flipV="1">
          <a:off x="2908300" y="1643053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1245</xdr:rowOff>
    </xdr:from>
    <xdr:to>
      <xdr:col>4</xdr:col>
      <xdr:colOff>155575</xdr:colOff>
      <xdr:row>96</xdr:row>
      <xdr:rowOff>41554</xdr:rowOff>
    </xdr:to>
    <xdr:cxnSp macro="">
      <xdr:nvCxnSpPr>
        <xdr:cNvPr id="241" name="直線コネクタ 240"/>
        <xdr:cNvCxnSpPr/>
      </xdr:nvCxnSpPr>
      <xdr:spPr>
        <a:xfrm flipV="1">
          <a:off x="2019300" y="16460445"/>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41554</xdr:rowOff>
    </xdr:from>
    <xdr:to>
      <xdr:col>2</xdr:col>
      <xdr:colOff>638175</xdr:colOff>
      <xdr:row>96</xdr:row>
      <xdr:rowOff>42774</xdr:rowOff>
    </xdr:to>
    <xdr:cxnSp macro="">
      <xdr:nvCxnSpPr>
        <xdr:cNvPr id="244" name="直線コネクタ 243"/>
        <xdr:cNvCxnSpPr/>
      </xdr:nvCxnSpPr>
      <xdr:spPr>
        <a:xfrm flipV="1">
          <a:off x="1130300" y="1650075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78346</xdr:rowOff>
    </xdr:from>
    <xdr:to>
      <xdr:col>6</xdr:col>
      <xdr:colOff>561975</xdr:colOff>
      <xdr:row>96</xdr:row>
      <xdr:rowOff>8496</xdr:rowOff>
    </xdr:to>
    <xdr:sp macro="" textlink="">
      <xdr:nvSpPr>
        <xdr:cNvPr id="254" name="円/楕円 253"/>
        <xdr:cNvSpPr/>
      </xdr:nvSpPr>
      <xdr:spPr>
        <a:xfrm>
          <a:off x="4584700" y="1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56773</xdr:rowOff>
    </xdr:from>
    <xdr:ext cx="534377" cy="259045"/>
    <xdr:sp macro="" textlink="">
      <xdr:nvSpPr>
        <xdr:cNvPr id="255" name="衛生費該当値テキスト"/>
        <xdr:cNvSpPr txBox="1"/>
      </xdr:nvSpPr>
      <xdr:spPr>
        <a:xfrm>
          <a:off x="4686300" y="163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91987</xdr:rowOff>
    </xdr:from>
    <xdr:to>
      <xdr:col>5</xdr:col>
      <xdr:colOff>409575</xdr:colOff>
      <xdr:row>96</xdr:row>
      <xdr:rowOff>22137</xdr:rowOff>
    </xdr:to>
    <xdr:sp macro="" textlink="">
      <xdr:nvSpPr>
        <xdr:cNvPr id="256" name="円/楕円 255"/>
        <xdr:cNvSpPr/>
      </xdr:nvSpPr>
      <xdr:spPr>
        <a:xfrm>
          <a:off x="3746500" y="163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13264</xdr:rowOff>
    </xdr:from>
    <xdr:ext cx="534377" cy="259045"/>
    <xdr:sp macro="" textlink="">
      <xdr:nvSpPr>
        <xdr:cNvPr id="257" name="テキスト ボックス 256"/>
        <xdr:cNvSpPr txBox="1"/>
      </xdr:nvSpPr>
      <xdr:spPr>
        <a:xfrm>
          <a:off x="3530111" y="1647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121895</xdr:rowOff>
    </xdr:from>
    <xdr:to>
      <xdr:col>4</xdr:col>
      <xdr:colOff>206375</xdr:colOff>
      <xdr:row>96</xdr:row>
      <xdr:rowOff>52045</xdr:rowOff>
    </xdr:to>
    <xdr:sp macro="" textlink="">
      <xdr:nvSpPr>
        <xdr:cNvPr id="258" name="円/楕円 257"/>
        <xdr:cNvSpPr/>
      </xdr:nvSpPr>
      <xdr:spPr>
        <a:xfrm>
          <a:off x="2857500" y="164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43172</xdr:rowOff>
    </xdr:from>
    <xdr:ext cx="534377" cy="259045"/>
    <xdr:sp macro="" textlink="">
      <xdr:nvSpPr>
        <xdr:cNvPr id="259" name="テキスト ボックス 258"/>
        <xdr:cNvSpPr txBox="1"/>
      </xdr:nvSpPr>
      <xdr:spPr>
        <a:xfrm>
          <a:off x="2641111" y="165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162204</xdr:rowOff>
    </xdr:from>
    <xdr:to>
      <xdr:col>3</xdr:col>
      <xdr:colOff>3175</xdr:colOff>
      <xdr:row>96</xdr:row>
      <xdr:rowOff>92354</xdr:rowOff>
    </xdr:to>
    <xdr:sp macro="" textlink="">
      <xdr:nvSpPr>
        <xdr:cNvPr id="260" name="円/楕円 259"/>
        <xdr:cNvSpPr/>
      </xdr:nvSpPr>
      <xdr:spPr>
        <a:xfrm>
          <a:off x="1968500" y="164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83481</xdr:rowOff>
    </xdr:from>
    <xdr:ext cx="534377" cy="259045"/>
    <xdr:sp macro="" textlink="">
      <xdr:nvSpPr>
        <xdr:cNvPr id="261" name="テキスト ボックス 260"/>
        <xdr:cNvSpPr txBox="1"/>
      </xdr:nvSpPr>
      <xdr:spPr>
        <a:xfrm>
          <a:off x="1752111" y="165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163424</xdr:rowOff>
    </xdr:from>
    <xdr:to>
      <xdr:col>1</xdr:col>
      <xdr:colOff>485775</xdr:colOff>
      <xdr:row>96</xdr:row>
      <xdr:rowOff>93574</xdr:rowOff>
    </xdr:to>
    <xdr:sp macro="" textlink="">
      <xdr:nvSpPr>
        <xdr:cNvPr id="262" name="円/楕円 261"/>
        <xdr:cNvSpPr/>
      </xdr:nvSpPr>
      <xdr:spPr>
        <a:xfrm>
          <a:off x="1079500" y="164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84701</xdr:rowOff>
    </xdr:from>
    <xdr:ext cx="534377" cy="259045"/>
    <xdr:sp macro="" textlink="">
      <xdr:nvSpPr>
        <xdr:cNvPr id="263" name="テキスト ボックス 262"/>
        <xdr:cNvSpPr txBox="1"/>
      </xdr:nvSpPr>
      <xdr:spPr>
        <a:xfrm>
          <a:off x="863111" y="165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712</xdr:rowOff>
    </xdr:from>
    <xdr:to>
      <xdr:col>15</xdr:col>
      <xdr:colOff>180975</xdr:colOff>
      <xdr:row>38</xdr:row>
      <xdr:rowOff>8027</xdr:rowOff>
    </xdr:to>
    <xdr:cxnSp macro="">
      <xdr:nvCxnSpPr>
        <xdr:cNvPr id="290" name="直線コネクタ 289"/>
        <xdr:cNvCxnSpPr/>
      </xdr:nvCxnSpPr>
      <xdr:spPr>
        <a:xfrm>
          <a:off x="9639300" y="651581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148844</xdr:rowOff>
    </xdr:from>
    <xdr:to>
      <xdr:col>14</xdr:col>
      <xdr:colOff>28575</xdr:colOff>
      <xdr:row>38</xdr:row>
      <xdr:rowOff>712</xdr:rowOff>
    </xdr:to>
    <xdr:cxnSp macro="">
      <xdr:nvCxnSpPr>
        <xdr:cNvPr id="293" name="直線コネクタ 292"/>
        <xdr:cNvCxnSpPr/>
      </xdr:nvCxnSpPr>
      <xdr:spPr>
        <a:xfrm>
          <a:off x="8750300" y="649249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158902</xdr:rowOff>
    </xdr:from>
    <xdr:to>
      <xdr:col>12</xdr:col>
      <xdr:colOff>511175</xdr:colOff>
      <xdr:row>37</xdr:row>
      <xdr:rowOff>148844</xdr:rowOff>
    </xdr:to>
    <xdr:cxnSp macro="">
      <xdr:nvCxnSpPr>
        <xdr:cNvPr id="296" name="直線コネクタ 295"/>
        <xdr:cNvCxnSpPr/>
      </xdr:nvCxnSpPr>
      <xdr:spPr>
        <a:xfrm>
          <a:off x="7861300" y="5645302"/>
          <a:ext cx="889000" cy="8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158902</xdr:rowOff>
    </xdr:from>
    <xdr:to>
      <xdr:col>11</xdr:col>
      <xdr:colOff>307975</xdr:colOff>
      <xdr:row>35</xdr:row>
      <xdr:rowOff>52375</xdr:rowOff>
    </xdr:to>
    <xdr:cxnSp macro="">
      <xdr:nvCxnSpPr>
        <xdr:cNvPr id="299" name="直線コネクタ 298"/>
        <xdr:cNvCxnSpPr/>
      </xdr:nvCxnSpPr>
      <xdr:spPr>
        <a:xfrm flipV="1">
          <a:off x="6972300" y="5645302"/>
          <a:ext cx="889000" cy="4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128676</xdr:rowOff>
    </xdr:from>
    <xdr:to>
      <xdr:col>15</xdr:col>
      <xdr:colOff>231775</xdr:colOff>
      <xdr:row>38</xdr:row>
      <xdr:rowOff>58826</xdr:rowOff>
    </xdr:to>
    <xdr:sp macro="" textlink="">
      <xdr:nvSpPr>
        <xdr:cNvPr id="309" name="円/楕円 308"/>
        <xdr:cNvSpPr/>
      </xdr:nvSpPr>
      <xdr:spPr>
        <a:xfrm>
          <a:off x="104267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107103</xdr:rowOff>
    </xdr:from>
    <xdr:ext cx="378565" cy="259045"/>
    <xdr:sp macro="" textlink="">
      <xdr:nvSpPr>
        <xdr:cNvPr id="310" name="労働費該当値テキスト"/>
        <xdr:cNvSpPr txBox="1"/>
      </xdr:nvSpPr>
      <xdr:spPr>
        <a:xfrm>
          <a:off x="10528300" y="64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121361</xdr:rowOff>
    </xdr:from>
    <xdr:to>
      <xdr:col>14</xdr:col>
      <xdr:colOff>79375</xdr:colOff>
      <xdr:row>38</xdr:row>
      <xdr:rowOff>51512</xdr:rowOff>
    </xdr:to>
    <xdr:sp macro="" textlink="">
      <xdr:nvSpPr>
        <xdr:cNvPr id="311" name="円/楕円 310"/>
        <xdr:cNvSpPr/>
      </xdr:nvSpPr>
      <xdr:spPr>
        <a:xfrm>
          <a:off x="9588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42639</xdr:rowOff>
    </xdr:from>
    <xdr:ext cx="378565" cy="259045"/>
    <xdr:sp macro="" textlink="">
      <xdr:nvSpPr>
        <xdr:cNvPr id="312" name="テキスト ボックス 311"/>
        <xdr:cNvSpPr txBox="1"/>
      </xdr:nvSpPr>
      <xdr:spPr>
        <a:xfrm>
          <a:off x="9450017" y="6557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98044</xdr:rowOff>
    </xdr:from>
    <xdr:to>
      <xdr:col>12</xdr:col>
      <xdr:colOff>561975</xdr:colOff>
      <xdr:row>38</xdr:row>
      <xdr:rowOff>28194</xdr:rowOff>
    </xdr:to>
    <xdr:sp macro="" textlink="">
      <xdr:nvSpPr>
        <xdr:cNvPr id="313" name="円/楕円 312"/>
        <xdr:cNvSpPr/>
      </xdr:nvSpPr>
      <xdr:spPr>
        <a:xfrm>
          <a:off x="869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19321</xdr:rowOff>
    </xdr:from>
    <xdr:ext cx="378565" cy="259045"/>
    <xdr:sp macro="" textlink="">
      <xdr:nvSpPr>
        <xdr:cNvPr id="314" name="テキスト ボックス 313"/>
        <xdr:cNvSpPr txBox="1"/>
      </xdr:nvSpPr>
      <xdr:spPr>
        <a:xfrm>
          <a:off x="8561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108102</xdr:rowOff>
    </xdr:from>
    <xdr:to>
      <xdr:col>11</xdr:col>
      <xdr:colOff>358775</xdr:colOff>
      <xdr:row>33</xdr:row>
      <xdr:rowOff>38252</xdr:rowOff>
    </xdr:to>
    <xdr:sp macro="" textlink="">
      <xdr:nvSpPr>
        <xdr:cNvPr id="315" name="円/楕円 314"/>
        <xdr:cNvSpPr/>
      </xdr:nvSpPr>
      <xdr:spPr>
        <a:xfrm>
          <a:off x="78105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54779</xdr:rowOff>
    </xdr:from>
    <xdr:ext cx="469744" cy="259045"/>
    <xdr:sp macro="" textlink="">
      <xdr:nvSpPr>
        <xdr:cNvPr id="316" name="テキスト ボックス 315"/>
        <xdr:cNvSpPr txBox="1"/>
      </xdr:nvSpPr>
      <xdr:spPr>
        <a:xfrm>
          <a:off x="7626427" y="53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1575</xdr:rowOff>
    </xdr:from>
    <xdr:to>
      <xdr:col>10</xdr:col>
      <xdr:colOff>155575</xdr:colOff>
      <xdr:row>35</xdr:row>
      <xdr:rowOff>103175</xdr:rowOff>
    </xdr:to>
    <xdr:sp macro="" textlink="">
      <xdr:nvSpPr>
        <xdr:cNvPr id="317" name="円/楕円 316"/>
        <xdr:cNvSpPr/>
      </xdr:nvSpPr>
      <xdr:spPr>
        <a:xfrm>
          <a:off x="6921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94302</xdr:rowOff>
    </xdr:from>
    <xdr:ext cx="469744" cy="259045"/>
    <xdr:sp macro="" textlink="">
      <xdr:nvSpPr>
        <xdr:cNvPr id="318" name="テキスト ボックス 317"/>
        <xdr:cNvSpPr txBox="1"/>
      </xdr:nvSpPr>
      <xdr:spPr>
        <a:xfrm>
          <a:off x="6737427"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84150</xdr:rowOff>
    </xdr:from>
    <xdr:to>
      <xdr:col>15</xdr:col>
      <xdr:colOff>180975</xdr:colOff>
      <xdr:row>56</xdr:row>
      <xdr:rowOff>111430</xdr:rowOff>
    </xdr:to>
    <xdr:cxnSp macro="">
      <xdr:nvCxnSpPr>
        <xdr:cNvPr id="347" name="直線コネクタ 346"/>
        <xdr:cNvCxnSpPr/>
      </xdr:nvCxnSpPr>
      <xdr:spPr>
        <a:xfrm>
          <a:off x="9639300" y="9685350"/>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84150</xdr:rowOff>
    </xdr:from>
    <xdr:to>
      <xdr:col>14</xdr:col>
      <xdr:colOff>28575</xdr:colOff>
      <xdr:row>56</xdr:row>
      <xdr:rowOff>144653</xdr:rowOff>
    </xdr:to>
    <xdr:cxnSp macro="">
      <xdr:nvCxnSpPr>
        <xdr:cNvPr id="350" name="直線コネクタ 349"/>
        <xdr:cNvCxnSpPr/>
      </xdr:nvCxnSpPr>
      <xdr:spPr>
        <a:xfrm flipV="1">
          <a:off x="8750300" y="9685350"/>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59309</xdr:rowOff>
    </xdr:from>
    <xdr:to>
      <xdr:col>12</xdr:col>
      <xdr:colOff>511175</xdr:colOff>
      <xdr:row>56</xdr:row>
      <xdr:rowOff>144653</xdr:rowOff>
    </xdr:to>
    <xdr:cxnSp macro="">
      <xdr:nvCxnSpPr>
        <xdr:cNvPr id="353" name="直線コネクタ 352"/>
        <xdr:cNvCxnSpPr/>
      </xdr:nvCxnSpPr>
      <xdr:spPr>
        <a:xfrm>
          <a:off x="7861300" y="9660509"/>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59309</xdr:rowOff>
    </xdr:from>
    <xdr:to>
      <xdr:col>11</xdr:col>
      <xdr:colOff>307975</xdr:colOff>
      <xdr:row>56</xdr:row>
      <xdr:rowOff>105181</xdr:rowOff>
    </xdr:to>
    <xdr:cxnSp macro="">
      <xdr:nvCxnSpPr>
        <xdr:cNvPr id="356" name="直線コネクタ 355"/>
        <xdr:cNvCxnSpPr/>
      </xdr:nvCxnSpPr>
      <xdr:spPr>
        <a:xfrm flipV="1">
          <a:off x="6972300" y="9660509"/>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58" name="テキスト ボックス 357"/>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0" name="テキスト ボックス 359"/>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60630</xdr:rowOff>
    </xdr:from>
    <xdr:to>
      <xdr:col>15</xdr:col>
      <xdr:colOff>231775</xdr:colOff>
      <xdr:row>56</xdr:row>
      <xdr:rowOff>162230</xdr:rowOff>
    </xdr:to>
    <xdr:sp macro="" textlink="">
      <xdr:nvSpPr>
        <xdr:cNvPr id="366" name="円/楕円 365"/>
        <xdr:cNvSpPr/>
      </xdr:nvSpPr>
      <xdr:spPr>
        <a:xfrm>
          <a:off x="10426700" y="96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83507</xdr:rowOff>
    </xdr:from>
    <xdr:ext cx="469744" cy="259045"/>
    <xdr:sp macro="" textlink="">
      <xdr:nvSpPr>
        <xdr:cNvPr id="367" name="農林水産業費該当値テキスト"/>
        <xdr:cNvSpPr txBox="1"/>
      </xdr:nvSpPr>
      <xdr:spPr>
        <a:xfrm>
          <a:off x="10528300" y="95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33350</xdr:rowOff>
    </xdr:from>
    <xdr:to>
      <xdr:col>14</xdr:col>
      <xdr:colOff>79375</xdr:colOff>
      <xdr:row>56</xdr:row>
      <xdr:rowOff>134950</xdr:rowOff>
    </xdr:to>
    <xdr:sp macro="" textlink="">
      <xdr:nvSpPr>
        <xdr:cNvPr id="368" name="円/楕円 367"/>
        <xdr:cNvSpPr/>
      </xdr:nvSpPr>
      <xdr:spPr>
        <a:xfrm>
          <a:off x="9588500" y="96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151477</xdr:rowOff>
    </xdr:from>
    <xdr:ext cx="469744" cy="259045"/>
    <xdr:sp macro="" textlink="">
      <xdr:nvSpPr>
        <xdr:cNvPr id="369" name="テキスト ボックス 368"/>
        <xdr:cNvSpPr txBox="1"/>
      </xdr:nvSpPr>
      <xdr:spPr>
        <a:xfrm>
          <a:off x="9404427" y="94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93853</xdr:rowOff>
    </xdr:from>
    <xdr:to>
      <xdr:col>12</xdr:col>
      <xdr:colOff>561975</xdr:colOff>
      <xdr:row>57</xdr:row>
      <xdr:rowOff>24003</xdr:rowOff>
    </xdr:to>
    <xdr:sp macro="" textlink="">
      <xdr:nvSpPr>
        <xdr:cNvPr id="370" name="円/楕円 369"/>
        <xdr:cNvSpPr/>
      </xdr:nvSpPr>
      <xdr:spPr>
        <a:xfrm>
          <a:off x="8699500" y="96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40530</xdr:rowOff>
    </xdr:from>
    <xdr:ext cx="469744" cy="259045"/>
    <xdr:sp macro="" textlink="">
      <xdr:nvSpPr>
        <xdr:cNvPr id="371" name="テキスト ボックス 370"/>
        <xdr:cNvSpPr txBox="1"/>
      </xdr:nvSpPr>
      <xdr:spPr>
        <a:xfrm>
          <a:off x="8515427" y="94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8509</xdr:rowOff>
    </xdr:from>
    <xdr:to>
      <xdr:col>11</xdr:col>
      <xdr:colOff>358775</xdr:colOff>
      <xdr:row>56</xdr:row>
      <xdr:rowOff>110109</xdr:rowOff>
    </xdr:to>
    <xdr:sp macro="" textlink="">
      <xdr:nvSpPr>
        <xdr:cNvPr id="372" name="円/楕円 371"/>
        <xdr:cNvSpPr/>
      </xdr:nvSpPr>
      <xdr:spPr>
        <a:xfrm>
          <a:off x="7810500" y="96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126636</xdr:rowOff>
    </xdr:from>
    <xdr:ext cx="469744" cy="259045"/>
    <xdr:sp macro="" textlink="">
      <xdr:nvSpPr>
        <xdr:cNvPr id="373" name="テキスト ボックス 372"/>
        <xdr:cNvSpPr txBox="1"/>
      </xdr:nvSpPr>
      <xdr:spPr>
        <a:xfrm>
          <a:off x="7626427" y="938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54381</xdr:rowOff>
    </xdr:from>
    <xdr:to>
      <xdr:col>10</xdr:col>
      <xdr:colOff>155575</xdr:colOff>
      <xdr:row>56</xdr:row>
      <xdr:rowOff>155981</xdr:rowOff>
    </xdr:to>
    <xdr:sp macro="" textlink="">
      <xdr:nvSpPr>
        <xdr:cNvPr id="374" name="円/楕円 373"/>
        <xdr:cNvSpPr/>
      </xdr:nvSpPr>
      <xdr:spPr>
        <a:xfrm>
          <a:off x="6921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1058</xdr:rowOff>
    </xdr:from>
    <xdr:ext cx="469744" cy="259045"/>
    <xdr:sp macro="" textlink="">
      <xdr:nvSpPr>
        <xdr:cNvPr id="375" name="テキスト ボックス 374"/>
        <xdr:cNvSpPr txBox="1"/>
      </xdr:nvSpPr>
      <xdr:spPr>
        <a:xfrm>
          <a:off x="6737427" y="94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8713</xdr:rowOff>
    </xdr:from>
    <xdr:to>
      <xdr:col>15</xdr:col>
      <xdr:colOff>180975</xdr:colOff>
      <xdr:row>76</xdr:row>
      <xdr:rowOff>100952</xdr:rowOff>
    </xdr:to>
    <xdr:cxnSp macro="">
      <xdr:nvCxnSpPr>
        <xdr:cNvPr id="404" name="直線コネクタ 403"/>
        <xdr:cNvCxnSpPr/>
      </xdr:nvCxnSpPr>
      <xdr:spPr>
        <a:xfrm flipV="1">
          <a:off x="9639300" y="13038913"/>
          <a:ext cx="8382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100952</xdr:rowOff>
    </xdr:from>
    <xdr:to>
      <xdr:col>14</xdr:col>
      <xdr:colOff>28575</xdr:colOff>
      <xdr:row>76</xdr:row>
      <xdr:rowOff>159550</xdr:rowOff>
    </xdr:to>
    <xdr:cxnSp macro="">
      <xdr:nvCxnSpPr>
        <xdr:cNvPr id="407" name="直線コネクタ 406"/>
        <xdr:cNvCxnSpPr/>
      </xdr:nvCxnSpPr>
      <xdr:spPr>
        <a:xfrm flipV="1">
          <a:off x="8750300" y="13131152"/>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156617</xdr:rowOff>
    </xdr:from>
    <xdr:to>
      <xdr:col>12</xdr:col>
      <xdr:colOff>511175</xdr:colOff>
      <xdr:row>76</xdr:row>
      <xdr:rowOff>159550</xdr:rowOff>
    </xdr:to>
    <xdr:cxnSp macro="">
      <xdr:nvCxnSpPr>
        <xdr:cNvPr id="410" name="直線コネクタ 409"/>
        <xdr:cNvCxnSpPr/>
      </xdr:nvCxnSpPr>
      <xdr:spPr>
        <a:xfrm>
          <a:off x="7861300" y="1318681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46774</xdr:rowOff>
    </xdr:from>
    <xdr:to>
      <xdr:col>11</xdr:col>
      <xdr:colOff>307975</xdr:colOff>
      <xdr:row>76</xdr:row>
      <xdr:rowOff>156617</xdr:rowOff>
    </xdr:to>
    <xdr:cxnSp macro="">
      <xdr:nvCxnSpPr>
        <xdr:cNvPr id="413" name="直線コネクタ 412"/>
        <xdr:cNvCxnSpPr/>
      </xdr:nvCxnSpPr>
      <xdr:spPr>
        <a:xfrm>
          <a:off x="6972300" y="13076974"/>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129362</xdr:rowOff>
    </xdr:from>
    <xdr:to>
      <xdr:col>15</xdr:col>
      <xdr:colOff>231775</xdr:colOff>
      <xdr:row>76</xdr:row>
      <xdr:rowOff>59513</xdr:rowOff>
    </xdr:to>
    <xdr:sp macro="" textlink="">
      <xdr:nvSpPr>
        <xdr:cNvPr id="423" name="円/楕円 422"/>
        <xdr:cNvSpPr/>
      </xdr:nvSpPr>
      <xdr:spPr>
        <a:xfrm>
          <a:off x="104267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152239</xdr:rowOff>
    </xdr:from>
    <xdr:ext cx="534377" cy="259045"/>
    <xdr:sp macro="" textlink="">
      <xdr:nvSpPr>
        <xdr:cNvPr id="424" name="商工費該当値テキスト"/>
        <xdr:cNvSpPr txBox="1"/>
      </xdr:nvSpPr>
      <xdr:spPr>
        <a:xfrm>
          <a:off x="10528300" y="128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50152</xdr:rowOff>
    </xdr:from>
    <xdr:to>
      <xdr:col>14</xdr:col>
      <xdr:colOff>79375</xdr:colOff>
      <xdr:row>76</xdr:row>
      <xdr:rowOff>151752</xdr:rowOff>
    </xdr:to>
    <xdr:sp macro="" textlink="">
      <xdr:nvSpPr>
        <xdr:cNvPr id="425" name="円/楕円 424"/>
        <xdr:cNvSpPr/>
      </xdr:nvSpPr>
      <xdr:spPr>
        <a:xfrm>
          <a:off x="9588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168279</xdr:rowOff>
    </xdr:from>
    <xdr:ext cx="534377" cy="259045"/>
    <xdr:sp macro="" textlink="">
      <xdr:nvSpPr>
        <xdr:cNvPr id="426" name="テキスト ボックス 425"/>
        <xdr:cNvSpPr txBox="1"/>
      </xdr:nvSpPr>
      <xdr:spPr>
        <a:xfrm>
          <a:off x="9372111" y="128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108750</xdr:rowOff>
    </xdr:from>
    <xdr:to>
      <xdr:col>12</xdr:col>
      <xdr:colOff>561975</xdr:colOff>
      <xdr:row>77</xdr:row>
      <xdr:rowOff>38900</xdr:rowOff>
    </xdr:to>
    <xdr:sp macro="" textlink="">
      <xdr:nvSpPr>
        <xdr:cNvPr id="427" name="円/楕円 426"/>
        <xdr:cNvSpPr/>
      </xdr:nvSpPr>
      <xdr:spPr>
        <a:xfrm>
          <a:off x="8699500" y="13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55427</xdr:rowOff>
    </xdr:from>
    <xdr:ext cx="534377" cy="259045"/>
    <xdr:sp macro="" textlink="">
      <xdr:nvSpPr>
        <xdr:cNvPr id="428" name="テキスト ボックス 427"/>
        <xdr:cNvSpPr txBox="1"/>
      </xdr:nvSpPr>
      <xdr:spPr>
        <a:xfrm>
          <a:off x="8483111" y="129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105817</xdr:rowOff>
    </xdr:from>
    <xdr:to>
      <xdr:col>11</xdr:col>
      <xdr:colOff>358775</xdr:colOff>
      <xdr:row>77</xdr:row>
      <xdr:rowOff>35967</xdr:rowOff>
    </xdr:to>
    <xdr:sp macro="" textlink="">
      <xdr:nvSpPr>
        <xdr:cNvPr id="429" name="円/楕円 428"/>
        <xdr:cNvSpPr/>
      </xdr:nvSpPr>
      <xdr:spPr>
        <a:xfrm>
          <a:off x="7810500" y="13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52493</xdr:rowOff>
    </xdr:from>
    <xdr:ext cx="534377" cy="259045"/>
    <xdr:sp macro="" textlink="">
      <xdr:nvSpPr>
        <xdr:cNvPr id="430" name="テキスト ボックス 429"/>
        <xdr:cNvSpPr txBox="1"/>
      </xdr:nvSpPr>
      <xdr:spPr>
        <a:xfrm>
          <a:off x="7594111" y="12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167424</xdr:rowOff>
    </xdr:from>
    <xdr:to>
      <xdr:col>10</xdr:col>
      <xdr:colOff>155575</xdr:colOff>
      <xdr:row>76</xdr:row>
      <xdr:rowOff>97574</xdr:rowOff>
    </xdr:to>
    <xdr:sp macro="" textlink="">
      <xdr:nvSpPr>
        <xdr:cNvPr id="431" name="円/楕円 430"/>
        <xdr:cNvSpPr/>
      </xdr:nvSpPr>
      <xdr:spPr>
        <a:xfrm>
          <a:off x="6921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114101</xdr:rowOff>
    </xdr:from>
    <xdr:ext cx="534377" cy="259045"/>
    <xdr:sp macro="" textlink="">
      <xdr:nvSpPr>
        <xdr:cNvPr id="432" name="テキスト ボックス 431"/>
        <xdr:cNvSpPr txBox="1"/>
      </xdr:nvSpPr>
      <xdr:spPr>
        <a:xfrm>
          <a:off x="6705111" y="128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83944</xdr:rowOff>
    </xdr:from>
    <xdr:to>
      <xdr:col>15</xdr:col>
      <xdr:colOff>180975</xdr:colOff>
      <xdr:row>96</xdr:row>
      <xdr:rowOff>29857</xdr:rowOff>
    </xdr:to>
    <xdr:cxnSp macro="">
      <xdr:nvCxnSpPr>
        <xdr:cNvPr id="460" name="直線コネクタ 459"/>
        <xdr:cNvCxnSpPr/>
      </xdr:nvCxnSpPr>
      <xdr:spPr>
        <a:xfrm>
          <a:off x="9639300" y="16371694"/>
          <a:ext cx="8382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36899</xdr:rowOff>
    </xdr:from>
    <xdr:to>
      <xdr:col>14</xdr:col>
      <xdr:colOff>28575</xdr:colOff>
      <xdr:row>95</xdr:row>
      <xdr:rowOff>83944</xdr:rowOff>
    </xdr:to>
    <xdr:cxnSp macro="">
      <xdr:nvCxnSpPr>
        <xdr:cNvPr id="463" name="直線コネクタ 462"/>
        <xdr:cNvCxnSpPr/>
      </xdr:nvCxnSpPr>
      <xdr:spPr>
        <a:xfrm>
          <a:off x="8750300" y="16324649"/>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36899</xdr:rowOff>
    </xdr:from>
    <xdr:to>
      <xdr:col>12</xdr:col>
      <xdr:colOff>511175</xdr:colOff>
      <xdr:row>95</xdr:row>
      <xdr:rowOff>132224</xdr:rowOff>
    </xdr:to>
    <xdr:cxnSp macro="">
      <xdr:nvCxnSpPr>
        <xdr:cNvPr id="466" name="直線コネクタ 465"/>
        <xdr:cNvCxnSpPr/>
      </xdr:nvCxnSpPr>
      <xdr:spPr>
        <a:xfrm flipV="1">
          <a:off x="7861300" y="16324649"/>
          <a:ext cx="889000" cy="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132224</xdr:rowOff>
    </xdr:from>
    <xdr:to>
      <xdr:col>11</xdr:col>
      <xdr:colOff>307975</xdr:colOff>
      <xdr:row>96</xdr:row>
      <xdr:rowOff>36671</xdr:rowOff>
    </xdr:to>
    <xdr:cxnSp macro="">
      <xdr:nvCxnSpPr>
        <xdr:cNvPr id="469" name="直線コネクタ 468"/>
        <xdr:cNvCxnSpPr/>
      </xdr:nvCxnSpPr>
      <xdr:spPr>
        <a:xfrm flipV="1">
          <a:off x="6972300" y="16419974"/>
          <a:ext cx="889000" cy="7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150507</xdr:rowOff>
    </xdr:from>
    <xdr:to>
      <xdr:col>15</xdr:col>
      <xdr:colOff>231775</xdr:colOff>
      <xdr:row>96</xdr:row>
      <xdr:rowOff>80657</xdr:rowOff>
    </xdr:to>
    <xdr:sp macro="" textlink="">
      <xdr:nvSpPr>
        <xdr:cNvPr id="479" name="円/楕円 478"/>
        <xdr:cNvSpPr/>
      </xdr:nvSpPr>
      <xdr:spPr>
        <a:xfrm>
          <a:off x="104267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1934</xdr:rowOff>
    </xdr:from>
    <xdr:ext cx="534377" cy="259045"/>
    <xdr:sp macro="" textlink="">
      <xdr:nvSpPr>
        <xdr:cNvPr id="480" name="土木費該当値テキスト"/>
        <xdr:cNvSpPr txBox="1"/>
      </xdr:nvSpPr>
      <xdr:spPr>
        <a:xfrm>
          <a:off x="10528300" y="162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33144</xdr:rowOff>
    </xdr:from>
    <xdr:to>
      <xdr:col>14</xdr:col>
      <xdr:colOff>79375</xdr:colOff>
      <xdr:row>95</xdr:row>
      <xdr:rowOff>134744</xdr:rowOff>
    </xdr:to>
    <xdr:sp macro="" textlink="">
      <xdr:nvSpPr>
        <xdr:cNvPr id="481" name="円/楕円 480"/>
        <xdr:cNvSpPr/>
      </xdr:nvSpPr>
      <xdr:spPr>
        <a:xfrm>
          <a:off x="9588500" y="163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151271</xdr:rowOff>
    </xdr:from>
    <xdr:ext cx="534377" cy="259045"/>
    <xdr:sp macro="" textlink="">
      <xdr:nvSpPr>
        <xdr:cNvPr id="482" name="テキスト ボックス 481"/>
        <xdr:cNvSpPr txBox="1"/>
      </xdr:nvSpPr>
      <xdr:spPr>
        <a:xfrm>
          <a:off x="9372111" y="160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157549</xdr:rowOff>
    </xdr:from>
    <xdr:to>
      <xdr:col>12</xdr:col>
      <xdr:colOff>561975</xdr:colOff>
      <xdr:row>95</xdr:row>
      <xdr:rowOff>87699</xdr:rowOff>
    </xdr:to>
    <xdr:sp macro="" textlink="">
      <xdr:nvSpPr>
        <xdr:cNvPr id="483" name="円/楕円 482"/>
        <xdr:cNvSpPr/>
      </xdr:nvSpPr>
      <xdr:spPr>
        <a:xfrm>
          <a:off x="8699500" y="162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104226</xdr:rowOff>
    </xdr:from>
    <xdr:ext cx="534377" cy="259045"/>
    <xdr:sp macro="" textlink="">
      <xdr:nvSpPr>
        <xdr:cNvPr id="484" name="テキスト ボックス 483"/>
        <xdr:cNvSpPr txBox="1"/>
      </xdr:nvSpPr>
      <xdr:spPr>
        <a:xfrm>
          <a:off x="8483111" y="160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81424</xdr:rowOff>
    </xdr:from>
    <xdr:to>
      <xdr:col>11</xdr:col>
      <xdr:colOff>358775</xdr:colOff>
      <xdr:row>96</xdr:row>
      <xdr:rowOff>11574</xdr:rowOff>
    </xdr:to>
    <xdr:sp macro="" textlink="">
      <xdr:nvSpPr>
        <xdr:cNvPr id="485" name="円/楕円 484"/>
        <xdr:cNvSpPr/>
      </xdr:nvSpPr>
      <xdr:spPr>
        <a:xfrm>
          <a:off x="7810500" y="163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28101</xdr:rowOff>
    </xdr:from>
    <xdr:ext cx="534377" cy="259045"/>
    <xdr:sp macro="" textlink="">
      <xdr:nvSpPr>
        <xdr:cNvPr id="486" name="テキスト ボックス 485"/>
        <xdr:cNvSpPr txBox="1"/>
      </xdr:nvSpPr>
      <xdr:spPr>
        <a:xfrm>
          <a:off x="7594111" y="161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157321</xdr:rowOff>
    </xdr:from>
    <xdr:to>
      <xdr:col>10</xdr:col>
      <xdr:colOff>155575</xdr:colOff>
      <xdr:row>96</xdr:row>
      <xdr:rowOff>87471</xdr:rowOff>
    </xdr:to>
    <xdr:sp macro="" textlink="">
      <xdr:nvSpPr>
        <xdr:cNvPr id="487" name="円/楕円 486"/>
        <xdr:cNvSpPr/>
      </xdr:nvSpPr>
      <xdr:spPr>
        <a:xfrm>
          <a:off x="6921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103998</xdr:rowOff>
    </xdr:from>
    <xdr:ext cx="534377" cy="259045"/>
    <xdr:sp macro="" textlink="">
      <xdr:nvSpPr>
        <xdr:cNvPr id="488" name="テキスト ボックス 487"/>
        <xdr:cNvSpPr txBox="1"/>
      </xdr:nvSpPr>
      <xdr:spPr>
        <a:xfrm>
          <a:off x="6705111" y="1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163830</xdr:rowOff>
    </xdr:from>
    <xdr:to>
      <xdr:col>23</xdr:col>
      <xdr:colOff>517525</xdr:colOff>
      <xdr:row>37</xdr:row>
      <xdr:rowOff>77343</xdr:rowOff>
    </xdr:to>
    <xdr:cxnSp macro="">
      <xdr:nvCxnSpPr>
        <xdr:cNvPr id="518" name="直線コネクタ 517"/>
        <xdr:cNvCxnSpPr/>
      </xdr:nvCxnSpPr>
      <xdr:spPr>
        <a:xfrm flipV="1">
          <a:off x="15481300" y="6336030"/>
          <a:ext cx="8382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165989</xdr:rowOff>
    </xdr:from>
    <xdr:to>
      <xdr:col>22</xdr:col>
      <xdr:colOff>365125</xdr:colOff>
      <xdr:row>37</xdr:row>
      <xdr:rowOff>77343</xdr:rowOff>
    </xdr:to>
    <xdr:cxnSp macro="">
      <xdr:nvCxnSpPr>
        <xdr:cNvPr id="521" name="直線コネクタ 520"/>
        <xdr:cNvCxnSpPr/>
      </xdr:nvCxnSpPr>
      <xdr:spPr>
        <a:xfrm>
          <a:off x="14592300" y="6338189"/>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97409</xdr:rowOff>
    </xdr:from>
    <xdr:to>
      <xdr:col>21</xdr:col>
      <xdr:colOff>161925</xdr:colOff>
      <xdr:row>36</xdr:row>
      <xdr:rowOff>165989</xdr:rowOff>
    </xdr:to>
    <xdr:cxnSp macro="">
      <xdr:nvCxnSpPr>
        <xdr:cNvPr id="524" name="直線コネクタ 523"/>
        <xdr:cNvCxnSpPr/>
      </xdr:nvCxnSpPr>
      <xdr:spPr>
        <a:xfrm>
          <a:off x="13703300" y="626960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97409</xdr:rowOff>
    </xdr:from>
    <xdr:to>
      <xdr:col>19</xdr:col>
      <xdr:colOff>644525</xdr:colOff>
      <xdr:row>37</xdr:row>
      <xdr:rowOff>29337</xdr:rowOff>
    </xdr:to>
    <xdr:cxnSp macro="">
      <xdr:nvCxnSpPr>
        <xdr:cNvPr id="527" name="直線コネクタ 526"/>
        <xdr:cNvCxnSpPr/>
      </xdr:nvCxnSpPr>
      <xdr:spPr>
        <a:xfrm flipV="1">
          <a:off x="12814300" y="6269609"/>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113030</xdr:rowOff>
    </xdr:from>
    <xdr:to>
      <xdr:col>23</xdr:col>
      <xdr:colOff>568325</xdr:colOff>
      <xdr:row>37</xdr:row>
      <xdr:rowOff>43180</xdr:rowOff>
    </xdr:to>
    <xdr:sp macro="" textlink="">
      <xdr:nvSpPr>
        <xdr:cNvPr id="537" name="円/楕円 536"/>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91457</xdr:rowOff>
    </xdr:from>
    <xdr:ext cx="534377" cy="259045"/>
    <xdr:sp macro="" textlink="">
      <xdr:nvSpPr>
        <xdr:cNvPr id="538" name="消防費該当値テキスト"/>
        <xdr:cNvSpPr txBox="1"/>
      </xdr:nvSpPr>
      <xdr:spPr>
        <a:xfrm>
          <a:off x="16370300" y="62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26543</xdr:rowOff>
    </xdr:from>
    <xdr:to>
      <xdr:col>22</xdr:col>
      <xdr:colOff>415925</xdr:colOff>
      <xdr:row>37</xdr:row>
      <xdr:rowOff>128143</xdr:rowOff>
    </xdr:to>
    <xdr:sp macro="" textlink="">
      <xdr:nvSpPr>
        <xdr:cNvPr id="539" name="円/楕円 538"/>
        <xdr:cNvSpPr/>
      </xdr:nvSpPr>
      <xdr:spPr>
        <a:xfrm>
          <a:off x="15430500" y="63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119270</xdr:rowOff>
    </xdr:from>
    <xdr:ext cx="534377" cy="259045"/>
    <xdr:sp macro="" textlink="">
      <xdr:nvSpPr>
        <xdr:cNvPr id="540" name="テキスト ボックス 539"/>
        <xdr:cNvSpPr txBox="1"/>
      </xdr:nvSpPr>
      <xdr:spPr>
        <a:xfrm>
          <a:off x="15214111" y="64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115189</xdr:rowOff>
    </xdr:from>
    <xdr:to>
      <xdr:col>21</xdr:col>
      <xdr:colOff>212725</xdr:colOff>
      <xdr:row>37</xdr:row>
      <xdr:rowOff>45339</xdr:rowOff>
    </xdr:to>
    <xdr:sp macro="" textlink="">
      <xdr:nvSpPr>
        <xdr:cNvPr id="541" name="円/楕円 540"/>
        <xdr:cNvSpPr/>
      </xdr:nvSpPr>
      <xdr:spPr>
        <a:xfrm>
          <a:off x="14541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36466</xdr:rowOff>
    </xdr:from>
    <xdr:ext cx="534377" cy="259045"/>
    <xdr:sp macro="" textlink="">
      <xdr:nvSpPr>
        <xdr:cNvPr id="542" name="テキスト ボックス 541"/>
        <xdr:cNvSpPr txBox="1"/>
      </xdr:nvSpPr>
      <xdr:spPr>
        <a:xfrm>
          <a:off x="14325111" y="63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46609</xdr:rowOff>
    </xdr:from>
    <xdr:to>
      <xdr:col>20</xdr:col>
      <xdr:colOff>9525</xdr:colOff>
      <xdr:row>36</xdr:row>
      <xdr:rowOff>148209</xdr:rowOff>
    </xdr:to>
    <xdr:sp macro="" textlink="">
      <xdr:nvSpPr>
        <xdr:cNvPr id="543" name="円/楕円 542"/>
        <xdr:cNvSpPr/>
      </xdr:nvSpPr>
      <xdr:spPr>
        <a:xfrm>
          <a:off x="13652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139336</xdr:rowOff>
    </xdr:from>
    <xdr:ext cx="534377" cy="259045"/>
    <xdr:sp macro="" textlink="">
      <xdr:nvSpPr>
        <xdr:cNvPr id="544" name="テキスト ボックス 543"/>
        <xdr:cNvSpPr txBox="1"/>
      </xdr:nvSpPr>
      <xdr:spPr>
        <a:xfrm>
          <a:off x="13436111" y="63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149987</xdr:rowOff>
    </xdr:from>
    <xdr:to>
      <xdr:col>18</xdr:col>
      <xdr:colOff>492125</xdr:colOff>
      <xdr:row>37</xdr:row>
      <xdr:rowOff>80137</xdr:rowOff>
    </xdr:to>
    <xdr:sp macro="" textlink="">
      <xdr:nvSpPr>
        <xdr:cNvPr id="545" name="円/楕円 544"/>
        <xdr:cNvSpPr/>
      </xdr:nvSpPr>
      <xdr:spPr>
        <a:xfrm>
          <a:off x="12763500" y="63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71264</xdr:rowOff>
    </xdr:from>
    <xdr:ext cx="534377" cy="259045"/>
    <xdr:sp macro="" textlink="">
      <xdr:nvSpPr>
        <xdr:cNvPr id="546" name="テキスト ボックス 545"/>
        <xdr:cNvSpPr txBox="1"/>
      </xdr:nvSpPr>
      <xdr:spPr>
        <a:xfrm>
          <a:off x="12547111" y="64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90227</xdr:rowOff>
    </xdr:from>
    <xdr:to>
      <xdr:col>23</xdr:col>
      <xdr:colOff>517525</xdr:colOff>
      <xdr:row>58</xdr:row>
      <xdr:rowOff>9284</xdr:rowOff>
    </xdr:to>
    <xdr:cxnSp macro="">
      <xdr:nvCxnSpPr>
        <xdr:cNvPr id="576" name="直線コネクタ 575"/>
        <xdr:cNvCxnSpPr/>
      </xdr:nvCxnSpPr>
      <xdr:spPr>
        <a:xfrm>
          <a:off x="15481300" y="9862877"/>
          <a:ext cx="838200" cy="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90227</xdr:rowOff>
    </xdr:from>
    <xdr:to>
      <xdr:col>22</xdr:col>
      <xdr:colOff>365125</xdr:colOff>
      <xdr:row>57</xdr:row>
      <xdr:rowOff>109696</xdr:rowOff>
    </xdr:to>
    <xdr:cxnSp macro="">
      <xdr:nvCxnSpPr>
        <xdr:cNvPr id="579" name="直線コネクタ 578"/>
        <xdr:cNvCxnSpPr/>
      </xdr:nvCxnSpPr>
      <xdr:spPr>
        <a:xfrm flipV="1">
          <a:off x="14592300" y="9862877"/>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109696</xdr:rowOff>
    </xdr:from>
    <xdr:to>
      <xdr:col>21</xdr:col>
      <xdr:colOff>161925</xdr:colOff>
      <xdr:row>58</xdr:row>
      <xdr:rowOff>50127</xdr:rowOff>
    </xdr:to>
    <xdr:cxnSp macro="">
      <xdr:nvCxnSpPr>
        <xdr:cNvPr id="582" name="直線コネクタ 581"/>
        <xdr:cNvCxnSpPr/>
      </xdr:nvCxnSpPr>
      <xdr:spPr>
        <a:xfrm flipV="1">
          <a:off x="13703300" y="9882346"/>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170390</xdr:rowOff>
    </xdr:from>
    <xdr:to>
      <xdr:col>19</xdr:col>
      <xdr:colOff>644525</xdr:colOff>
      <xdr:row>58</xdr:row>
      <xdr:rowOff>50127</xdr:rowOff>
    </xdr:to>
    <xdr:cxnSp macro="">
      <xdr:nvCxnSpPr>
        <xdr:cNvPr id="585" name="直線コネクタ 584"/>
        <xdr:cNvCxnSpPr/>
      </xdr:nvCxnSpPr>
      <xdr:spPr>
        <a:xfrm>
          <a:off x="12814300" y="9943040"/>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129934</xdr:rowOff>
    </xdr:from>
    <xdr:to>
      <xdr:col>23</xdr:col>
      <xdr:colOff>568325</xdr:colOff>
      <xdr:row>58</xdr:row>
      <xdr:rowOff>60084</xdr:rowOff>
    </xdr:to>
    <xdr:sp macro="" textlink="">
      <xdr:nvSpPr>
        <xdr:cNvPr id="595" name="円/楕円 594"/>
        <xdr:cNvSpPr/>
      </xdr:nvSpPr>
      <xdr:spPr>
        <a:xfrm>
          <a:off x="16268700" y="99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108361</xdr:rowOff>
    </xdr:from>
    <xdr:ext cx="534377" cy="259045"/>
    <xdr:sp macro="" textlink="">
      <xdr:nvSpPr>
        <xdr:cNvPr id="596" name="教育費該当値テキスト"/>
        <xdr:cNvSpPr txBox="1"/>
      </xdr:nvSpPr>
      <xdr:spPr>
        <a:xfrm>
          <a:off x="16370300" y="98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39427</xdr:rowOff>
    </xdr:from>
    <xdr:to>
      <xdr:col>22</xdr:col>
      <xdr:colOff>415925</xdr:colOff>
      <xdr:row>57</xdr:row>
      <xdr:rowOff>141027</xdr:rowOff>
    </xdr:to>
    <xdr:sp macro="" textlink="">
      <xdr:nvSpPr>
        <xdr:cNvPr id="597" name="円/楕円 596"/>
        <xdr:cNvSpPr/>
      </xdr:nvSpPr>
      <xdr:spPr>
        <a:xfrm>
          <a:off x="15430500" y="98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132154</xdr:rowOff>
    </xdr:from>
    <xdr:ext cx="534377" cy="259045"/>
    <xdr:sp macro="" textlink="">
      <xdr:nvSpPr>
        <xdr:cNvPr id="598" name="テキスト ボックス 597"/>
        <xdr:cNvSpPr txBox="1"/>
      </xdr:nvSpPr>
      <xdr:spPr>
        <a:xfrm>
          <a:off x="15214111" y="99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58896</xdr:rowOff>
    </xdr:from>
    <xdr:to>
      <xdr:col>21</xdr:col>
      <xdr:colOff>212725</xdr:colOff>
      <xdr:row>57</xdr:row>
      <xdr:rowOff>160496</xdr:rowOff>
    </xdr:to>
    <xdr:sp macro="" textlink="">
      <xdr:nvSpPr>
        <xdr:cNvPr id="599" name="円/楕円 598"/>
        <xdr:cNvSpPr/>
      </xdr:nvSpPr>
      <xdr:spPr>
        <a:xfrm>
          <a:off x="14541500" y="98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151623</xdr:rowOff>
    </xdr:from>
    <xdr:ext cx="534377" cy="259045"/>
    <xdr:sp macro="" textlink="">
      <xdr:nvSpPr>
        <xdr:cNvPr id="600" name="テキスト ボックス 599"/>
        <xdr:cNvSpPr txBox="1"/>
      </xdr:nvSpPr>
      <xdr:spPr>
        <a:xfrm>
          <a:off x="14325111" y="9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170777</xdr:rowOff>
    </xdr:from>
    <xdr:to>
      <xdr:col>20</xdr:col>
      <xdr:colOff>9525</xdr:colOff>
      <xdr:row>58</xdr:row>
      <xdr:rowOff>100927</xdr:rowOff>
    </xdr:to>
    <xdr:sp macro="" textlink="">
      <xdr:nvSpPr>
        <xdr:cNvPr id="601" name="円/楕円 600"/>
        <xdr:cNvSpPr/>
      </xdr:nvSpPr>
      <xdr:spPr>
        <a:xfrm>
          <a:off x="13652500" y="99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92054</xdr:rowOff>
    </xdr:from>
    <xdr:ext cx="534377" cy="259045"/>
    <xdr:sp macro="" textlink="">
      <xdr:nvSpPr>
        <xdr:cNvPr id="602" name="テキスト ボックス 601"/>
        <xdr:cNvSpPr txBox="1"/>
      </xdr:nvSpPr>
      <xdr:spPr>
        <a:xfrm>
          <a:off x="13436111" y="100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119590</xdr:rowOff>
    </xdr:from>
    <xdr:to>
      <xdr:col>18</xdr:col>
      <xdr:colOff>492125</xdr:colOff>
      <xdr:row>58</xdr:row>
      <xdr:rowOff>49740</xdr:rowOff>
    </xdr:to>
    <xdr:sp macro="" textlink="">
      <xdr:nvSpPr>
        <xdr:cNvPr id="603" name="円/楕円 602"/>
        <xdr:cNvSpPr/>
      </xdr:nvSpPr>
      <xdr:spPr>
        <a:xfrm>
          <a:off x="12763500" y="98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40867</xdr:rowOff>
    </xdr:from>
    <xdr:ext cx="534377" cy="259045"/>
    <xdr:sp macro="" textlink="">
      <xdr:nvSpPr>
        <xdr:cNvPr id="604" name="テキスト ボックス 603"/>
        <xdr:cNvSpPr txBox="1"/>
      </xdr:nvSpPr>
      <xdr:spPr>
        <a:xfrm>
          <a:off x="12547111" y="99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79383</xdr:rowOff>
    </xdr:from>
    <xdr:to>
      <xdr:col>23</xdr:col>
      <xdr:colOff>517525</xdr:colOff>
      <xdr:row>79</xdr:row>
      <xdr:rowOff>91825</xdr:rowOff>
    </xdr:to>
    <xdr:cxnSp macro="">
      <xdr:nvCxnSpPr>
        <xdr:cNvPr id="635" name="直線コネクタ 634"/>
        <xdr:cNvCxnSpPr/>
      </xdr:nvCxnSpPr>
      <xdr:spPr>
        <a:xfrm flipV="1">
          <a:off x="15481300" y="13623933"/>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91825</xdr:rowOff>
    </xdr:from>
    <xdr:to>
      <xdr:col>22</xdr:col>
      <xdr:colOff>365125</xdr:colOff>
      <xdr:row>79</xdr:row>
      <xdr:rowOff>96462</xdr:rowOff>
    </xdr:to>
    <xdr:cxnSp macro="">
      <xdr:nvCxnSpPr>
        <xdr:cNvPr id="638" name="直線コネクタ 637"/>
        <xdr:cNvCxnSpPr/>
      </xdr:nvCxnSpPr>
      <xdr:spPr>
        <a:xfrm flipV="1">
          <a:off x="14592300" y="13636375"/>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95940</xdr:rowOff>
    </xdr:from>
    <xdr:to>
      <xdr:col>21</xdr:col>
      <xdr:colOff>161925</xdr:colOff>
      <xdr:row>79</xdr:row>
      <xdr:rowOff>96462</xdr:rowOff>
    </xdr:to>
    <xdr:cxnSp macro="">
      <xdr:nvCxnSpPr>
        <xdr:cNvPr id="641" name="直線コネクタ 640"/>
        <xdr:cNvCxnSpPr/>
      </xdr:nvCxnSpPr>
      <xdr:spPr>
        <a:xfrm>
          <a:off x="13703300" y="13640490"/>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95940</xdr:rowOff>
    </xdr:from>
    <xdr:to>
      <xdr:col>19</xdr:col>
      <xdr:colOff>644525</xdr:colOff>
      <xdr:row>79</xdr:row>
      <xdr:rowOff>96920</xdr:rowOff>
    </xdr:to>
    <xdr:cxnSp macro="">
      <xdr:nvCxnSpPr>
        <xdr:cNvPr id="644" name="直線コネクタ 643"/>
        <xdr:cNvCxnSpPr/>
      </xdr:nvCxnSpPr>
      <xdr:spPr>
        <a:xfrm flipV="1">
          <a:off x="12814300" y="1364049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28583</xdr:rowOff>
    </xdr:from>
    <xdr:to>
      <xdr:col>23</xdr:col>
      <xdr:colOff>568325</xdr:colOff>
      <xdr:row>79</xdr:row>
      <xdr:rowOff>130183</xdr:rowOff>
    </xdr:to>
    <xdr:sp macro="" textlink="">
      <xdr:nvSpPr>
        <xdr:cNvPr id="654" name="円/楕円 653"/>
        <xdr:cNvSpPr/>
      </xdr:nvSpPr>
      <xdr:spPr>
        <a:xfrm>
          <a:off x="162687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114960</xdr:rowOff>
    </xdr:from>
    <xdr:ext cx="378565" cy="259045"/>
    <xdr:sp macro="" textlink="">
      <xdr:nvSpPr>
        <xdr:cNvPr id="655" name="災害復旧費該当値テキスト"/>
        <xdr:cNvSpPr txBox="1"/>
      </xdr:nvSpPr>
      <xdr:spPr>
        <a:xfrm>
          <a:off x="16370300" y="1348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41025</xdr:rowOff>
    </xdr:from>
    <xdr:to>
      <xdr:col>22</xdr:col>
      <xdr:colOff>415925</xdr:colOff>
      <xdr:row>79</xdr:row>
      <xdr:rowOff>142625</xdr:rowOff>
    </xdr:to>
    <xdr:sp macro="" textlink="">
      <xdr:nvSpPr>
        <xdr:cNvPr id="656" name="円/楕円 655"/>
        <xdr:cNvSpPr/>
      </xdr:nvSpPr>
      <xdr:spPr>
        <a:xfrm>
          <a:off x="154305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133752</xdr:rowOff>
    </xdr:from>
    <xdr:ext cx="378565" cy="259045"/>
    <xdr:sp macro="" textlink="">
      <xdr:nvSpPr>
        <xdr:cNvPr id="657" name="テキスト ボックス 656"/>
        <xdr:cNvSpPr txBox="1"/>
      </xdr:nvSpPr>
      <xdr:spPr>
        <a:xfrm>
          <a:off x="15292017" y="13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45662</xdr:rowOff>
    </xdr:from>
    <xdr:to>
      <xdr:col>21</xdr:col>
      <xdr:colOff>212725</xdr:colOff>
      <xdr:row>79</xdr:row>
      <xdr:rowOff>147262</xdr:rowOff>
    </xdr:to>
    <xdr:sp macro="" textlink="">
      <xdr:nvSpPr>
        <xdr:cNvPr id="658" name="円/楕円 657"/>
        <xdr:cNvSpPr/>
      </xdr:nvSpPr>
      <xdr:spPr>
        <a:xfrm>
          <a:off x="14541500" y="135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138389</xdr:rowOff>
    </xdr:from>
    <xdr:ext cx="313932" cy="259045"/>
    <xdr:sp macro="" textlink="">
      <xdr:nvSpPr>
        <xdr:cNvPr id="659" name="テキスト ボックス 658"/>
        <xdr:cNvSpPr txBox="1"/>
      </xdr:nvSpPr>
      <xdr:spPr>
        <a:xfrm>
          <a:off x="14435333" y="13682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45140</xdr:rowOff>
    </xdr:from>
    <xdr:to>
      <xdr:col>20</xdr:col>
      <xdr:colOff>9525</xdr:colOff>
      <xdr:row>79</xdr:row>
      <xdr:rowOff>146740</xdr:rowOff>
    </xdr:to>
    <xdr:sp macro="" textlink="">
      <xdr:nvSpPr>
        <xdr:cNvPr id="660" name="円/楕円 659"/>
        <xdr:cNvSpPr/>
      </xdr:nvSpPr>
      <xdr:spPr>
        <a:xfrm>
          <a:off x="13652500" y="13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137867</xdr:rowOff>
    </xdr:from>
    <xdr:ext cx="313932" cy="259045"/>
    <xdr:sp macro="" textlink="">
      <xdr:nvSpPr>
        <xdr:cNvPr id="661" name="テキスト ボックス 660"/>
        <xdr:cNvSpPr txBox="1"/>
      </xdr:nvSpPr>
      <xdr:spPr>
        <a:xfrm>
          <a:off x="13546333" y="13682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46120</xdr:rowOff>
    </xdr:from>
    <xdr:to>
      <xdr:col>18</xdr:col>
      <xdr:colOff>492125</xdr:colOff>
      <xdr:row>79</xdr:row>
      <xdr:rowOff>147720</xdr:rowOff>
    </xdr:to>
    <xdr:sp macro="" textlink="">
      <xdr:nvSpPr>
        <xdr:cNvPr id="662" name="円/楕円 661"/>
        <xdr:cNvSpPr/>
      </xdr:nvSpPr>
      <xdr:spPr>
        <a:xfrm>
          <a:off x="12763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138847</xdr:rowOff>
    </xdr:from>
    <xdr:ext cx="313932" cy="259045"/>
    <xdr:sp macro="" textlink="">
      <xdr:nvSpPr>
        <xdr:cNvPr id="663" name="テキスト ボックス 662"/>
        <xdr:cNvSpPr txBox="1"/>
      </xdr:nvSpPr>
      <xdr:spPr>
        <a:xfrm>
          <a:off x="12657333" y="13683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79254</xdr:rowOff>
    </xdr:from>
    <xdr:to>
      <xdr:col>23</xdr:col>
      <xdr:colOff>517525</xdr:colOff>
      <xdr:row>93</xdr:row>
      <xdr:rowOff>154826</xdr:rowOff>
    </xdr:to>
    <xdr:cxnSp macro="">
      <xdr:nvCxnSpPr>
        <xdr:cNvPr id="692" name="直線コネクタ 691"/>
        <xdr:cNvCxnSpPr/>
      </xdr:nvCxnSpPr>
      <xdr:spPr>
        <a:xfrm>
          <a:off x="15481300" y="16024104"/>
          <a:ext cx="838200" cy="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79254</xdr:rowOff>
    </xdr:from>
    <xdr:to>
      <xdr:col>22</xdr:col>
      <xdr:colOff>365125</xdr:colOff>
      <xdr:row>93</xdr:row>
      <xdr:rowOff>81387</xdr:rowOff>
    </xdr:to>
    <xdr:cxnSp macro="">
      <xdr:nvCxnSpPr>
        <xdr:cNvPr id="695" name="直線コネクタ 694"/>
        <xdr:cNvCxnSpPr/>
      </xdr:nvCxnSpPr>
      <xdr:spPr>
        <a:xfrm flipV="1">
          <a:off x="14592300" y="1602410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133395</xdr:rowOff>
    </xdr:from>
    <xdr:to>
      <xdr:col>21</xdr:col>
      <xdr:colOff>161925</xdr:colOff>
      <xdr:row>93</xdr:row>
      <xdr:rowOff>81387</xdr:rowOff>
    </xdr:to>
    <xdr:cxnSp macro="">
      <xdr:nvCxnSpPr>
        <xdr:cNvPr id="698" name="直線コネクタ 697"/>
        <xdr:cNvCxnSpPr/>
      </xdr:nvCxnSpPr>
      <xdr:spPr>
        <a:xfrm>
          <a:off x="13703300" y="15906795"/>
          <a:ext cx="8890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133395</xdr:rowOff>
    </xdr:from>
    <xdr:to>
      <xdr:col>19</xdr:col>
      <xdr:colOff>644525</xdr:colOff>
      <xdr:row>93</xdr:row>
      <xdr:rowOff>79463</xdr:rowOff>
    </xdr:to>
    <xdr:cxnSp macro="">
      <xdr:nvCxnSpPr>
        <xdr:cNvPr id="701" name="直線コネクタ 700"/>
        <xdr:cNvCxnSpPr/>
      </xdr:nvCxnSpPr>
      <xdr:spPr>
        <a:xfrm flipV="1">
          <a:off x="12814300" y="15906795"/>
          <a:ext cx="889000" cy="1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104026</xdr:rowOff>
    </xdr:from>
    <xdr:to>
      <xdr:col>23</xdr:col>
      <xdr:colOff>568325</xdr:colOff>
      <xdr:row>94</xdr:row>
      <xdr:rowOff>34176</xdr:rowOff>
    </xdr:to>
    <xdr:sp macro="" textlink="">
      <xdr:nvSpPr>
        <xdr:cNvPr id="711" name="円/楕円 710"/>
        <xdr:cNvSpPr/>
      </xdr:nvSpPr>
      <xdr:spPr>
        <a:xfrm>
          <a:off x="16268700" y="160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126903</xdr:rowOff>
    </xdr:from>
    <xdr:ext cx="534377" cy="259045"/>
    <xdr:sp macro="" textlink="">
      <xdr:nvSpPr>
        <xdr:cNvPr id="712" name="公債費該当値テキスト"/>
        <xdr:cNvSpPr txBox="1"/>
      </xdr:nvSpPr>
      <xdr:spPr>
        <a:xfrm>
          <a:off x="16370300" y="159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28454</xdr:rowOff>
    </xdr:from>
    <xdr:to>
      <xdr:col>22</xdr:col>
      <xdr:colOff>415925</xdr:colOff>
      <xdr:row>93</xdr:row>
      <xdr:rowOff>130054</xdr:rowOff>
    </xdr:to>
    <xdr:sp macro="" textlink="">
      <xdr:nvSpPr>
        <xdr:cNvPr id="713" name="円/楕円 712"/>
        <xdr:cNvSpPr/>
      </xdr:nvSpPr>
      <xdr:spPr>
        <a:xfrm>
          <a:off x="15430500" y="159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146581</xdr:rowOff>
    </xdr:from>
    <xdr:ext cx="534377" cy="259045"/>
    <xdr:sp macro="" textlink="">
      <xdr:nvSpPr>
        <xdr:cNvPr id="714" name="テキスト ボックス 713"/>
        <xdr:cNvSpPr txBox="1"/>
      </xdr:nvSpPr>
      <xdr:spPr>
        <a:xfrm>
          <a:off x="15214111" y="157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30587</xdr:rowOff>
    </xdr:from>
    <xdr:to>
      <xdr:col>21</xdr:col>
      <xdr:colOff>212725</xdr:colOff>
      <xdr:row>93</xdr:row>
      <xdr:rowOff>132187</xdr:rowOff>
    </xdr:to>
    <xdr:sp macro="" textlink="">
      <xdr:nvSpPr>
        <xdr:cNvPr id="715" name="円/楕円 714"/>
        <xdr:cNvSpPr/>
      </xdr:nvSpPr>
      <xdr:spPr>
        <a:xfrm>
          <a:off x="14541500" y="159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148714</xdr:rowOff>
    </xdr:from>
    <xdr:ext cx="534377" cy="259045"/>
    <xdr:sp macro="" textlink="">
      <xdr:nvSpPr>
        <xdr:cNvPr id="716" name="テキスト ボックス 715"/>
        <xdr:cNvSpPr txBox="1"/>
      </xdr:nvSpPr>
      <xdr:spPr>
        <a:xfrm>
          <a:off x="14325111" y="157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82595</xdr:rowOff>
    </xdr:from>
    <xdr:to>
      <xdr:col>20</xdr:col>
      <xdr:colOff>9525</xdr:colOff>
      <xdr:row>93</xdr:row>
      <xdr:rowOff>12745</xdr:rowOff>
    </xdr:to>
    <xdr:sp macro="" textlink="">
      <xdr:nvSpPr>
        <xdr:cNvPr id="717" name="円/楕円 716"/>
        <xdr:cNvSpPr/>
      </xdr:nvSpPr>
      <xdr:spPr>
        <a:xfrm>
          <a:off x="13652500" y="158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29272</xdr:rowOff>
    </xdr:from>
    <xdr:ext cx="534377" cy="259045"/>
    <xdr:sp macro="" textlink="">
      <xdr:nvSpPr>
        <xdr:cNvPr id="718" name="テキスト ボックス 717"/>
        <xdr:cNvSpPr txBox="1"/>
      </xdr:nvSpPr>
      <xdr:spPr>
        <a:xfrm>
          <a:off x="13436111" y="156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28663</xdr:rowOff>
    </xdr:from>
    <xdr:to>
      <xdr:col>18</xdr:col>
      <xdr:colOff>492125</xdr:colOff>
      <xdr:row>93</xdr:row>
      <xdr:rowOff>130263</xdr:rowOff>
    </xdr:to>
    <xdr:sp macro="" textlink="">
      <xdr:nvSpPr>
        <xdr:cNvPr id="719" name="円/楕円 718"/>
        <xdr:cNvSpPr/>
      </xdr:nvSpPr>
      <xdr:spPr>
        <a:xfrm>
          <a:off x="12763500" y="159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146790</xdr:rowOff>
    </xdr:from>
    <xdr:ext cx="534377" cy="259045"/>
    <xdr:sp macro="" textlink="">
      <xdr:nvSpPr>
        <xdr:cNvPr id="720" name="テキスト ボックス 719"/>
        <xdr:cNvSpPr txBox="1"/>
      </xdr:nvSpPr>
      <xdr:spPr>
        <a:xfrm>
          <a:off x="12547111" y="157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12446</xdr:rowOff>
    </xdr:from>
    <xdr:to>
      <xdr:col>32</xdr:col>
      <xdr:colOff>187325</xdr:colOff>
      <xdr:row>33</xdr:row>
      <xdr:rowOff>50546</xdr:rowOff>
    </xdr:to>
    <xdr:cxnSp macro="">
      <xdr:nvCxnSpPr>
        <xdr:cNvPr id="749" name="直線コネクタ 748"/>
        <xdr:cNvCxnSpPr/>
      </xdr:nvCxnSpPr>
      <xdr:spPr>
        <a:xfrm flipV="1">
          <a:off x="21323300" y="567029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21607</xdr:rowOff>
    </xdr:from>
    <xdr:ext cx="378565" cy="259045"/>
    <xdr:sp macro="" textlink="">
      <xdr:nvSpPr>
        <xdr:cNvPr id="750" name="諸支出金平均値テキスト"/>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36068</xdr:rowOff>
    </xdr:from>
    <xdr:to>
      <xdr:col>31</xdr:col>
      <xdr:colOff>34925</xdr:colOff>
      <xdr:row>33</xdr:row>
      <xdr:rowOff>50546</xdr:rowOff>
    </xdr:to>
    <xdr:cxnSp macro="">
      <xdr:nvCxnSpPr>
        <xdr:cNvPr id="752" name="直線コネクタ 751"/>
        <xdr:cNvCxnSpPr/>
      </xdr:nvCxnSpPr>
      <xdr:spPr>
        <a:xfrm>
          <a:off x="20434300" y="56939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126001</xdr:rowOff>
    </xdr:from>
    <xdr:ext cx="378565" cy="259045"/>
    <xdr:sp macro="" textlink="">
      <xdr:nvSpPr>
        <xdr:cNvPr id="754" name="テキスト ボックス 753"/>
        <xdr:cNvSpPr txBox="1"/>
      </xdr:nvSpPr>
      <xdr:spPr>
        <a:xfrm>
          <a:off x="21134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57404</xdr:rowOff>
    </xdr:from>
    <xdr:to>
      <xdr:col>29</xdr:col>
      <xdr:colOff>517525</xdr:colOff>
      <xdr:row>33</xdr:row>
      <xdr:rowOff>36068</xdr:rowOff>
    </xdr:to>
    <xdr:cxnSp macro="">
      <xdr:nvCxnSpPr>
        <xdr:cNvPr id="755" name="直線コネクタ 754"/>
        <xdr:cNvCxnSpPr/>
      </xdr:nvCxnSpPr>
      <xdr:spPr>
        <a:xfrm>
          <a:off x="19545300" y="554380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60469</xdr:rowOff>
    </xdr:from>
    <xdr:ext cx="378565" cy="259045"/>
    <xdr:sp macro="" textlink="">
      <xdr:nvSpPr>
        <xdr:cNvPr id="757" name="テキスト ボックス 756"/>
        <xdr:cNvSpPr txBox="1"/>
      </xdr:nvSpPr>
      <xdr:spPr>
        <a:xfrm>
          <a:off x="20245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57404</xdr:rowOff>
    </xdr:from>
    <xdr:to>
      <xdr:col>28</xdr:col>
      <xdr:colOff>314325</xdr:colOff>
      <xdr:row>32</xdr:row>
      <xdr:rowOff>76454</xdr:rowOff>
    </xdr:to>
    <xdr:cxnSp macro="">
      <xdr:nvCxnSpPr>
        <xdr:cNvPr id="758" name="直線コネクタ 757"/>
        <xdr:cNvCxnSpPr/>
      </xdr:nvCxnSpPr>
      <xdr:spPr>
        <a:xfrm flipV="1">
          <a:off x="18656300" y="554380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109999</xdr:rowOff>
    </xdr:from>
    <xdr:ext cx="378565" cy="259045"/>
    <xdr:sp macro="" textlink="">
      <xdr:nvSpPr>
        <xdr:cNvPr id="760" name="テキスト ボックス 759"/>
        <xdr:cNvSpPr txBox="1"/>
      </xdr:nvSpPr>
      <xdr:spPr>
        <a:xfrm>
          <a:off x="19356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93235</xdr:rowOff>
    </xdr:from>
    <xdr:ext cx="378565" cy="259045"/>
    <xdr:sp macro="" textlink="">
      <xdr:nvSpPr>
        <xdr:cNvPr id="762" name="テキスト ボックス 761"/>
        <xdr:cNvSpPr txBox="1"/>
      </xdr:nvSpPr>
      <xdr:spPr>
        <a:xfrm>
          <a:off x="18467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133096</xdr:rowOff>
    </xdr:from>
    <xdr:to>
      <xdr:col>32</xdr:col>
      <xdr:colOff>238125</xdr:colOff>
      <xdr:row>33</xdr:row>
      <xdr:rowOff>63246</xdr:rowOff>
    </xdr:to>
    <xdr:sp macro="" textlink="">
      <xdr:nvSpPr>
        <xdr:cNvPr id="768" name="円/楕円 767"/>
        <xdr:cNvSpPr/>
      </xdr:nvSpPr>
      <xdr:spPr>
        <a:xfrm>
          <a:off x="221107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155973</xdr:rowOff>
    </xdr:from>
    <xdr:ext cx="469744" cy="259045"/>
    <xdr:sp macro="" textlink="">
      <xdr:nvSpPr>
        <xdr:cNvPr id="769" name="諸支出金該当値テキスト"/>
        <xdr:cNvSpPr txBox="1"/>
      </xdr:nvSpPr>
      <xdr:spPr>
        <a:xfrm>
          <a:off x="22212300"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171196</xdr:rowOff>
    </xdr:from>
    <xdr:to>
      <xdr:col>31</xdr:col>
      <xdr:colOff>85725</xdr:colOff>
      <xdr:row>33</xdr:row>
      <xdr:rowOff>101346</xdr:rowOff>
    </xdr:to>
    <xdr:sp macro="" textlink="">
      <xdr:nvSpPr>
        <xdr:cNvPr id="770" name="円/楕円 769"/>
        <xdr:cNvSpPr/>
      </xdr:nvSpPr>
      <xdr:spPr>
        <a:xfrm>
          <a:off x="21272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117873</xdr:rowOff>
    </xdr:from>
    <xdr:ext cx="469744" cy="259045"/>
    <xdr:sp macro="" textlink="">
      <xdr:nvSpPr>
        <xdr:cNvPr id="771" name="テキスト ボックス 770"/>
        <xdr:cNvSpPr txBox="1"/>
      </xdr:nvSpPr>
      <xdr:spPr>
        <a:xfrm>
          <a:off x="21088427"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156718</xdr:rowOff>
    </xdr:from>
    <xdr:to>
      <xdr:col>29</xdr:col>
      <xdr:colOff>568325</xdr:colOff>
      <xdr:row>33</xdr:row>
      <xdr:rowOff>86868</xdr:rowOff>
    </xdr:to>
    <xdr:sp macro="" textlink="">
      <xdr:nvSpPr>
        <xdr:cNvPr id="772" name="円/楕円 771"/>
        <xdr:cNvSpPr/>
      </xdr:nvSpPr>
      <xdr:spPr>
        <a:xfrm>
          <a:off x="20383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103395</xdr:rowOff>
    </xdr:from>
    <xdr:ext cx="469744" cy="259045"/>
    <xdr:sp macro="" textlink="">
      <xdr:nvSpPr>
        <xdr:cNvPr id="773" name="テキスト ボックス 772"/>
        <xdr:cNvSpPr txBox="1"/>
      </xdr:nvSpPr>
      <xdr:spPr>
        <a:xfrm>
          <a:off x="20199427"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6604</xdr:rowOff>
    </xdr:from>
    <xdr:to>
      <xdr:col>28</xdr:col>
      <xdr:colOff>365125</xdr:colOff>
      <xdr:row>32</xdr:row>
      <xdr:rowOff>108204</xdr:rowOff>
    </xdr:to>
    <xdr:sp macro="" textlink="">
      <xdr:nvSpPr>
        <xdr:cNvPr id="774" name="円/楕円 773"/>
        <xdr:cNvSpPr/>
      </xdr:nvSpPr>
      <xdr:spPr>
        <a:xfrm>
          <a:off x="19494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124731</xdr:rowOff>
    </xdr:from>
    <xdr:ext cx="469744" cy="259045"/>
    <xdr:sp macro="" textlink="">
      <xdr:nvSpPr>
        <xdr:cNvPr id="775" name="テキスト ボックス 774"/>
        <xdr:cNvSpPr txBox="1"/>
      </xdr:nvSpPr>
      <xdr:spPr>
        <a:xfrm>
          <a:off x="19310427"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25654</xdr:rowOff>
    </xdr:from>
    <xdr:to>
      <xdr:col>27</xdr:col>
      <xdr:colOff>161925</xdr:colOff>
      <xdr:row>32</xdr:row>
      <xdr:rowOff>127254</xdr:rowOff>
    </xdr:to>
    <xdr:sp macro="" textlink="">
      <xdr:nvSpPr>
        <xdr:cNvPr id="776" name="円/楕円 775"/>
        <xdr:cNvSpPr/>
      </xdr:nvSpPr>
      <xdr:spPr>
        <a:xfrm>
          <a:off x="18605500" y="55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143781</xdr:rowOff>
    </xdr:from>
    <xdr:ext cx="469744" cy="259045"/>
    <xdr:sp macro="" textlink="">
      <xdr:nvSpPr>
        <xdr:cNvPr id="777" name="テキスト ボックス 776"/>
        <xdr:cNvSpPr txBox="1"/>
      </xdr:nvSpPr>
      <xdr:spPr>
        <a:xfrm>
          <a:off x="18421427" y="528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・議会費は、市議会議員共済会給付費負担金の</a:t>
          </a:r>
          <a:r>
            <a:rPr kumimoji="1" lang="ja-JP" altLang="en-US" sz="1100">
              <a:solidFill>
                <a:schemeClr val="dk1"/>
              </a:solidFill>
              <a:latin typeface="ＭＳ Ｐゴシック" pitchFamily="50" charset="-128"/>
              <a:ea typeface="ＭＳ Ｐゴシック" pitchFamily="50" charset="-128"/>
              <a:cs typeface="+mn-cs"/>
            </a:rPr>
            <a:t>減等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・総務費は、</a:t>
          </a:r>
          <a:r>
            <a:rPr kumimoji="1" lang="ja-JP" altLang="en-US" sz="1100">
              <a:solidFill>
                <a:schemeClr val="dk1"/>
              </a:solidFill>
              <a:latin typeface="ＭＳ Ｐゴシック" pitchFamily="50" charset="-128"/>
              <a:ea typeface="ＭＳ Ｐゴシック" pitchFamily="50" charset="-128"/>
              <a:cs typeface="+mn-cs"/>
            </a:rPr>
            <a:t>退職手当</a:t>
          </a:r>
          <a:r>
            <a:rPr kumimoji="1" lang="ja-JP" altLang="ja-JP" sz="1100">
              <a:solidFill>
                <a:schemeClr val="dk1"/>
              </a:solidFill>
              <a:latin typeface="ＭＳ Ｐゴシック" pitchFamily="50" charset="-128"/>
              <a:ea typeface="ＭＳ Ｐゴシック" pitchFamily="50" charset="-128"/>
              <a:cs typeface="+mn-cs"/>
            </a:rPr>
            <a:t>の減や</a:t>
          </a:r>
          <a:r>
            <a:rPr kumimoji="1" lang="ja-JP" altLang="en-US" sz="1100">
              <a:solidFill>
                <a:schemeClr val="dk1"/>
              </a:solidFill>
              <a:latin typeface="ＭＳ Ｐゴシック" pitchFamily="50" charset="-128"/>
              <a:ea typeface="ＭＳ Ｐゴシック" pitchFamily="50" charset="-128"/>
              <a:cs typeface="+mn-cs"/>
            </a:rPr>
            <a:t>減債基金</a:t>
          </a:r>
          <a:r>
            <a:rPr kumimoji="1" lang="ja-JP" altLang="ja-JP" sz="1100">
              <a:solidFill>
                <a:schemeClr val="dk1"/>
              </a:solidFill>
              <a:latin typeface="ＭＳ Ｐゴシック" pitchFamily="50" charset="-128"/>
              <a:ea typeface="ＭＳ Ｐゴシック" pitchFamily="50" charset="-128"/>
              <a:cs typeface="+mn-cs"/>
            </a:rPr>
            <a:t>積立金の減等による減。</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・民生費は、臨時福祉給付金等経費や</a:t>
          </a:r>
          <a:r>
            <a:rPr kumimoji="1" lang="ja-JP" altLang="en-US" sz="1100">
              <a:solidFill>
                <a:schemeClr val="dk1"/>
              </a:solidFill>
              <a:latin typeface="ＭＳ Ｐゴシック" pitchFamily="50" charset="-128"/>
              <a:ea typeface="ＭＳ Ｐゴシック" pitchFamily="50" charset="-128"/>
              <a:cs typeface="+mn-cs"/>
            </a:rPr>
            <a:t>介護施設等の整備に対する補助の皆増</a:t>
          </a:r>
          <a:r>
            <a:rPr kumimoji="1" lang="ja-JP" altLang="ja-JP" sz="1100">
              <a:solidFill>
                <a:schemeClr val="dk1"/>
              </a:solidFill>
              <a:latin typeface="ＭＳ Ｐゴシック" pitchFamily="50" charset="-128"/>
              <a:ea typeface="ＭＳ Ｐゴシック" pitchFamily="50" charset="-128"/>
              <a:cs typeface="+mn-cs"/>
            </a:rPr>
            <a:t>等による</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en-US" sz="1000">
              <a:solidFill>
                <a:schemeClr val="dk1"/>
              </a:solidFill>
              <a:latin typeface="ＭＳ Ｐゴシック" pitchFamily="50" charset="-128"/>
              <a:ea typeface="ＭＳ Ｐゴシック" pitchFamily="50" charset="-128"/>
              <a:cs typeface="+mn-cs"/>
            </a:rPr>
            <a:t>　</a:t>
          </a:r>
          <a:r>
            <a:rPr kumimoji="1" lang="ja-JP" altLang="en-US" sz="1000" baseline="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衛生費は、し尿</a:t>
          </a:r>
          <a:r>
            <a:rPr kumimoji="1" lang="ja-JP" altLang="en-US" sz="1100">
              <a:solidFill>
                <a:schemeClr val="dk1"/>
              </a:solidFill>
              <a:latin typeface="ＭＳ Ｐゴシック" pitchFamily="50" charset="-128"/>
              <a:ea typeface="ＭＳ Ｐゴシック" pitchFamily="50" charset="-128"/>
              <a:cs typeface="+mn-cs"/>
            </a:rPr>
            <a:t>・浄化槽汚泥移送処理費負担金の皆増やごみ焼却施設管理運営経費の増等</a:t>
          </a:r>
          <a:r>
            <a:rPr kumimoji="1" lang="ja-JP" altLang="ja-JP" sz="1100">
              <a:solidFill>
                <a:schemeClr val="dk1"/>
              </a:solidFill>
              <a:latin typeface="ＭＳ Ｐゴシック" pitchFamily="50" charset="-128"/>
              <a:ea typeface="ＭＳ Ｐゴシック" pitchFamily="50" charset="-128"/>
              <a:cs typeface="+mn-cs"/>
            </a:rPr>
            <a:t>による増。</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・労働費は、</a:t>
          </a:r>
          <a:r>
            <a:rPr kumimoji="1" lang="ja-JP" altLang="en-US" sz="1100">
              <a:solidFill>
                <a:schemeClr val="dk1"/>
              </a:solidFill>
              <a:latin typeface="ＭＳ Ｐゴシック" pitchFamily="50" charset="-128"/>
              <a:ea typeface="ＭＳ Ｐゴシック" pitchFamily="50" charset="-128"/>
              <a:cs typeface="+mn-cs"/>
            </a:rPr>
            <a:t>就労支援専門員の廃止に伴う労働者雇用対策経費の減等による</a:t>
          </a:r>
          <a:r>
            <a:rPr kumimoji="1" lang="ja-JP" altLang="ja-JP" sz="1100">
              <a:solidFill>
                <a:schemeClr val="dk1"/>
              </a:solidFill>
              <a:latin typeface="ＭＳ Ｐゴシック" pitchFamily="50" charset="-128"/>
              <a:ea typeface="ＭＳ Ｐゴシック" pitchFamily="50" charset="-128"/>
              <a:cs typeface="+mn-cs"/>
            </a:rPr>
            <a:t>減。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en-US" altLang="ja-JP"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・農林水産業費は、水産物直売施設整備</a:t>
          </a:r>
          <a:r>
            <a:rPr kumimoji="1" lang="ja-JP" altLang="en-US" sz="1100">
              <a:solidFill>
                <a:schemeClr val="dk1"/>
              </a:solidFill>
              <a:latin typeface="ＭＳ Ｐゴシック" pitchFamily="50" charset="-128"/>
              <a:ea typeface="ＭＳ Ｐゴシック" pitchFamily="50" charset="-128"/>
              <a:cs typeface="+mn-cs"/>
            </a:rPr>
            <a:t>の完了等による支援経費の減等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・商工費は、産業団地の売却土地面積の増（</a:t>
          </a:r>
          <a:r>
            <a:rPr kumimoji="1" lang="en-US" altLang="ja-JP" sz="1100">
              <a:solidFill>
                <a:schemeClr val="dk1"/>
              </a:solidFill>
              <a:latin typeface="ＭＳ Ｐゴシック" pitchFamily="50" charset="-128"/>
              <a:ea typeface="ＭＳ Ｐゴシック" pitchFamily="50" charset="-128"/>
              <a:cs typeface="+mn-cs"/>
            </a:rPr>
            <a:t>33,350.46</a:t>
          </a: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103,397.93</a:t>
          </a:r>
          <a:r>
            <a:rPr kumimoji="1" lang="ja-JP" altLang="ja-JP" sz="1100">
              <a:solidFill>
                <a:schemeClr val="dk1"/>
              </a:solidFill>
              <a:latin typeface="ＭＳ Ｐゴシック" pitchFamily="50" charset="-128"/>
              <a:ea typeface="ＭＳ Ｐゴシック" pitchFamily="50" charset="-128"/>
              <a:cs typeface="+mn-cs"/>
            </a:rPr>
            <a:t>㎡）による用地取得奨励補助金の増等。</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en-US" sz="1100" baseline="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・土木費は、ときわ動物園リニューアル整備事業及び立熊沖田線道路整備事業の完了等による減。　</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・消防費は、退職者の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による宇部・山陽小野田消防組合負担金の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や</a:t>
          </a:r>
          <a:r>
            <a:rPr kumimoji="1" lang="ja-JP" altLang="en-US" sz="1100">
              <a:solidFill>
                <a:schemeClr val="dk1"/>
              </a:solidFill>
              <a:latin typeface="ＭＳ Ｐゴシック" pitchFamily="50" charset="-128"/>
              <a:ea typeface="ＭＳ Ｐゴシック" pitchFamily="50" charset="-128"/>
              <a:cs typeface="+mn-cs"/>
            </a:rPr>
            <a:t>消防車両等購入にかかる地方債元金償還の開始等による増</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・教育費は、小中学校施設耐震化事業の</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a:t>
          </a:r>
          <a:r>
            <a:rPr kumimoji="1" lang="ja-JP" altLang="ja-JP" sz="1100">
              <a:solidFill>
                <a:schemeClr val="dk1"/>
              </a:solidFill>
              <a:latin typeface="ＭＳ Ｐゴシック" pitchFamily="50" charset="-128"/>
              <a:ea typeface="ＭＳ Ｐゴシック" pitchFamily="50" charset="-128"/>
              <a:cs typeface="+mn-cs"/>
            </a:rPr>
            <a:t>校→</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ja-JP" sz="1100">
              <a:solidFill>
                <a:schemeClr val="dk1"/>
              </a:solidFill>
              <a:latin typeface="ＭＳ Ｐゴシック" pitchFamily="50" charset="-128"/>
              <a:ea typeface="ＭＳ Ｐゴシック" pitchFamily="50" charset="-128"/>
              <a:cs typeface="+mn-cs"/>
            </a:rPr>
            <a:t>校）</a:t>
          </a:r>
          <a:r>
            <a:rPr kumimoji="1" lang="ja-JP" altLang="en-US" sz="1100">
              <a:solidFill>
                <a:schemeClr val="dk1"/>
              </a:solidFill>
              <a:latin typeface="ＭＳ Ｐゴシック" pitchFamily="50" charset="-128"/>
              <a:ea typeface="ＭＳ Ｐゴシック" pitchFamily="50" charset="-128"/>
              <a:cs typeface="+mn-cs"/>
            </a:rPr>
            <a:t>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・公債費は、繰上償還及び臨時地方道路整備事業債（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7</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）や義務教育整備事業債（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借換分）の償還完了等による減</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baseline="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・諸支出金は、</a:t>
          </a:r>
          <a:r>
            <a:rPr kumimoji="1" lang="ja-JP" altLang="en-US" sz="1100">
              <a:solidFill>
                <a:schemeClr val="dk1"/>
              </a:solidFill>
              <a:latin typeface="ＭＳ Ｐゴシック" pitchFamily="50" charset="-128"/>
              <a:ea typeface="ＭＳ Ｐゴシック" pitchFamily="50" charset="-128"/>
              <a:cs typeface="+mn-cs"/>
            </a:rPr>
            <a:t>水道</a:t>
          </a:r>
          <a:r>
            <a:rPr kumimoji="1" lang="ja-JP" altLang="ja-JP" sz="1100">
              <a:solidFill>
                <a:schemeClr val="dk1"/>
              </a:solidFill>
              <a:latin typeface="ＭＳ Ｐゴシック" pitchFamily="50" charset="-128"/>
              <a:ea typeface="ＭＳ Ｐゴシック" pitchFamily="50" charset="-128"/>
              <a:cs typeface="+mn-cs"/>
            </a:rPr>
            <a:t>事業会計に対する支出金の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ea"/>
              <a:ea typeface="+mn-ea"/>
              <a:cs typeface="+mn-cs"/>
            </a:rPr>
            <a:t>○財政調整基金残高</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a:t>
          </a:r>
          <a:r>
            <a:rPr lang="ja-JP" altLang="en-US" sz="1100" b="0" i="0" baseline="0">
              <a:solidFill>
                <a:schemeClr val="dk1"/>
              </a:solidFill>
              <a:latin typeface="+mn-ea"/>
              <a:ea typeface="+mn-ea"/>
              <a:cs typeface="+mn-cs"/>
            </a:rPr>
            <a:t>可能な限り取崩しの抑制や積立を行った結果，</a:t>
          </a:r>
          <a:r>
            <a:rPr lang="ja-JP" altLang="ja-JP" sz="1100" b="0" i="0" baseline="0">
              <a:solidFill>
                <a:schemeClr val="dk1"/>
              </a:solidFill>
              <a:latin typeface="+mn-ea"/>
              <a:ea typeface="+mn-ea"/>
              <a:cs typeface="+mn-cs"/>
            </a:rPr>
            <a:t>約</a:t>
          </a:r>
          <a:r>
            <a:rPr lang="en-US" altLang="ja-JP" sz="1100" b="0" i="0" baseline="0">
              <a:solidFill>
                <a:schemeClr val="dk1"/>
              </a:solidFill>
              <a:latin typeface="+mn-ea"/>
              <a:ea typeface="+mn-ea"/>
              <a:cs typeface="+mn-cs"/>
            </a:rPr>
            <a:t>1</a:t>
          </a:r>
          <a:r>
            <a:rPr lang="ja-JP" altLang="ja-JP" sz="1100" b="0" i="0" baseline="0">
              <a:solidFill>
                <a:schemeClr val="dk1"/>
              </a:solidFill>
              <a:latin typeface="+mn-ea"/>
              <a:ea typeface="+mn-ea"/>
              <a:cs typeface="+mn-cs"/>
            </a:rPr>
            <a:t>億</a:t>
          </a:r>
          <a:r>
            <a:rPr lang="en-US" altLang="ja-JP" sz="1100" b="0" i="0" baseline="0">
              <a:solidFill>
                <a:schemeClr val="dk1"/>
              </a:solidFill>
              <a:latin typeface="+mn-ea"/>
              <a:ea typeface="+mn-ea"/>
              <a:cs typeface="+mn-cs"/>
            </a:rPr>
            <a:t>7</a:t>
          </a:r>
          <a:r>
            <a:rPr lang="ja-JP" altLang="ja-JP" sz="1100" b="0" i="0" baseline="0">
              <a:solidFill>
                <a:schemeClr val="dk1"/>
              </a:solidFill>
              <a:latin typeface="+mn-ea"/>
              <a:ea typeface="+mn-ea"/>
              <a:cs typeface="+mn-cs"/>
            </a:rPr>
            <a:t>千万円</a:t>
          </a:r>
          <a:r>
            <a:rPr lang="ja-JP" altLang="en-US" sz="1100" b="0" i="0" baseline="0">
              <a:solidFill>
                <a:schemeClr val="dk1"/>
              </a:solidFill>
              <a:latin typeface="+mn-ea"/>
              <a:ea typeface="+mn-ea"/>
              <a:cs typeface="+mn-cs"/>
            </a:rPr>
            <a:t>積み増したことにより、前</a:t>
          </a:r>
          <a:r>
            <a:rPr lang="ja-JP" altLang="ja-JP" sz="1100" b="0" i="0" baseline="0">
              <a:solidFill>
                <a:schemeClr val="dk1"/>
              </a:solidFill>
              <a:latin typeface="+mn-ea"/>
              <a:ea typeface="+mn-ea"/>
              <a:cs typeface="+mn-cs"/>
            </a:rPr>
            <a:t>年度比</a:t>
          </a:r>
          <a:r>
            <a:rPr lang="en-US" altLang="ja-JP" sz="1100" b="0" i="0" baseline="0">
              <a:solidFill>
                <a:schemeClr val="dk1"/>
              </a:solidFill>
              <a:latin typeface="+mn-ea"/>
              <a:ea typeface="+mn-ea"/>
              <a:cs typeface="+mn-cs"/>
            </a:rPr>
            <a:t>0.6</a:t>
          </a:r>
          <a:r>
            <a:rPr lang="ja-JP" altLang="ja-JP" sz="1100" b="0" i="0" baseline="0">
              <a:solidFill>
                <a:schemeClr val="dk1"/>
              </a:solidFill>
              <a:latin typeface="+mn-ea"/>
              <a:ea typeface="+mn-ea"/>
              <a:cs typeface="+mn-cs"/>
            </a:rPr>
            <a:t>ポイント増加</a:t>
          </a:r>
          <a:r>
            <a:rPr lang="ja-JP" altLang="en-US" sz="1100" b="0" i="0" baseline="0">
              <a:solidFill>
                <a:schemeClr val="dk1"/>
              </a:solidFill>
              <a:latin typeface="+mn-ea"/>
              <a:ea typeface="+mn-ea"/>
              <a:cs typeface="+mn-cs"/>
            </a:rPr>
            <a:t>している</a:t>
          </a:r>
          <a:r>
            <a:rPr lang="ja-JP" altLang="ja-JP" sz="1100" b="0" i="0" baseline="0">
              <a:solidFill>
                <a:schemeClr val="dk1"/>
              </a:solidFill>
              <a:latin typeface="+mn-ea"/>
              <a:ea typeface="+mn-ea"/>
              <a:cs typeface="+mn-cs"/>
            </a:rPr>
            <a:t>。</a:t>
          </a:r>
          <a:endParaRPr lang="en-US" altLang="ja-JP" sz="1100" b="0" i="0" baseline="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交付税の合併算定替の逓減などを見据え、今後も基金残高の留保に努める。</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○実質収支額</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歳入歳出ともに前年を下回ってい</a:t>
          </a:r>
          <a:r>
            <a:rPr lang="ja-JP" altLang="en-US" sz="1100" b="0" i="0" baseline="0">
              <a:solidFill>
                <a:schemeClr val="dk1"/>
              </a:solidFill>
              <a:latin typeface="+mn-ea"/>
              <a:ea typeface="+mn-ea"/>
              <a:cs typeface="+mn-cs"/>
            </a:rPr>
            <a:t>て、</a:t>
          </a:r>
          <a:r>
            <a:rPr lang="ja-JP" altLang="ja-JP" sz="1100" b="0" i="0" baseline="0">
              <a:solidFill>
                <a:schemeClr val="dk1"/>
              </a:solidFill>
              <a:latin typeface="+mn-ea"/>
              <a:ea typeface="+mn-ea"/>
              <a:cs typeface="+mn-cs"/>
            </a:rPr>
            <a:t>歳出の前年比が歳入の前年比を上回</a:t>
          </a:r>
          <a:r>
            <a:rPr lang="ja-JP" altLang="en-US" sz="1100" b="0" i="0" baseline="0">
              <a:solidFill>
                <a:schemeClr val="dk1"/>
              </a:solidFill>
              <a:latin typeface="+mn-ea"/>
              <a:ea typeface="+mn-ea"/>
              <a:cs typeface="+mn-cs"/>
            </a:rPr>
            <a:t>ったことにより、</a:t>
          </a:r>
          <a:r>
            <a:rPr lang="ja-JP" altLang="ja-JP" sz="1100" b="0" i="0" baseline="0">
              <a:solidFill>
                <a:schemeClr val="dk1"/>
              </a:solidFill>
              <a:latin typeface="+mn-ea"/>
              <a:ea typeface="+mn-ea"/>
              <a:cs typeface="+mn-cs"/>
            </a:rPr>
            <a:t>前年度比</a:t>
          </a:r>
          <a:r>
            <a:rPr lang="en-US" altLang="ja-JP" sz="1100" b="0" i="0" baseline="0">
              <a:solidFill>
                <a:schemeClr val="dk1"/>
              </a:solidFill>
              <a:latin typeface="+mn-ea"/>
              <a:ea typeface="+mn-ea"/>
              <a:cs typeface="+mn-cs"/>
            </a:rPr>
            <a:t>1.22</a:t>
          </a:r>
          <a:r>
            <a:rPr lang="ja-JP" altLang="ja-JP" sz="1100" b="0" i="0" baseline="0">
              <a:solidFill>
                <a:schemeClr val="dk1"/>
              </a:solidFill>
              <a:latin typeface="+mn-ea"/>
              <a:ea typeface="+mn-ea"/>
              <a:cs typeface="+mn-cs"/>
            </a:rPr>
            <a:t>ポイント減少している</a:t>
          </a:r>
          <a:r>
            <a:rPr lang="ja-JP" altLang="en-US" sz="1100" b="0" i="0" baseline="0">
              <a:solidFill>
                <a:schemeClr val="dk1"/>
              </a:solidFill>
              <a:latin typeface="+mn-ea"/>
              <a:ea typeface="+mn-ea"/>
              <a:cs typeface="+mn-cs"/>
            </a:rPr>
            <a:t>。</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○実質単年度収支</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市債繰上償還金</a:t>
          </a:r>
          <a:r>
            <a:rPr lang="ja-JP" altLang="en-US" sz="1100" b="0" i="0" baseline="0">
              <a:solidFill>
                <a:schemeClr val="dk1"/>
              </a:solidFill>
              <a:latin typeface="+mn-ea"/>
              <a:ea typeface="+mn-ea"/>
              <a:cs typeface="+mn-cs"/>
            </a:rPr>
            <a:t>の減</a:t>
          </a:r>
          <a:r>
            <a:rPr lang="ja-JP" altLang="ja-JP" sz="1100" b="0" i="0" baseline="0">
              <a:solidFill>
                <a:schemeClr val="dk1"/>
              </a:solidFill>
              <a:latin typeface="+mn-ea"/>
              <a:ea typeface="+mn-ea"/>
              <a:cs typeface="+mn-cs"/>
            </a:rPr>
            <a:t>と</a:t>
          </a:r>
          <a:r>
            <a:rPr lang="ja-JP" altLang="en-US" sz="1100" b="0" i="0" baseline="0">
              <a:solidFill>
                <a:schemeClr val="dk1"/>
              </a:solidFill>
              <a:latin typeface="+mn-ea"/>
              <a:ea typeface="+mn-ea"/>
              <a:cs typeface="+mn-cs"/>
            </a:rPr>
            <a:t>財政調整基金の取崩額の</a:t>
          </a:r>
          <a:r>
            <a:rPr lang="ja-JP" altLang="ja-JP" sz="1100" b="0" i="0" baseline="0">
              <a:solidFill>
                <a:schemeClr val="dk1"/>
              </a:solidFill>
              <a:latin typeface="+mn-ea"/>
              <a:ea typeface="+mn-ea"/>
              <a:cs typeface="+mn-cs"/>
            </a:rPr>
            <a:t>増</a:t>
          </a:r>
          <a:r>
            <a:rPr lang="ja-JP" altLang="en-US" sz="1100" b="0" i="0" baseline="0">
              <a:solidFill>
                <a:schemeClr val="dk1"/>
              </a:solidFill>
              <a:latin typeface="+mn-ea"/>
              <a:ea typeface="+mn-ea"/>
              <a:cs typeface="+mn-cs"/>
            </a:rPr>
            <a:t>等により、</a:t>
          </a:r>
          <a:r>
            <a:rPr lang="en-US" altLang="ja-JP" sz="1100" b="0" i="0" baseline="0">
              <a:solidFill>
                <a:schemeClr val="dk1"/>
              </a:solidFill>
              <a:latin typeface="+mn-ea"/>
              <a:ea typeface="+mn-ea"/>
              <a:cs typeface="+mn-cs"/>
            </a:rPr>
            <a:t>2.83</a:t>
          </a:r>
          <a:r>
            <a:rPr lang="ja-JP" altLang="ja-JP" sz="1100" b="0" i="0" baseline="0">
              <a:solidFill>
                <a:schemeClr val="dk1"/>
              </a:solidFill>
              <a:latin typeface="+mn-ea"/>
              <a:ea typeface="+mn-ea"/>
              <a:cs typeface="+mn-cs"/>
            </a:rPr>
            <a:t>ポイント</a:t>
          </a:r>
          <a:r>
            <a:rPr lang="ja-JP" altLang="en-US" sz="1100" b="0" i="0" baseline="0">
              <a:solidFill>
                <a:schemeClr val="dk1"/>
              </a:solidFill>
              <a:latin typeface="+mn-ea"/>
              <a:ea typeface="+mn-ea"/>
              <a:cs typeface="+mn-cs"/>
            </a:rPr>
            <a:t>減少</a:t>
          </a:r>
          <a:r>
            <a:rPr lang="ja-JP" altLang="ja-JP" sz="1100" b="0" i="0" baseline="0">
              <a:solidFill>
                <a:schemeClr val="dk1"/>
              </a:solidFill>
              <a:latin typeface="+mn-ea"/>
              <a:ea typeface="+mn-ea"/>
              <a:cs typeface="+mn-cs"/>
            </a:rPr>
            <a:t>している。</a:t>
          </a:r>
          <a:endParaRPr lang="ja-JP" altLang="ja-JP" sz="110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全ての会計において黒字となっており、安定した財政運営が行われていると考えられる。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今後も、事業見直し、職員数の適正化などの行政改革や地方債残高の抑制、歳入の確保など財政健全化の取組を進める。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66038206</v>
      </c>
      <c r="BO4" s="381"/>
      <c r="BP4" s="381"/>
      <c r="BQ4" s="381"/>
      <c r="BR4" s="381"/>
      <c r="BS4" s="381"/>
      <c r="BT4" s="381"/>
      <c r="BU4" s="382"/>
      <c r="BV4" s="380">
        <v>67875240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3.1</v>
      </c>
      <c r="CU4" s="387"/>
      <c r="CV4" s="387"/>
      <c r="CW4" s="387"/>
      <c r="CX4" s="387"/>
      <c r="CY4" s="387"/>
      <c r="CZ4" s="387"/>
      <c r="DA4" s="388"/>
      <c r="DB4" s="386">
        <v>4.3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64496190</v>
      </c>
      <c r="BO5" s="418"/>
      <c r="BP5" s="418"/>
      <c r="BQ5" s="418"/>
      <c r="BR5" s="418"/>
      <c r="BS5" s="418"/>
      <c r="BT5" s="418"/>
      <c r="BU5" s="419"/>
      <c r="BV5" s="417">
        <v>66006608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94.2</v>
      </c>
      <c r="CU5" s="415"/>
      <c r="CV5" s="415"/>
      <c r="CW5" s="415"/>
      <c r="CX5" s="415"/>
      <c r="CY5" s="415"/>
      <c r="CZ5" s="415"/>
      <c r="DA5" s="416"/>
      <c r="DB5" s="414">
        <v>93.1</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1542016</v>
      </c>
      <c r="BO6" s="418"/>
      <c r="BP6" s="418"/>
      <c r="BQ6" s="418"/>
      <c r="BR6" s="418"/>
      <c r="BS6" s="418"/>
      <c r="BT6" s="418"/>
      <c r="BU6" s="419"/>
      <c r="BV6" s="417">
        <v>1868632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100.7</v>
      </c>
      <c r="CU6" s="455"/>
      <c r="CV6" s="455"/>
      <c r="CW6" s="455"/>
      <c r="CX6" s="455"/>
      <c r="CY6" s="455"/>
      <c r="CZ6" s="455"/>
      <c r="DA6" s="456"/>
      <c r="DB6" s="454">
        <v>100.8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421678</v>
      </c>
      <c r="BO7" s="418"/>
      <c r="BP7" s="418"/>
      <c r="BQ7" s="418"/>
      <c r="BR7" s="418"/>
      <c r="BS7" s="418"/>
      <c r="BT7" s="418"/>
      <c r="BU7" s="419"/>
      <c r="BV7" s="417">
        <v>284882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36360058</v>
      </c>
      <c r="CU7" s="418"/>
      <c r="CV7" s="418"/>
      <c r="CW7" s="418"/>
      <c r="CX7" s="418"/>
      <c r="CY7" s="418"/>
      <c r="CZ7" s="418"/>
      <c r="DA7" s="419"/>
      <c r="DB7" s="417">
        <v>36853274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1120338</v>
      </c>
      <c r="BO8" s="418"/>
      <c r="BP8" s="418"/>
      <c r="BQ8" s="418"/>
      <c r="BR8" s="418"/>
      <c r="BS8" s="418"/>
      <c r="BT8" s="418"/>
      <c r="BU8" s="419"/>
      <c r="BV8" s="417">
        <v>1583750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169429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-463412</v>
      </c>
      <c r="BO9" s="418"/>
      <c r="BP9" s="418"/>
      <c r="BQ9" s="418"/>
      <c r="BR9" s="418"/>
      <c r="BS9" s="418"/>
      <c r="BT9" s="418"/>
      <c r="BU9" s="419"/>
      <c r="BV9" s="417">
        <v>302281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17.600000000000001</v>
      </c>
      <c r="CU9" s="415"/>
      <c r="CV9" s="415"/>
      <c r="CW9" s="415"/>
      <c r="CX9" s="415"/>
      <c r="CY9" s="415"/>
      <c r="CZ9" s="415"/>
      <c r="DA9" s="416"/>
      <c r="DB9" s="414">
        <v>18.600000000000001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173772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1024319</v>
      </c>
      <c r="BO10" s="418"/>
      <c r="BP10" s="418"/>
      <c r="BQ10" s="418"/>
      <c r="BR10" s="418"/>
      <c r="BS10" s="418"/>
      <c r="BT10" s="418"/>
      <c r="BU10" s="419"/>
      <c r="BV10" s="417">
        <v>655707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222460</v>
      </c>
      <c r="BO11" s="418"/>
      <c r="BP11" s="418"/>
      <c r="BQ11" s="418"/>
      <c r="BR11" s="418"/>
      <c r="BS11" s="418"/>
      <c r="BT11" s="418"/>
      <c r="BU11" s="419"/>
      <c r="BV11" s="417">
        <v>646789</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168241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850000</v>
      </c>
      <c r="BO12" s="418"/>
      <c r="BP12" s="418"/>
      <c r="BQ12" s="418"/>
      <c r="BR12" s="418"/>
      <c r="BS12" s="418"/>
      <c r="BT12" s="418"/>
      <c r="BU12" s="419"/>
      <c r="BV12" s="417">
        <v>630000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166345</v>
      </c>
      <c r="S13" s="499"/>
      <c r="T13" s="499"/>
      <c r="U13" s="499"/>
      <c r="V13" s="500"/>
      <c r="W13" s="433" t="s">
        <v>125</v>
      </c>
      <c r="X13" s="434"/>
      <c r="Y13" s="434"/>
      <c r="Z13" s="434"/>
      <c r="AA13" s="434"/>
      <c r="AB13" s="424"/>
      <c r="AC13" s="468">
        <v>1890</v>
      </c>
      <c r="AD13" s="469"/>
      <c r="AE13" s="469"/>
      <c r="AF13" s="469"/>
      <c r="AG13" s="508"/>
      <c r="AH13" s="468">
        <v>2020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-66633</v>
      </c>
      <c r="BO13" s="418"/>
      <c r="BP13" s="418"/>
      <c r="BQ13" s="418"/>
      <c r="BR13" s="418"/>
      <c r="BS13" s="418"/>
      <c r="BT13" s="418"/>
      <c r="BU13" s="419"/>
      <c r="BV13" s="417">
        <v>974777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169349</v>
      </c>
      <c r="S14" s="499"/>
      <c r="T14" s="499"/>
      <c r="U14" s="499"/>
      <c r="V14" s="500"/>
      <c r="W14" s="407"/>
      <c r="X14" s="408"/>
      <c r="Y14" s="408"/>
      <c r="Z14" s="408"/>
      <c r="AA14" s="408"/>
      <c r="AB14" s="397"/>
      <c r="AC14" s="501">
        <v>2.5</v>
      </c>
      <c r="AD14" s="502"/>
      <c r="AE14" s="502"/>
      <c r="AF14" s="502"/>
      <c r="AG14" s="503"/>
      <c r="AH14" s="501">
        <v>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35.700000000000003</v>
      </c>
      <c r="CU14" s="513"/>
      <c r="CV14" s="513"/>
      <c r="CW14" s="513"/>
      <c r="CX14" s="513"/>
      <c r="CY14" s="513"/>
      <c r="CZ14" s="513"/>
      <c r="DA14" s="514"/>
      <c r="DB14" s="512">
        <v>35.5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167457</v>
      </c>
      <c r="S15" s="499"/>
      <c r="T15" s="499"/>
      <c r="U15" s="499"/>
      <c r="V15" s="500"/>
      <c r="W15" s="433" t="s">
        <v>132</v>
      </c>
      <c r="X15" s="434"/>
      <c r="Y15" s="434"/>
      <c r="Z15" s="434"/>
      <c r="AA15" s="434"/>
      <c r="AB15" s="424"/>
      <c r="AC15" s="468">
        <v>20726</v>
      </c>
      <c r="AD15" s="469"/>
      <c r="AE15" s="469"/>
      <c r="AF15" s="469"/>
      <c r="AG15" s="508"/>
      <c r="AH15" s="468">
        <v>21684</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20059548</v>
      </c>
      <c r="BO15" s="381"/>
      <c r="BP15" s="381"/>
      <c r="BQ15" s="381"/>
      <c r="BR15" s="381"/>
      <c r="BS15" s="381"/>
      <c r="BT15" s="381"/>
      <c r="BU15" s="382"/>
      <c r="BV15" s="380">
        <v>19780167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27.7</v>
      </c>
      <c r="AD16" s="502"/>
      <c r="AE16" s="502"/>
      <c r="AF16" s="502"/>
      <c r="AG16" s="503"/>
      <c r="AH16" s="501">
        <v>28.3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27976626</v>
      </c>
      <c r="BO16" s="418"/>
      <c r="BP16" s="418"/>
      <c r="BQ16" s="418"/>
      <c r="BR16" s="418"/>
      <c r="BS16" s="418"/>
      <c r="BT16" s="418"/>
      <c r="BU16" s="419"/>
      <c r="BV16" s="417">
        <v>27926562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52165</v>
      </c>
      <c r="AD17" s="469"/>
      <c r="AE17" s="469"/>
      <c r="AF17" s="469"/>
      <c r="AG17" s="508"/>
      <c r="AH17" s="468">
        <v>52956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25677662</v>
      </c>
      <c r="BO17" s="418"/>
      <c r="BP17" s="418"/>
      <c r="BQ17" s="418"/>
      <c r="BR17" s="418"/>
      <c r="BS17" s="418"/>
      <c r="BT17" s="418"/>
      <c r="BU17" s="419"/>
      <c r="BV17" s="417">
        <v>25314689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286.64999999999998</v>
      </c>
      <c r="M18" s="530"/>
      <c r="N18" s="530"/>
      <c r="O18" s="530"/>
      <c r="P18" s="530"/>
      <c r="Q18" s="530"/>
      <c r="R18" s="531"/>
      <c r="S18" s="531"/>
      <c r="T18" s="531"/>
      <c r="U18" s="531"/>
      <c r="V18" s="532"/>
      <c r="W18" s="435"/>
      <c r="X18" s="436"/>
      <c r="Y18" s="436"/>
      <c r="Z18" s="436"/>
      <c r="AA18" s="436"/>
      <c r="AB18" s="427"/>
      <c r="AC18" s="533">
        <v>69.8</v>
      </c>
      <c r="AD18" s="534"/>
      <c r="AE18" s="534"/>
      <c r="AF18" s="534"/>
      <c r="AG18" s="535"/>
      <c r="AH18" s="533">
        <v>69.099999999999994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35007346</v>
      </c>
      <c r="BO18" s="418"/>
      <c r="BP18" s="418"/>
      <c r="BQ18" s="418"/>
      <c r="BR18" s="418"/>
      <c r="BS18" s="418"/>
      <c r="BT18" s="418"/>
      <c r="BU18" s="419"/>
      <c r="BV18" s="417">
        <v>35643284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591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44378298</v>
      </c>
      <c r="BO19" s="418"/>
      <c r="BP19" s="418"/>
      <c r="BQ19" s="418"/>
      <c r="BR19" s="418"/>
      <c r="BS19" s="418"/>
      <c r="BT19" s="418"/>
      <c r="BU19" s="419"/>
      <c r="BV19" s="417">
        <v>45571381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73225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68833903</v>
      </c>
      <c r="BO23" s="418"/>
      <c r="BP23" s="418"/>
      <c r="BQ23" s="418"/>
      <c r="BR23" s="418"/>
      <c r="BS23" s="418"/>
      <c r="BT23" s="418"/>
      <c r="BU23" s="419"/>
      <c r="BV23" s="417">
        <v>72664426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7920</v>
      </c>
      <c r="R24" s="469"/>
      <c r="S24" s="469"/>
      <c r="T24" s="469"/>
      <c r="U24" s="469"/>
      <c r="V24" s="508"/>
      <c r="W24" s="563"/>
      <c r="X24" s="551"/>
      <c r="Y24" s="552"/>
      <c r="Z24" s="467" t="s">
        <v>155</v>
      </c>
      <c r="AA24" s="447"/>
      <c r="AB24" s="447"/>
      <c r="AC24" s="447"/>
      <c r="AD24" s="447"/>
      <c r="AE24" s="447"/>
      <c r="AF24" s="447"/>
      <c r="AG24" s="448"/>
      <c r="AH24" s="468">
        <v>943</v>
      </c>
      <c r="AI24" s="469"/>
      <c r="AJ24" s="469"/>
      <c r="AK24" s="469"/>
      <c r="AL24" s="508"/>
      <c r="AM24" s="468">
        <v>3161879</v>
      </c>
      <c r="AN24" s="469"/>
      <c r="AO24" s="469"/>
      <c r="AP24" s="469"/>
      <c r="AQ24" s="469"/>
      <c r="AR24" s="508"/>
      <c r="AS24" s="468">
        <v>3353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54371275</v>
      </c>
      <c r="BO24" s="418"/>
      <c r="BP24" s="418"/>
      <c r="BQ24" s="418"/>
      <c r="BR24" s="418"/>
      <c r="BS24" s="418"/>
      <c r="BT24" s="418"/>
      <c r="BU24" s="419"/>
      <c r="BV24" s="417">
        <v>57817040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6758</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5957013</v>
      </c>
      <c r="BO25" s="381"/>
      <c r="BP25" s="381"/>
      <c r="BQ25" s="381"/>
      <c r="BR25" s="381"/>
      <c r="BS25" s="381"/>
      <c r="BT25" s="381"/>
      <c r="BU25" s="382"/>
      <c r="BV25" s="380">
        <v>6268237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6120</v>
      </c>
      <c r="R26" s="469"/>
      <c r="S26" s="469"/>
      <c r="T26" s="469"/>
      <c r="U26" s="469"/>
      <c r="V26" s="508"/>
      <c r="W26" s="563"/>
      <c r="X26" s="551"/>
      <c r="Y26" s="552"/>
      <c r="Z26" s="467" t="s">
        <v>161</v>
      </c>
      <c r="AA26" s="573"/>
      <c r="AB26" s="573"/>
      <c r="AC26" s="573"/>
      <c r="AD26" s="573"/>
      <c r="AE26" s="573"/>
      <c r="AF26" s="573"/>
      <c r="AG26" s="574"/>
      <c r="AH26" s="468">
        <v>102</v>
      </c>
      <c r="AI26" s="469"/>
      <c r="AJ26" s="469"/>
      <c r="AK26" s="469"/>
      <c r="AL26" s="508"/>
      <c r="AM26" s="468">
        <v>349452</v>
      </c>
      <c r="AN26" s="469"/>
      <c r="AO26" s="469"/>
      <c r="AP26" s="469"/>
      <c r="AQ26" s="469"/>
      <c r="AR26" s="508"/>
      <c r="AS26" s="468">
        <v>3426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5510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2093275</v>
      </c>
      <c r="BO27" s="587"/>
      <c r="BP27" s="587"/>
      <c r="BQ27" s="587"/>
      <c r="BR27" s="587"/>
      <c r="BS27" s="587"/>
      <c r="BT27" s="587"/>
      <c r="BU27" s="588"/>
      <c r="BV27" s="586">
        <v>2090619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4980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3542760</v>
      </c>
      <c r="BO28" s="381"/>
      <c r="BP28" s="381"/>
      <c r="BQ28" s="381"/>
      <c r="BR28" s="381"/>
      <c r="BS28" s="381"/>
      <c r="BT28" s="381"/>
      <c r="BU28" s="382"/>
      <c r="BV28" s="380">
        <v>3368441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26</v>
      </c>
      <c r="M29" s="469"/>
      <c r="N29" s="469"/>
      <c r="O29" s="469"/>
      <c r="P29" s="508"/>
      <c r="Q29" s="468">
        <v>4700</v>
      </c>
      <c r="R29" s="469"/>
      <c r="S29" s="469"/>
      <c r="T29" s="469"/>
      <c r="U29" s="469"/>
      <c r="V29" s="508"/>
      <c r="W29" s="564"/>
      <c r="X29" s="565"/>
      <c r="Y29" s="566"/>
      <c r="Z29" s="467" t="s">
        <v>172</v>
      </c>
      <c r="AA29" s="447"/>
      <c r="AB29" s="447"/>
      <c r="AC29" s="447"/>
      <c r="AD29" s="447"/>
      <c r="AE29" s="447"/>
      <c r="AF29" s="447"/>
      <c r="AG29" s="448"/>
      <c r="AH29" s="468">
        <v>944</v>
      </c>
      <c r="AI29" s="469"/>
      <c r="AJ29" s="469"/>
      <c r="AK29" s="469"/>
      <c r="AL29" s="508"/>
      <c r="AM29" s="468">
        <v>3165851</v>
      </c>
      <c r="AN29" s="469"/>
      <c r="AO29" s="469"/>
      <c r="AP29" s="469"/>
      <c r="AQ29" s="469"/>
      <c r="AR29" s="508"/>
      <c r="AS29" s="468">
        <v>3354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402351</v>
      </c>
      <c r="BO29" s="418"/>
      <c r="BP29" s="418"/>
      <c r="BQ29" s="418"/>
      <c r="BR29" s="418"/>
      <c r="BS29" s="418"/>
      <c r="BT29" s="418"/>
      <c r="BU29" s="419"/>
      <c r="BV29" s="417">
        <v>472232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9017406</v>
      </c>
      <c r="BO30" s="587"/>
      <c r="BP30" s="587"/>
      <c r="BQ30" s="587"/>
      <c r="BR30" s="587"/>
      <c r="BS30" s="587"/>
      <c r="BT30" s="587"/>
      <c r="BU30" s="588"/>
      <c r="BV30" s="586">
        <v>8161529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食肉センター事業特別会計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養護老人ホーム長生園組合（一般会計）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宇部市常盤動物園協会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公共用地造成事業特別会計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交通事業会計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養護老人ホーム長生園組合（指定訪問介護事業所特別会計）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宇部市体育協会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下水道事業会計</v>
      </c>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中央卸売市場事業特別会計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宇部・阿知須公共下水道組合（宇部・阿知須公共下水道組合会計）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宇部市文化創造財団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市営駐車場事業特別会計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IF('各会計、関係団体の財政状況及び健全化判断比率'!B38="","",'各会計、関係団体の財政状況及び健全化判断比率'!B38)</f>
        <v>地方卸売市場事業特別会計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山口県市町総合事務組合（一般会計）</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にぎわい宇部</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山口県市町総合事務組合（非常勤職員公務災害補償特別会計）</v>
      </c>
      <c r="BZ38" s="599"/>
      <c r="CA38" s="599"/>
      <c r="CB38" s="599"/>
      <c r="CC38" s="599"/>
      <c r="CD38" s="599"/>
      <c r="CE38" s="599"/>
      <c r="CF38" s="599"/>
      <c r="CG38" s="599"/>
      <c r="CH38" s="599"/>
      <c r="CI38" s="599"/>
      <c r="CJ38" s="599"/>
      <c r="CK38" s="599"/>
      <c r="CL38" s="599"/>
      <c r="CM38" s="599"/>
      <c r="CN38" s="167"/>
      <c r="CO38" s="598">
        <f t="shared" si="3"/>
        <v>27</v>
      </c>
      <c r="CP38" s="598"/>
      <c r="CQ38" s="599" t="str">
        <f>IF('各会計、関係団体の財政状況及び健全化判断比率'!BS11="","",'各会計、関係団体の財政状況及び健全化判断比率'!BS11)</f>
        <v>やまぐち農林振興公社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山口県市町総合事務組合（山口県自治会館管理特別会計）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山口県後期高齢者医療広域連合（一般会計）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山口県後期高齢者医療広域連合（後期高齢者医療特別会計）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宇部・山陽小野田消防組合（一般会計）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84" t="s">
        <v>517</v>
      </c>
      <c r="D34" s="1184"/>
      <c r="E34" s="1185"/>
      <c r="F34" s="32">
        <v>8.33</v>
      </c>
      <c r="G34" s="33">
        <v>8.49</v>
      </c>
      <c r="H34" s="33">
        <v>8.61</v>
      </c>
      <c r="I34" s="33">
        <v>9.4</v>
      </c>
      <c r="J34" s="34">
        <v>9.9499999999999993</v>
      </c>
      <c r="K34" s="22"/>
      <c r="L34" s="22"/>
      <c r="M34" s="22"/>
      <c r="N34" s="22"/>
      <c r="O34" s="22"/>
      <c r="P34" s="22"/>
    </row>
    <row r="35" spans="1:16" ht="39" customHeight="1" x14ac:dyDescent="0.15">
      <c r="A35" s="22"/>
      <c r="B35" s="35"/>
      <c r="C35" s="1178" t="s">
        <v>518</v>
      </c>
      <c r="D35" s="1179"/>
      <c r="E35" s="1180"/>
      <c r="F35" s="36">
        <v>2.52</v>
      </c>
      <c r="G35" s="37">
        <v>3.67</v>
      </c>
      <c r="H35" s="37">
        <v>4.7699999999999996</v>
      </c>
      <c r="I35" s="37">
        <v>4.75</v>
      </c>
      <c r="J35" s="38">
        <v>5.78</v>
      </c>
      <c r="K35" s="22"/>
      <c r="L35" s="22"/>
      <c r="M35" s="22"/>
      <c r="N35" s="22"/>
      <c r="O35" s="22"/>
      <c r="P35" s="22"/>
    </row>
    <row r="36" spans="1:16" ht="39" customHeight="1" x14ac:dyDescent="0.15">
      <c r="A36" s="22"/>
      <c r="B36" s="35"/>
      <c r="C36" s="1178" t="s">
        <v>519</v>
      </c>
      <c r="D36" s="1179"/>
      <c r="E36" s="1180"/>
      <c r="F36" s="36">
        <v>4.0599999999999996</v>
      </c>
      <c r="G36" s="37">
        <v>3.04</v>
      </c>
      <c r="H36" s="37">
        <v>3.48</v>
      </c>
      <c r="I36" s="37">
        <v>4.29</v>
      </c>
      <c r="J36" s="38">
        <v>3.08</v>
      </c>
      <c r="K36" s="22"/>
      <c r="L36" s="22"/>
      <c r="M36" s="22"/>
      <c r="N36" s="22"/>
      <c r="O36" s="22"/>
      <c r="P36" s="22"/>
    </row>
    <row r="37" spans="1:16" ht="39" customHeight="1" x14ac:dyDescent="0.15">
      <c r="A37" s="22"/>
      <c r="B37" s="35"/>
      <c r="C37" s="1178" t="s">
        <v>520</v>
      </c>
      <c r="D37" s="1179"/>
      <c r="E37" s="1180"/>
      <c r="F37" s="36">
        <v>1.9</v>
      </c>
      <c r="G37" s="37">
        <v>1.53</v>
      </c>
      <c r="H37" s="37">
        <v>1.73</v>
      </c>
      <c r="I37" s="37">
        <v>0.84</v>
      </c>
      <c r="J37" s="38">
        <v>2.42</v>
      </c>
      <c r="K37" s="22"/>
      <c r="L37" s="22"/>
      <c r="M37" s="22"/>
      <c r="N37" s="22"/>
      <c r="O37" s="22"/>
      <c r="P37" s="22"/>
    </row>
    <row r="38" spans="1:16" ht="39" customHeight="1" x14ac:dyDescent="0.15">
      <c r="A38" s="22"/>
      <c r="B38" s="35"/>
      <c r="C38" s="1178" t="s">
        <v>521</v>
      </c>
      <c r="D38" s="1179"/>
      <c r="E38" s="1180"/>
      <c r="F38" s="36">
        <v>1.46</v>
      </c>
      <c r="G38" s="37">
        <v>1.51</v>
      </c>
      <c r="H38" s="37">
        <v>1.52</v>
      </c>
      <c r="I38" s="37">
        <v>1.63</v>
      </c>
      <c r="J38" s="38">
        <v>1.83</v>
      </c>
      <c r="K38" s="22"/>
      <c r="L38" s="22"/>
      <c r="M38" s="22"/>
      <c r="N38" s="22"/>
      <c r="O38" s="22"/>
      <c r="P38" s="22"/>
    </row>
    <row r="39" spans="1:16" ht="39" customHeight="1" x14ac:dyDescent="0.15">
      <c r="A39" s="22"/>
      <c r="B39" s="35"/>
      <c r="C39" s="1178" t="s">
        <v>522</v>
      </c>
      <c r="D39" s="1179"/>
      <c r="E39" s="1180"/>
      <c r="F39" s="36">
        <v>0.47</v>
      </c>
      <c r="G39" s="37">
        <v>0.51</v>
      </c>
      <c r="H39" s="37">
        <v>0.53</v>
      </c>
      <c r="I39" s="37">
        <v>1.2</v>
      </c>
      <c r="J39" s="38">
        <v>1.29</v>
      </c>
      <c r="K39" s="22"/>
      <c r="L39" s="22"/>
      <c r="M39" s="22"/>
      <c r="N39" s="22"/>
      <c r="O39" s="22"/>
      <c r="P39" s="22"/>
    </row>
    <row r="40" spans="1:16" ht="39" customHeight="1" x14ac:dyDescent="0.15">
      <c r="A40" s="22"/>
      <c r="B40" s="35"/>
      <c r="C40" s="1178" t="s">
        <v>523</v>
      </c>
      <c r="D40" s="1179"/>
      <c r="E40" s="1180"/>
      <c r="F40" s="36">
        <v>0.28999999999999998</v>
      </c>
      <c r="G40" s="37">
        <v>0.27</v>
      </c>
      <c r="H40" s="37">
        <v>0.23</v>
      </c>
      <c r="I40" s="37">
        <v>0.2</v>
      </c>
      <c r="J40" s="38">
        <v>0.22</v>
      </c>
      <c r="K40" s="22"/>
      <c r="L40" s="22"/>
      <c r="M40" s="22"/>
      <c r="N40" s="22"/>
      <c r="O40" s="22"/>
      <c r="P40" s="22"/>
    </row>
    <row r="41" spans="1:16" ht="39" customHeight="1" x14ac:dyDescent="0.15">
      <c r="A41" s="22"/>
      <c r="B41" s="35"/>
      <c r="C41" s="1178" t="s">
        <v>524</v>
      </c>
      <c r="D41" s="1179"/>
      <c r="E41" s="1180"/>
      <c r="F41" s="36">
        <v>0.13</v>
      </c>
      <c r="G41" s="37">
        <v>0.11</v>
      </c>
      <c r="H41" s="37">
        <v>0.13</v>
      </c>
      <c r="I41" s="37">
        <v>0.12</v>
      </c>
      <c r="J41" s="38">
        <v>0.14000000000000001</v>
      </c>
      <c r="K41" s="22"/>
      <c r="L41" s="22"/>
      <c r="M41" s="22"/>
      <c r="N41" s="22"/>
      <c r="O41" s="22"/>
      <c r="P41" s="22"/>
    </row>
    <row r="42" spans="1:16" ht="39" customHeight="1" x14ac:dyDescent="0.15">
      <c r="A42" s="22"/>
      <c r="B42" s="39"/>
      <c r="C42" s="1178" t="s">
        <v>525</v>
      </c>
      <c r="D42" s="1179"/>
      <c r="E42" s="1180"/>
      <c r="F42" s="36" t="s">
        <v>472</v>
      </c>
      <c r="G42" s="37" t="s">
        <v>526</v>
      </c>
      <c r="H42" s="37" t="s">
        <v>472</v>
      </c>
      <c r="I42" s="37" t="s">
        <v>472</v>
      </c>
      <c r="J42" s="38" t="s">
        <v>472</v>
      </c>
      <c r="K42" s="22"/>
      <c r="L42" s="22"/>
      <c r="M42" s="22"/>
      <c r="N42" s="22"/>
      <c r="O42" s="22"/>
      <c r="P42" s="22"/>
    </row>
    <row r="43" spans="1:16" ht="39" customHeight="1" thickBot="1" x14ac:dyDescent="0.2">
      <c r="A43" s="22"/>
      <c r="B43" s="40"/>
      <c r="C43" s="1181" t="s">
        <v>527</v>
      </c>
      <c r="D43" s="1182"/>
      <c r="E43" s="1183"/>
      <c r="F43" s="41">
        <v>1.56</v>
      </c>
      <c r="G43" s="42">
        <v>0.28999999999999998</v>
      </c>
      <c r="H43" s="42">
        <v>0.27</v>
      </c>
      <c r="I43" s="42">
        <v>0.1</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8972</v>
      </c>
      <c r="L45" s="60">
        <v>8777</v>
      </c>
      <c r="M45" s="60">
        <v>8791</v>
      </c>
      <c r="N45" s="60">
        <v>8189</v>
      </c>
      <c r="O45" s="61">
        <v>7888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472</v>
      </c>
      <c r="L46" s="64" t="s">
        <v>472</v>
      </c>
      <c r="M46" s="64" t="s">
        <v>472</v>
      </c>
      <c r="N46" s="64" t="s">
        <v>472</v>
      </c>
      <c r="O46" s="65" t="s">
        <v>472</v>
      </c>
      <c r="P46" s="48"/>
      <c r="Q46" s="48"/>
      <c r="R46" s="48"/>
      <c r="S46" s="48"/>
      <c r="T46" s="48"/>
      <c r="U46" s="48"/>
    </row>
    <row r="47" spans="1:21" ht="30.75" customHeight="1" x14ac:dyDescent="0.15">
      <c r="A47" s="48"/>
      <c r="B47" s="1196"/>
      <c r="C47" s="1197"/>
      <c r="D47" s="62"/>
      <c r="E47" s="1188" t="s">
        <v>14</v>
      </c>
      <c r="F47" s="1188"/>
      <c r="G47" s="1188"/>
      <c r="H47" s="1188"/>
      <c r="I47" s="1188"/>
      <c r="J47" s="1189"/>
      <c r="K47" s="63">
        <v>3</v>
      </c>
      <c r="L47" s="64">
        <v>3</v>
      </c>
      <c r="M47" s="64">
        <v>3</v>
      </c>
      <c r="N47" s="64">
        <v>3</v>
      </c>
      <c r="O47" s="65">
        <v>3</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1844</v>
      </c>
      <c r="L48" s="64">
        <v>1840</v>
      </c>
      <c r="M48" s="64">
        <v>1790</v>
      </c>
      <c r="N48" s="64">
        <v>1821</v>
      </c>
      <c r="O48" s="65">
        <v>1817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290</v>
      </c>
      <c r="L49" s="64">
        <v>332</v>
      </c>
      <c r="M49" s="64">
        <v>345</v>
      </c>
      <c r="N49" s="64">
        <v>373</v>
      </c>
      <c r="O49" s="65">
        <v>458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148</v>
      </c>
      <c r="L50" s="64">
        <v>122</v>
      </c>
      <c r="M50" s="64">
        <v>108</v>
      </c>
      <c r="N50" s="64">
        <v>92</v>
      </c>
      <c r="O50" s="65">
        <v>101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472</v>
      </c>
      <c r="L51" s="64" t="s">
        <v>472</v>
      </c>
      <c r="M51" s="64" t="s">
        <v>472</v>
      </c>
      <c r="N51" s="64" t="s">
        <v>472</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8367</v>
      </c>
      <c r="L52" s="64">
        <v>8439</v>
      </c>
      <c r="M52" s="64">
        <v>8502</v>
      </c>
      <c r="N52" s="64">
        <v>8239</v>
      </c>
      <c r="O52" s="65">
        <v>8224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2890</v>
      </c>
      <c r="L53" s="69">
        <v>2635</v>
      </c>
      <c r="M53" s="69">
        <v>2535</v>
      </c>
      <c r="N53" s="69">
        <v>2239</v>
      </c>
      <c r="O53" s="70">
        <v>2043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202" t="s">
        <v>24</v>
      </c>
      <c r="C41" s="1203"/>
      <c r="D41" s="81"/>
      <c r="E41" s="1208" t="s">
        <v>25</v>
      </c>
      <c r="F41" s="1208"/>
      <c r="G41" s="1208"/>
      <c r="H41" s="1209"/>
      <c r="I41" s="82">
        <v>70156</v>
      </c>
      <c r="J41" s="83">
        <v>75451</v>
      </c>
      <c r="K41" s="83">
        <v>75225</v>
      </c>
      <c r="L41" s="83">
        <v>72664</v>
      </c>
      <c r="M41" s="84">
        <v>68834</v>
      </c>
    </row>
    <row r="42" spans="2:13" ht="27.75" customHeight="1" x14ac:dyDescent="0.15">
      <c r="B42" s="1204"/>
      <c r="C42" s="1205"/>
      <c r="D42" s="85"/>
      <c r="E42" s="1210" t="s">
        <v>26</v>
      </c>
      <c r="F42" s="1210"/>
      <c r="G42" s="1210"/>
      <c r="H42" s="1211"/>
      <c r="I42" s="86">
        <v>3357</v>
      </c>
      <c r="J42" s="87">
        <v>2082</v>
      </c>
      <c r="K42" s="87">
        <v>1992</v>
      </c>
      <c r="L42" s="87">
        <v>1862</v>
      </c>
      <c r="M42" s="88">
        <v>1740</v>
      </c>
    </row>
    <row r="43" spans="2:13" ht="27.75" customHeight="1" x14ac:dyDescent="0.15">
      <c r="B43" s="1204"/>
      <c r="C43" s="1205"/>
      <c r="D43" s="85"/>
      <c r="E43" s="1210" t="s">
        <v>27</v>
      </c>
      <c r="F43" s="1210"/>
      <c r="G43" s="1210"/>
      <c r="H43" s="1211"/>
      <c r="I43" s="86">
        <v>23737</v>
      </c>
      <c r="J43" s="87">
        <v>23486</v>
      </c>
      <c r="K43" s="87">
        <v>23278</v>
      </c>
      <c r="L43" s="87">
        <v>23040</v>
      </c>
      <c r="M43" s="88">
        <v>22745</v>
      </c>
    </row>
    <row r="44" spans="2:13" ht="27.75" customHeight="1" x14ac:dyDescent="0.15">
      <c r="B44" s="1204"/>
      <c r="C44" s="1205"/>
      <c r="D44" s="85"/>
      <c r="E44" s="1210" t="s">
        <v>28</v>
      </c>
      <c r="F44" s="1210"/>
      <c r="G44" s="1210"/>
      <c r="H44" s="1211"/>
      <c r="I44" s="86">
        <v>5701</v>
      </c>
      <c r="J44" s="87">
        <v>6252</v>
      </c>
      <c r="K44" s="87">
        <v>6403</v>
      </c>
      <c r="L44" s="87">
        <v>6440</v>
      </c>
      <c r="M44" s="88">
        <v>6464</v>
      </c>
    </row>
    <row r="45" spans="2:13" ht="27.75" customHeight="1" x14ac:dyDescent="0.15">
      <c r="B45" s="1204"/>
      <c r="C45" s="1205"/>
      <c r="D45" s="85"/>
      <c r="E45" s="1210" t="s">
        <v>29</v>
      </c>
      <c r="F45" s="1210"/>
      <c r="G45" s="1210"/>
      <c r="H45" s="1211"/>
      <c r="I45" s="86">
        <v>12747</v>
      </c>
      <c r="J45" s="87">
        <v>12304</v>
      </c>
      <c r="K45" s="87">
        <v>11562</v>
      </c>
      <c r="L45" s="87">
        <v>10752</v>
      </c>
      <c r="M45" s="88">
        <v>11031</v>
      </c>
    </row>
    <row r="46" spans="2:13" ht="27.75" customHeight="1" x14ac:dyDescent="0.15">
      <c r="B46" s="1204"/>
      <c r="C46" s="1205"/>
      <c r="D46" s="89"/>
      <c r="E46" s="1210" t="s">
        <v>30</v>
      </c>
      <c r="F46" s="1210"/>
      <c r="G46" s="1210"/>
      <c r="H46" s="1211"/>
      <c r="I46" s="86">
        <v>1942</v>
      </c>
      <c r="J46" s="87" t="s">
        <v>472</v>
      </c>
      <c r="K46" s="87" t="s">
        <v>472</v>
      </c>
      <c r="L46" s="87" t="s">
        <v>472</v>
      </c>
      <c r="M46" s="88" t="s">
        <v>472</v>
      </c>
    </row>
    <row r="47" spans="2:13" ht="27.75" customHeight="1" x14ac:dyDescent="0.15">
      <c r="B47" s="1204"/>
      <c r="C47" s="1205"/>
      <c r="D47" s="90"/>
      <c r="E47" s="1212" t="s">
        <v>31</v>
      </c>
      <c r="F47" s="1213"/>
      <c r="G47" s="1213"/>
      <c r="H47" s="1214"/>
      <c r="I47" s="86" t="s">
        <v>472</v>
      </c>
      <c r="J47" s="87" t="s">
        <v>472</v>
      </c>
      <c r="K47" s="87" t="s">
        <v>472</v>
      </c>
      <c r="L47" s="87" t="s">
        <v>472</v>
      </c>
      <c r="M47" s="88" t="s">
        <v>472</v>
      </c>
    </row>
    <row r="48" spans="2:13" ht="27.75" customHeight="1" x14ac:dyDescent="0.15">
      <c r="B48" s="1204"/>
      <c r="C48" s="1205"/>
      <c r="D48" s="85"/>
      <c r="E48" s="1210" t="s">
        <v>32</v>
      </c>
      <c r="F48" s="1210"/>
      <c r="G48" s="1210"/>
      <c r="H48" s="1211"/>
      <c r="I48" s="86" t="s">
        <v>472</v>
      </c>
      <c r="J48" s="87" t="s">
        <v>472</v>
      </c>
      <c r="K48" s="87" t="s">
        <v>472</v>
      </c>
      <c r="L48" s="87" t="s">
        <v>472</v>
      </c>
      <c r="M48" s="88" t="s">
        <v>472</v>
      </c>
    </row>
    <row r="49" spans="2:13" ht="27.75" customHeight="1" x14ac:dyDescent="0.15">
      <c r="B49" s="1206"/>
      <c r="C49" s="1207"/>
      <c r="D49" s="85"/>
      <c r="E49" s="1210" t="s">
        <v>33</v>
      </c>
      <c r="F49" s="1210"/>
      <c r="G49" s="1210"/>
      <c r="H49" s="1211"/>
      <c r="I49" s="86" t="s">
        <v>472</v>
      </c>
      <c r="J49" s="87" t="s">
        <v>472</v>
      </c>
      <c r="K49" s="87" t="s">
        <v>472</v>
      </c>
      <c r="L49" s="87" t="s">
        <v>472</v>
      </c>
      <c r="M49" s="88" t="s">
        <v>472</v>
      </c>
    </row>
    <row r="50" spans="2:13" ht="27.75" customHeight="1" x14ac:dyDescent="0.15">
      <c r="B50" s="1215" t="s">
        <v>34</v>
      </c>
      <c r="C50" s="1216"/>
      <c r="D50" s="91"/>
      <c r="E50" s="1210" t="s">
        <v>35</v>
      </c>
      <c r="F50" s="1210"/>
      <c r="G50" s="1210"/>
      <c r="H50" s="1211"/>
      <c r="I50" s="86">
        <v>8873</v>
      </c>
      <c r="J50" s="87">
        <v>10412</v>
      </c>
      <c r="K50" s="87">
        <v>13118</v>
      </c>
      <c r="L50" s="87">
        <v>13555</v>
      </c>
      <c r="M50" s="88">
        <v>11999</v>
      </c>
    </row>
    <row r="51" spans="2:13" ht="27.75" customHeight="1" x14ac:dyDescent="0.15">
      <c r="B51" s="1204"/>
      <c r="C51" s="1205"/>
      <c r="D51" s="85"/>
      <c r="E51" s="1210" t="s">
        <v>36</v>
      </c>
      <c r="F51" s="1210"/>
      <c r="G51" s="1210"/>
      <c r="H51" s="1211"/>
      <c r="I51" s="86">
        <v>22389</v>
      </c>
      <c r="J51" s="87">
        <v>21712</v>
      </c>
      <c r="K51" s="87">
        <v>21216</v>
      </c>
      <c r="L51" s="87">
        <v>21059</v>
      </c>
      <c r="M51" s="88">
        <v>20689</v>
      </c>
    </row>
    <row r="52" spans="2:13" ht="27.75" customHeight="1" x14ac:dyDescent="0.15">
      <c r="B52" s="1206"/>
      <c r="C52" s="1207"/>
      <c r="D52" s="85"/>
      <c r="E52" s="1210" t="s">
        <v>37</v>
      </c>
      <c r="F52" s="1210"/>
      <c r="G52" s="1210"/>
      <c r="H52" s="1211"/>
      <c r="I52" s="86">
        <v>68530</v>
      </c>
      <c r="J52" s="87">
        <v>69291</v>
      </c>
      <c r="K52" s="87">
        <v>67933</v>
      </c>
      <c r="L52" s="87">
        <v>69319</v>
      </c>
      <c r="M52" s="88">
        <v>67411</v>
      </c>
    </row>
    <row r="53" spans="2:13" ht="27.75" customHeight="1" thickBot="1" x14ac:dyDescent="0.2">
      <c r="B53" s="1217" t="s">
        <v>38</v>
      </c>
      <c r="C53" s="1218"/>
      <c r="D53" s="92"/>
      <c r="E53" s="1219" t="s">
        <v>39</v>
      </c>
      <c r="F53" s="1219"/>
      <c r="G53" s="1219"/>
      <c r="H53" s="1220"/>
      <c r="I53" s="93">
        <v>17849</v>
      </c>
      <c r="J53" s="94">
        <v>18160</v>
      </c>
      <c r="K53" s="94">
        <v>16194</v>
      </c>
      <c r="L53" s="94">
        <v>10825</v>
      </c>
      <c r="M53" s="95">
        <v>10715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3" t="s">
        <v>566</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2"/>
      <c r="H50" s="1243"/>
      <c r="I50" s="1243"/>
      <c r="J50" s="1244"/>
      <c r="K50" s="356" t="s">
        <v>511</v>
      </c>
      <c r="L50" s="356" t="s">
        <v>512</v>
      </c>
      <c r="M50" s="356" t="s">
        <v>513</v>
      </c>
      <c r="N50" s="356" t="s">
        <v>514</v>
      </c>
      <c r="O50" s="356" t="s">
        <v>515</v>
      </c>
    </row>
    <row r="51" spans="1:17" x14ac:dyDescent="0.15">
      <c r="B51" s="250"/>
      <c r="C51" s="246"/>
      <c r="D51" s="246"/>
      <c r="E51" s="246"/>
      <c r="F51" s="246"/>
      <c r="G51" s="1245" t="s">
        <v>558</v>
      </c>
      <c r="H51" s="1246"/>
      <c r="I51" s="1251" t="s">
        <v>559</v>
      </c>
      <c r="J51" s="1251"/>
      <c r="K51" s="1256"/>
      <c r="L51" s="1256"/>
      <c r="M51" s="1256"/>
      <c r="N51" s="1221">
        <v>35.5</v>
      </c>
      <c r="O51" s="1221">
        <v>35.700000000000003</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564</v>
      </c>
      <c r="J53" s="1231"/>
      <c r="K53" s="1255"/>
      <c r="L53" s="1255"/>
      <c r="M53" s="1255"/>
      <c r="N53" s="1253">
        <v>56.5</v>
      </c>
      <c r="O53" s="1253">
        <v>58.3</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560</v>
      </c>
      <c r="H55" s="1226"/>
      <c r="I55" s="1231" t="s">
        <v>559</v>
      </c>
      <c r="J55" s="1231"/>
      <c r="K55" s="1256"/>
      <c r="L55" s="1256"/>
      <c r="M55" s="1256"/>
      <c r="N55" s="1221">
        <v>25.4</v>
      </c>
      <c r="O55" s="1221">
        <v>16.600000000000001</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564</v>
      </c>
      <c r="J57" s="1223"/>
      <c r="K57" s="1255"/>
      <c r="L57" s="1255"/>
      <c r="M57" s="1255"/>
      <c r="N57" s="1253">
        <v>52.6</v>
      </c>
      <c r="O57" s="1253">
        <v>55.3</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3" t="s">
        <v>565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2"/>
      <c r="H72" s="1243"/>
      <c r="I72" s="1243"/>
      <c r="J72" s="1244"/>
      <c r="K72" s="356" t="s">
        <v>511</v>
      </c>
      <c r="L72" s="356" t="s">
        <v>512</v>
      </c>
      <c r="M72" s="356" t="s">
        <v>513</v>
      </c>
      <c r="N72" s="356" t="s">
        <v>514</v>
      </c>
      <c r="O72" s="356" t="s">
        <v>515</v>
      </c>
    </row>
    <row r="73" spans="2:30" x14ac:dyDescent="0.15">
      <c r="B73" s="250"/>
      <c r="C73" s="246"/>
      <c r="D73" s="246"/>
      <c r="E73" s="246"/>
      <c r="F73" s="246"/>
      <c r="G73" s="1245" t="s">
        <v>558</v>
      </c>
      <c r="H73" s="1246"/>
      <c r="I73" s="1251" t="s">
        <v>559</v>
      </c>
      <c r="J73" s="1251"/>
      <c r="K73" s="1232">
        <v>59.3</v>
      </c>
      <c r="L73" s="1232">
        <v>59.7</v>
      </c>
      <c r="M73" s="1221">
        <v>53.8</v>
      </c>
      <c r="N73" s="1221">
        <v>35.5</v>
      </c>
      <c r="O73" s="1221">
        <v>35.700000000000003</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563</v>
      </c>
      <c r="J75" s="1231"/>
      <c r="K75" s="1253">
        <v>10.1</v>
      </c>
      <c r="L75" s="1253">
        <v>9.4</v>
      </c>
      <c r="M75" s="1253">
        <v>8.9</v>
      </c>
      <c r="N75" s="1253">
        <v>8.1</v>
      </c>
      <c r="O75" s="1253">
        <v>7.5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560</v>
      </c>
      <c r="H77" s="1226"/>
      <c r="I77" s="1231" t="s">
        <v>559</v>
      </c>
      <c r="J77" s="1231"/>
      <c r="K77" s="1232">
        <v>42</v>
      </c>
      <c r="L77" s="1232">
        <v>32.6</v>
      </c>
      <c r="M77" s="1221">
        <v>30.5</v>
      </c>
      <c r="N77" s="1221">
        <v>25.4</v>
      </c>
      <c r="O77" s="1221">
        <v>16.600000000000001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563</v>
      </c>
      <c r="J79" s="1223"/>
      <c r="K79" s="1224">
        <v>6.8</v>
      </c>
      <c r="L79" s="1224">
        <v>5.9</v>
      </c>
      <c r="M79" s="1224">
        <v>5.2</v>
      </c>
      <c r="N79" s="1224">
        <v>4.8</v>
      </c>
      <c r="O79" s="1224">
        <v>3.6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510</v>
      </c>
      <c r="G2" s="113"/>
      <c r="H2" s="114"/>
    </row>
    <row r="3" spans="1:8" x14ac:dyDescent="0.15">
      <c r="A3" s="110" t="s">
        <v>503</v>
      </c>
      <c r="B3" s="115"/>
      <c r="C3" s="116"/>
      <c r="D3" s="117">
        <v>31566</v>
      </c>
      <c r="E3" s="118"/>
      <c r="F3" s="119">
        <v>39425</v>
      </c>
      <c r="G3" s="120"/>
      <c r="H3" s="121"/>
    </row>
    <row r="4" spans="1:8" x14ac:dyDescent="0.15">
      <c r="A4" s="122"/>
      <c r="B4" s="123"/>
      <c r="C4" s="124"/>
      <c r="D4" s="125">
        <v>14535</v>
      </c>
      <c r="E4" s="126"/>
      <c r="F4" s="127">
        <v>22414</v>
      </c>
      <c r="G4" s="128"/>
      <c r="H4" s="129"/>
    </row>
    <row r="5" spans="1:8" x14ac:dyDescent="0.15">
      <c r="A5" s="110" t="s">
        <v>505</v>
      </c>
      <c r="B5" s="115"/>
      <c r="C5" s="116"/>
      <c r="D5" s="117">
        <v>32149</v>
      </c>
      <c r="E5" s="118"/>
      <c r="F5" s="119">
        <v>43141</v>
      </c>
      <c r="G5" s="120"/>
      <c r="H5" s="121"/>
    </row>
    <row r="6" spans="1:8" x14ac:dyDescent="0.15">
      <c r="A6" s="122"/>
      <c r="B6" s="123"/>
      <c r="C6" s="124"/>
      <c r="D6" s="125">
        <v>13944</v>
      </c>
      <c r="E6" s="126"/>
      <c r="F6" s="127">
        <v>21887</v>
      </c>
      <c r="G6" s="128"/>
      <c r="H6" s="129"/>
    </row>
    <row r="7" spans="1:8" x14ac:dyDescent="0.15">
      <c r="A7" s="110" t="s">
        <v>506</v>
      </c>
      <c r="B7" s="115"/>
      <c r="C7" s="116"/>
      <c r="D7" s="117">
        <v>38289</v>
      </c>
      <c r="E7" s="118"/>
      <c r="F7" s="119">
        <v>45117</v>
      </c>
      <c r="G7" s="120"/>
      <c r="H7" s="121"/>
    </row>
    <row r="8" spans="1:8" x14ac:dyDescent="0.15">
      <c r="A8" s="122"/>
      <c r="B8" s="123"/>
      <c r="C8" s="124"/>
      <c r="D8" s="125">
        <v>18983</v>
      </c>
      <c r="E8" s="126"/>
      <c r="F8" s="127">
        <v>25589</v>
      </c>
      <c r="G8" s="128"/>
      <c r="H8" s="129"/>
    </row>
    <row r="9" spans="1:8" x14ac:dyDescent="0.15">
      <c r="A9" s="110" t="s">
        <v>507</v>
      </c>
      <c r="B9" s="115"/>
      <c r="C9" s="116"/>
      <c r="D9" s="117">
        <v>34046</v>
      </c>
      <c r="E9" s="118"/>
      <c r="F9" s="119">
        <v>39951</v>
      </c>
      <c r="G9" s="120"/>
      <c r="H9" s="121"/>
    </row>
    <row r="10" spans="1:8" x14ac:dyDescent="0.15">
      <c r="A10" s="122"/>
      <c r="B10" s="123"/>
      <c r="C10" s="124"/>
      <c r="D10" s="125">
        <v>15611</v>
      </c>
      <c r="E10" s="126"/>
      <c r="F10" s="127">
        <v>22555</v>
      </c>
      <c r="G10" s="128"/>
      <c r="H10" s="129"/>
    </row>
    <row r="11" spans="1:8" x14ac:dyDescent="0.15">
      <c r="A11" s="110" t="s">
        <v>508</v>
      </c>
      <c r="B11" s="115"/>
      <c r="C11" s="116"/>
      <c r="D11" s="117">
        <v>23893</v>
      </c>
      <c r="E11" s="118"/>
      <c r="F11" s="119">
        <v>39893</v>
      </c>
      <c r="G11" s="120"/>
      <c r="H11" s="121"/>
    </row>
    <row r="12" spans="1:8" x14ac:dyDescent="0.15">
      <c r="A12" s="122"/>
      <c r="B12" s="123"/>
      <c r="C12" s="130"/>
      <c r="D12" s="125">
        <v>9407</v>
      </c>
      <c r="E12" s="126"/>
      <c r="F12" s="127">
        <v>26170</v>
      </c>
      <c r="G12" s="128"/>
      <c r="H12" s="129"/>
    </row>
    <row r="13" spans="1:8" x14ac:dyDescent="0.15">
      <c r="A13" s="110"/>
      <c r="B13" s="115"/>
      <c r="C13" s="131"/>
      <c r="D13" s="132">
        <v>31989</v>
      </c>
      <c r="E13" s="133"/>
      <c r="F13" s="134">
        <v>41505</v>
      </c>
      <c r="G13" s="135"/>
      <c r="H13" s="121"/>
    </row>
    <row r="14" spans="1:8" x14ac:dyDescent="0.15">
      <c r="A14" s="122"/>
      <c r="B14" s="123"/>
      <c r="C14" s="124"/>
      <c r="D14" s="125">
        <v>14496</v>
      </c>
      <c r="E14" s="126"/>
      <c r="F14" s="127">
        <v>23723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4.07</v>
      </c>
      <c r="C19" s="136">
        <f>ROUND(VALUE(SUBSTITUTE(実質収支比率等に係る経年分析!G$48,"▲","-")),2)</f>
        <v>3.05</v>
      </c>
      <c r="D19" s="136">
        <f>ROUND(VALUE(SUBSTITUTE(実質収支比率等に係る経年分析!H$48,"▲","-")),2)</f>
        <v>3.49</v>
      </c>
      <c r="E19" s="136">
        <f>ROUND(VALUE(SUBSTITUTE(実質収支比率等に係る経年分析!I$48,"▲","-")),2)</f>
        <v>4.3</v>
      </c>
      <c r="F19" s="136">
        <f>ROUND(VALUE(SUBSTITUTE(実質収支比率等に係る経年分析!J$48,"▲","-")),2)</f>
        <v>3.08</v>
      </c>
    </row>
    <row r="20" spans="1:11" x14ac:dyDescent="0.15">
      <c r="A20" s="136" t="s">
        <v>44</v>
      </c>
      <c r="B20" s="136">
        <f>ROUND(VALUE(SUBSTITUTE(実質収支比率等に係る経年分析!F$47,"▲","-")),2)</f>
        <v>6.94</v>
      </c>
      <c r="C20" s="136">
        <f>ROUND(VALUE(SUBSTITUTE(実質収支比率等に係る経年分析!G$47,"▲","-")),2)</f>
        <v>8.48</v>
      </c>
      <c r="D20" s="136">
        <f>ROUND(VALUE(SUBSTITUTE(実質収支比率等に係る経年分析!H$47,"▲","-")),2)</f>
        <v>9.1</v>
      </c>
      <c r="E20" s="136">
        <f>ROUND(VALUE(SUBSTITUTE(実質収支比率等に係る経年分析!I$47,"▲","-")),2)</f>
        <v>9.14</v>
      </c>
      <c r="F20" s="136">
        <f>ROUND(VALUE(SUBSTITUTE(実質収支比率等に係る経年分析!J$47,"▲","-")),2)</f>
        <v>9.74</v>
      </c>
    </row>
    <row r="21" spans="1:11" x14ac:dyDescent="0.15">
      <c r="A21" s="136" t="s">
        <v>45</v>
      </c>
      <c r="B21" s="136">
        <f>IF(ISNUMBER(VALUE(SUBSTITUTE(実質収支比率等に係る経年分析!F$49,"▲","-"))),ROUND(VALUE(SUBSTITUTE(実質収支比率等に係る経年分析!F$49,"▲","-")),2),NA())</f>
        <v>0.46</v>
      </c>
      <c r="C21" s="136">
        <f>IF(ISNUMBER(VALUE(SUBSTITUTE(実質収支比率等に係る経年分析!G$49,"▲","-"))),ROUND(VALUE(SUBSTITUTE(実質収支比率等に係る経年分析!G$49,"▲","-")),2),NA())</f>
        <v>3.98</v>
      </c>
      <c r="D21" s="136">
        <f>IF(ISNUMBER(VALUE(SUBSTITUTE(実質収支比率等に係る経年分析!H$49,"▲","-"))),ROUND(VALUE(SUBSTITUTE(実質収支比率等に係る経年分析!H$49,"▲","-")),2),NA())</f>
        <v>1.25</v>
      </c>
      <c r="E21" s="136">
        <f>IF(ISNUMBER(VALUE(SUBSTITUTE(実質収支比率等に係る経年分析!I$49,"▲","-"))),ROUND(VALUE(SUBSTITUTE(実質収支比率等に係る経年分析!I$49,"▲","-")),2),NA())</f>
        <v>2.65</v>
      </c>
      <c r="F21" s="136">
        <f>IF(ISNUMBER(VALUE(SUBSTITUTE(実質収支比率等に係る経年分析!J$49,"▲","-"))),ROUND(VALUE(SUBSTITUTE(実質収支比率等に係る経年分析!J$49,"▲","-")),2),NA())</f>
        <v>-0.18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0.28999999999999998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2.61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0.28999999999999998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1.29</v>
      </c>
    </row>
    <row r="32" spans="1:11" x14ac:dyDescent="0.15">
      <c r="A32" s="137" t="str">
        <f>IF(連結実質赤字比率に係る赤字・黒字の構成分析!C$38="",NA(),連結実質赤字比率に係る赤字・黒字の構成分析!C$38)</f>
        <v>交通事業会計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1.83</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4.0599999999999996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3.08</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4.7699999999999996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9.9499999999999993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8367</v>
      </c>
      <c r="E42" s="138"/>
      <c r="F42" s="138"/>
      <c r="G42" s="138">
        <f>'実質公債費比率（分子）の構造'!L$52</f>
        <v>8439</v>
      </c>
      <c r="H42" s="138"/>
      <c r="I42" s="138"/>
      <c r="J42" s="138">
        <f>'実質公債費比率（分子）の構造'!M$52</f>
        <v>8502</v>
      </c>
      <c r="K42" s="138"/>
      <c r="L42" s="138"/>
      <c r="M42" s="138">
        <f>'実質公債費比率（分子）の構造'!N$52</f>
        <v>8239</v>
      </c>
      <c r="N42" s="138"/>
      <c r="O42" s="138"/>
      <c r="P42" s="138">
        <f>'実質公債費比率（分子）の構造'!O$52</f>
        <v>8224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54</v>
      </c>
      <c r="B44" s="138">
        <f>'実質公債費比率（分子）の構造'!K$50</f>
        <v>148</v>
      </c>
      <c r="C44" s="138"/>
      <c r="D44" s="138"/>
      <c r="E44" s="138">
        <f>'実質公債費比率（分子）の構造'!L$50</f>
        <v>122</v>
      </c>
      <c r="F44" s="138"/>
      <c r="G44" s="138"/>
      <c r="H44" s="138">
        <f>'実質公債費比率（分子）の構造'!M$50</f>
        <v>108</v>
      </c>
      <c r="I44" s="138"/>
      <c r="J44" s="138"/>
      <c r="K44" s="138">
        <f>'実質公債費比率（分子）の構造'!N$50</f>
        <v>92</v>
      </c>
      <c r="L44" s="138"/>
      <c r="M44" s="138"/>
      <c r="N44" s="138">
        <f>'実質公債費比率（分子）の構造'!O$50</f>
        <v>101</v>
      </c>
      <c r="O44" s="138"/>
      <c r="P44" s="138"/>
    </row>
    <row r="45" spans="1:16" x14ac:dyDescent="0.15">
      <c r="A45" s="138" t="s">
        <v>55</v>
      </c>
      <c r="B45" s="138">
        <f>'実質公債費比率（分子）の構造'!K$49</f>
        <v>290</v>
      </c>
      <c r="C45" s="138"/>
      <c r="D45" s="138"/>
      <c r="E45" s="138">
        <f>'実質公債費比率（分子）の構造'!L$49</f>
        <v>332</v>
      </c>
      <c r="F45" s="138"/>
      <c r="G45" s="138"/>
      <c r="H45" s="138">
        <f>'実質公債費比率（分子）の構造'!M$49</f>
        <v>345</v>
      </c>
      <c r="I45" s="138"/>
      <c r="J45" s="138"/>
      <c r="K45" s="138">
        <f>'実質公債費比率（分子）の構造'!N$49</f>
        <v>373</v>
      </c>
      <c r="L45" s="138"/>
      <c r="M45" s="138"/>
      <c r="N45" s="138">
        <f>'実質公債費比率（分子）の構造'!O$49</f>
        <v>458</v>
      </c>
      <c r="O45" s="138"/>
      <c r="P45" s="138"/>
    </row>
    <row r="46" spans="1:16" x14ac:dyDescent="0.15">
      <c r="A46" s="138" t="s">
        <v>56</v>
      </c>
      <c r="B46" s="138">
        <f>'実質公債費比率（分子）の構造'!K$48</f>
        <v>1844</v>
      </c>
      <c r="C46" s="138"/>
      <c r="D46" s="138"/>
      <c r="E46" s="138">
        <f>'実質公債費比率（分子）の構造'!L$48</f>
        <v>1840</v>
      </c>
      <c r="F46" s="138"/>
      <c r="G46" s="138"/>
      <c r="H46" s="138">
        <f>'実質公債費比率（分子）の構造'!M$48</f>
        <v>1790</v>
      </c>
      <c r="I46" s="138"/>
      <c r="J46" s="138"/>
      <c r="K46" s="138">
        <f>'実質公債費比率（分子）の構造'!N$48</f>
        <v>1821</v>
      </c>
      <c r="L46" s="138"/>
      <c r="M46" s="138"/>
      <c r="N46" s="138">
        <f>'実質公債費比率（分子）の構造'!O$48</f>
        <v>1817</v>
      </c>
      <c r="O46" s="138"/>
      <c r="P46" s="138"/>
    </row>
    <row r="47" spans="1:16" x14ac:dyDescent="0.15">
      <c r="A47" s="138" t="s">
        <v>57</v>
      </c>
      <c r="B47" s="138">
        <f>'実質公債費比率（分子）の構造'!K$47</f>
        <v>3</v>
      </c>
      <c r="C47" s="138"/>
      <c r="D47" s="138"/>
      <c r="E47" s="138">
        <f>'実質公債費比率（分子）の構造'!L$47</f>
        <v>3</v>
      </c>
      <c r="F47" s="138"/>
      <c r="G47" s="138"/>
      <c r="H47" s="138">
        <f>'実質公債費比率（分子）の構造'!M$47</f>
        <v>3</v>
      </c>
      <c r="I47" s="138"/>
      <c r="J47" s="138"/>
      <c r="K47" s="138">
        <f>'実質公債費比率（分子）の構造'!N$47</f>
        <v>3</v>
      </c>
      <c r="L47" s="138"/>
      <c r="M47" s="138"/>
      <c r="N47" s="138">
        <f>'実質公債費比率（分子）の構造'!O$47</f>
        <v>3</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8972</v>
      </c>
      <c r="C49" s="138"/>
      <c r="D49" s="138"/>
      <c r="E49" s="138">
        <f>'実質公債費比率（分子）の構造'!L$45</f>
        <v>8777</v>
      </c>
      <c r="F49" s="138"/>
      <c r="G49" s="138"/>
      <c r="H49" s="138">
        <f>'実質公債費比率（分子）の構造'!M$45</f>
        <v>8791</v>
      </c>
      <c r="I49" s="138"/>
      <c r="J49" s="138"/>
      <c r="K49" s="138">
        <f>'実質公債費比率（分子）の構造'!N$45</f>
        <v>8189</v>
      </c>
      <c r="L49" s="138"/>
      <c r="M49" s="138"/>
      <c r="N49" s="138">
        <f>'実質公債費比率（分子）の構造'!O$45</f>
        <v>7888</v>
      </c>
      <c r="O49" s="138"/>
      <c r="P49" s="138"/>
    </row>
    <row r="50" spans="1:16" x14ac:dyDescent="0.15">
      <c r="A50" s="138" t="s">
        <v>60</v>
      </c>
      <c r="B50" s="138" t="e">
        <f>NA()</f>
        <v>#N/A</v>
      </c>
      <c r="C50" s="138">
        <f>IF(ISNUMBER('実質公債費比率（分子）の構造'!K$53),'実質公債費比率（分子）の構造'!K$53,NA())</f>
        <v>2890</v>
      </c>
      <c r="D50" s="138" t="e">
        <f>NA()</f>
        <v>#N/A</v>
      </c>
      <c r="E50" s="138" t="e">
        <f>NA()</f>
        <v>#N/A</v>
      </c>
      <c r="F50" s="138">
        <f>IF(ISNUMBER('実質公債費比率（分子）の構造'!L$53),'実質公債費比率（分子）の構造'!L$53,NA())</f>
        <v>2635</v>
      </c>
      <c r="G50" s="138" t="e">
        <f>NA()</f>
        <v>#N/A</v>
      </c>
      <c r="H50" s="138" t="e">
        <f>NA()</f>
        <v>#N/A</v>
      </c>
      <c r="I50" s="138">
        <f>IF(ISNUMBER('実質公債費比率（分子）の構造'!M$53),'実質公債費比率（分子）の構造'!M$53,NA())</f>
        <v>2535</v>
      </c>
      <c r="J50" s="138" t="e">
        <f>NA()</f>
        <v>#N/A</v>
      </c>
      <c r="K50" s="138" t="e">
        <f>NA()</f>
        <v>#N/A</v>
      </c>
      <c r="L50" s="138">
        <f>IF(ISNUMBER('実質公債費比率（分子）の構造'!N$53),'実質公債費比率（分子）の構造'!N$53,NA())</f>
        <v>2239</v>
      </c>
      <c r="M50" s="138" t="e">
        <f>NA()</f>
        <v>#N/A</v>
      </c>
      <c r="N50" s="138" t="e">
        <f>NA()</f>
        <v>#N/A</v>
      </c>
      <c r="O50" s="138">
        <f>IF(ISNUMBER('実質公債費比率（分子）の構造'!O$53),'実質公債費比率（分子）の構造'!O$53,NA())</f>
        <v>2043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68530</v>
      </c>
      <c r="E56" s="137"/>
      <c r="F56" s="137"/>
      <c r="G56" s="137">
        <f>'将来負担比率（分子）の構造'!J$52</f>
        <v>69291</v>
      </c>
      <c r="H56" s="137"/>
      <c r="I56" s="137"/>
      <c r="J56" s="137">
        <f>'将来負担比率（分子）の構造'!K$52</f>
        <v>67933</v>
      </c>
      <c r="K56" s="137"/>
      <c r="L56" s="137"/>
      <c r="M56" s="137">
        <f>'将来負担比率（分子）の構造'!L$52</f>
        <v>69319</v>
      </c>
      <c r="N56" s="137"/>
      <c r="O56" s="137"/>
      <c r="P56" s="137">
        <f>'将来負担比率（分子）の構造'!M$52</f>
        <v>67411</v>
      </c>
    </row>
    <row r="57" spans="1:16" x14ac:dyDescent="0.15">
      <c r="A57" s="137" t="s">
        <v>36</v>
      </c>
      <c r="B57" s="137"/>
      <c r="C57" s="137"/>
      <c r="D57" s="137">
        <f>'将来負担比率（分子）の構造'!I$51</f>
        <v>22389</v>
      </c>
      <c r="E57" s="137"/>
      <c r="F57" s="137"/>
      <c r="G57" s="137">
        <f>'将来負担比率（分子）の構造'!J$51</f>
        <v>21712</v>
      </c>
      <c r="H57" s="137"/>
      <c r="I57" s="137"/>
      <c r="J57" s="137">
        <f>'将来負担比率（分子）の構造'!K$51</f>
        <v>21216</v>
      </c>
      <c r="K57" s="137"/>
      <c r="L57" s="137"/>
      <c r="M57" s="137">
        <f>'将来負担比率（分子）の構造'!L$51</f>
        <v>21059</v>
      </c>
      <c r="N57" s="137"/>
      <c r="O57" s="137"/>
      <c r="P57" s="137">
        <f>'将来負担比率（分子）の構造'!M$51</f>
        <v>20689</v>
      </c>
    </row>
    <row r="58" spans="1:16" x14ac:dyDescent="0.15">
      <c r="A58" s="137" t="s">
        <v>35</v>
      </c>
      <c r="B58" s="137"/>
      <c r="C58" s="137"/>
      <c r="D58" s="137">
        <f>'将来負担比率（分子）の構造'!I$50</f>
        <v>8873</v>
      </c>
      <c r="E58" s="137"/>
      <c r="F58" s="137"/>
      <c r="G58" s="137">
        <f>'将来負担比率（分子）の構造'!J$50</f>
        <v>10412</v>
      </c>
      <c r="H58" s="137"/>
      <c r="I58" s="137"/>
      <c r="J58" s="137">
        <f>'将来負担比率（分子）の構造'!K$50</f>
        <v>13118</v>
      </c>
      <c r="K58" s="137"/>
      <c r="L58" s="137"/>
      <c r="M58" s="137">
        <f>'将来負担比率（分子）の構造'!L$50</f>
        <v>13555</v>
      </c>
      <c r="N58" s="137"/>
      <c r="O58" s="137"/>
      <c r="P58" s="137">
        <f>'将来負担比率（分子）の構造'!M$50</f>
        <v>11999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1942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12747</v>
      </c>
      <c r="C62" s="137"/>
      <c r="D62" s="137"/>
      <c r="E62" s="137">
        <f>'将来負担比率（分子）の構造'!J$45</f>
        <v>12304</v>
      </c>
      <c r="F62" s="137"/>
      <c r="G62" s="137"/>
      <c r="H62" s="137">
        <f>'将来負担比率（分子）の構造'!K$45</f>
        <v>11562</v>
      </c>
      <c r="I62" s="137"/>
      <c r="J62" s="137"/>
      <c r="K62" s="137">
        <f>'将来負担比率（分子）の構造'!L$45</f>
        <v>10752</v>
      </c>
      <c r="L62" s="137"/>
      <c r="M62" s="137"/>
      <c r="N62" s="137">
        <f>'将来負担比率（分子）の構造'!M$45</f>
        <v>11031</v>
      </c>
      <c r="O62" s="137"/>
      <c r="P62" s="137"/>
    </row>
    <row r="63" spans="1:16" x14ac:dyDescent="0.15">
      <c r="A63" s="137" t="s">
        <v>28</v>
      </c>
      <c r="B63" s="137">
        <f>'将来負担比率（分子）の構造'!I$44</f>
        <v>5701</v>
      </c>
      <c r="C63" s="137"/>
      <c r="D63" s="137"/>
      <c r="E63" s="137">
        <f>'将来負担比率（分子）の構造'!J$44</f>
        <v>6252</v>
      </c>
      <c r="F63" s="137"/>
      <c r="G63" s="137"/>
      <c r="H63" s="137">
        <f>'将来負担比率（分子）の構造'!K$44</f>
        <v>6403</v>
      </c>
      <c r="I63" s="137"/>
      <c r="J63" s="137"/>
      <c r="K63" s="137">
        <f>'将来負担比率（分子）の構造'!L$44</f>
        <v>6440</v>
      </c>
      <c r="L63" s="137"/>
      <c r="M63" s="137"/>
      <c r="N63" s="137">
        <f>'将来負担比率（分子）の構造'!M$44</f>
        <v>6464</v>
      </c>
      <c r="O63" s="137"/>
      <c r="P63" s="137"/>
    </row>
    <row r="64" spans="1:16" x14ac:dyDescent="0.15">
      <c r="A64" s="137" t="s">
        <v>27</v>
      </c>
      <c r="B64" s="137">
        <f>'将来負担比率（分子）の構造'!I$43</f>
        <v>23737</v>
      </c>
      <c r="C64" s="137"/>
      <c r="D64" s="137"/>
      <c r="E64" s="137">
        <f>'将来負担比率（分子）の構造'!J$43</f>
        <v>23486</v>
      </c>
      <c r="F64" s="137"/>
      <c r="G64" s="137"/>
      <c r="H64" s="137">
        <f>'将来負担比率（分子）の構造'!K$43</f>
        <v>23278</v>
      </c>
      <c r="I64" s="137"/>
      <c r="J64" s="137"/>
      <c r="K64" s="137">
        <f>'将来負担比率（分子）の構造'!L$43</f>
        <v>23040</v>
      </c>
      <c r="L64" s="137"/>
      <c r="M64" s="137"/>
      <c r="N64" s="137">
        <f>'将来負担比率（分子）の構造'!M$43</f>
        <v>22745</v>
      </c>
      <c r="O64" s="137"/>
      <c r="P64" s="137"/>
    </row>
    <row r="65" spans="1:16" x14ac:dyDescent="0.15">
      <c r="A65" s="137" t="s">
        <v>26</v>
      </c>
      <c r="B65" s="137">
        <f>'将来負担比率（分子）の構造'!I$42</f>
        <v>3357</v>
      </c>
      <c r="C65" s="137"/>
      <c r="D65" s="137"/>
      <c r="E65" s="137">
        <f>'将来負担比率（分子）の構造'!J$42</f>
        <v>2082</v>
      </c>
      <c r="F65" s="137"/>
      <c r="G65" s="137"/>
      <c r="H65" s="137">
        <f>'将来負担比率（分子）の構造'!K$42</f>
        <v>1992</v>
      </c>
      <c r="I65" s="137"/>
      <c r="J65" s="137"/>
      <c r="K65" s="137">
        <f>'将来負担比率（分子）の構造'!L$42</f>
        <v>1862</v>
      </c>
      <c r="L65" s="137"/>
      <c r="M65" s="137"/>
      <c r="N65" s="137">
        <f>'将来負担比率（分子）の構造'!M$42</f>
        <v>1740</v>
      </c>
      <c r="O65" s="137"/>
      <c r="P65" s="137"/>
    </row>
    <row r="66" spans="1:16" x14ac:dyDescent="0.15">
      <c r="A66" s="137" t="s">
        <v>25</v>
      </c>
      <c r="B66" s="137">
        <f>'将来負担比率（分子）の構造'!I$41</f>
        <v>70156</v>
      </c>
      <c r="C66" s="137"/>
      <c r="D66" s="137"/>
      <c r="E66" s="137">
        <f>'将来負担比率（分子）の構造'!J$41</f>
        <v>75451</v>
      </c>
      <c r="F66" s="137"/>
      <c r="G66" s="137"/>
      <c r="H66" s="137">
        <f>'将来負担比率（分子）の構造'!K$41</f>
        <v>75225</v>
      </c>
      <c r="I66" s="137"/>
      <c r="J66" s="137"/>
      <c r="K66" s="137">
        <f>'将来負担比率（分子）の構造'!L$41</f>
        <v>72664</v>
      </c>
      <c r="L66" s="137"/>
      <c r="M66" s="137"/>
      <c r="N66" s="137">
        <f>'将来負担比率（分子）の構造'!M$41</f>
        <v>68834</v>
      </c>
      <c r="O66" s="137"/>
      <c r="P66" s="137"/>
    </row>
    <row r="67" spans="1:16" x14ac:dyDescent="0.15">
      <c r="A67" s="137" t="s">
        <v>64</v>
      </c>
      <c r="B67" s="137" t="e">
        <f>NA()</f>
        <v>#N/A</v>
      </c>
      <c r="C67" s="137">
        <f>IF(ISNUMBER('将来負担比率（分子）の構造'!I$53), IF('将来負担比率（分子）の構造'!I$53 &lt; 0, 0, '将来負担比率（分子）の構造'!I$53), NA())</f>
        <v>17849</v>
      </c>
      <c r="D67" s="137" t="e">
        <f>NA()</f>
        <v>#N/A</v>
      </c>
      <c r="E67" s="137" t="e">
        <f>NA()</f>
        <v>#N/A</v>
      </c>
      <c r="F67" s="137">
        <f>IF(ISNUMBER('将来負担比率（分子）の構造'!J$53), IF('将来負担比率（分子）の構造'!J$53 &lt; 0, 0, '将来負担比率（分子）の構造'!J$53), NA())</f>
        <v>18160</v>
      </c>
      <c r="G67" s="137" t="e">
        <f>NA()</f>
        <v>#N/A</v>
      </c>
      <c r="H67" s="137" t="e">
        <f>NA()</f>
        <v>#N/A</v>
      </c>
      <c r="I67" s="137">
        <f>IF(ISNUMBER('将来負担比率（分子）の構造'!K$53), IF('将来負担比率（分子）の構造'!K$53 &lt; 0, 0, '将来負担比率（分子）の構造'!K$53), NA())</f>
        <v>16194</v>
      </c>
      <c r="J67" s="137" t="e">
        <f>NA()</f>
        <v>#N/A</v>
      </c>
      <c r="K67" s="137" t="e">
        <f>NA()</f>
        <v>#N/A</v>
      </c>
      <c r="L67" s="137">
        <f>IF(ISNUMBER('将来負担比率（分子）の構造'!L$53), IF('将来負担比率（分子）の構造'!L$53 &lt; 0, 0, '将来負担比率（分子）の構造'!L$53), NA())</f>
        <v>10825</v>
      </c>
      <c r="M67" s="137" t="e">
        <f>NA()</f>
        <v>#N/A</v>
      </c>
      <c r="N67" s="137" t="e">
        <f>NA()</f>
        <v>#N/A</v>
      </c>
      <c r="O67" s="137">
        <f>IF(ISNUMBER('将来負担比率（分子）の構造'!M$53), IF('将来負担比率（分子）の構造'!M$53 &lt; 0, 0, '将来負担比率（分子）の構造'!M$53), NA())</f>
        <v>10715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24209303</v>
      </c>
      <c r="S5" s="615"/>
      <c r="T5" s="615"/>
      <c r="U5" s="615"/>
      <c r="V5" s="615"/>
      <c r="W5" s="615"/>
      <c r="X5" s="615"/>
      <c r="Y5" s="616"/>
      <c r="Z5" s="617">
        <v>36.700000000000003</v>
      </c>
      <c r="AA5" s="617"/>
      <c r="AB5" s="617"/>
      <c r="AC5" s="617"/>
      <c r="AD5" s="618">
        <v>22604397</v>
      </c>
      <c r="AE5" s="618"/>
      <c r="AF5" s="618"/>
      <c r="AG5" s="618"/>
      <c r="AH5" s="618"/>
      <c r="AI5" s="618"/>
      <c r="AJ5" s="618"/>
      <c r="AK5" s="618"/>
      <c r="AL5" s="619">
        <v>65</v>
      </c>
      <c r="AM5" s="620"/>
      <c r="AN5" s="620"/>
      <c r="AO5" s="621"/>
      <c r="AP5" s="611" t="s">
        <v>211</v>
      </c>
      <c r="AQ5" s="612"/>
      <c r="AR5" s="612"/>
      <c r="AS5" s="612"/>
      <c r="AT5" s="612"/>
      <c r="AU5" s="612"/>
      <c r="AV5" s="612"/>
      <c r="AW5" s="612"/>
      <c r="AX5" s="612"/>
      <c r="AY5" s="612"/>
      <c r="AZ5" s="612"/>
      <c r="BA5" s="612"/>
      <c r="BB5" s="612"/>
      <c r="BC5" s="612"/>
      <c r="BD5" s="612"/>
      <c r="BE5" s="612"/>
      <c r="BF5" s="613"/>
      <c r="BG5" s="625">
        <v>22603991</v>
      </c>
      <c r="BH5" s="626"/>
      <c r="BI5" s="626"/>
      <c r="BJ5" s="626"/>
      <c r="BK5" s="626"/>
      <c r="BL5" s="626"/>
      <c r="BM5" s="626"/>
      <c r="BN5" s="627"/>
      <c r="BO5" s="628">
        <v>93.4</v>
      </c>
      <c r="BP5" s="628"/>
      <c r="BQ5" s="628"/>
      <c r="BR5" s="628"/>
      <c r="BS5" s="629">
        <v>351912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515930</v>
      </c>
      <c r="S6" s="626"/>
      <c r="T6" s="626"/>
      <c r="U6" s="626"/>
      <c r="V6" s="626"/>
      <c r="W6" s="626"/>
      <c r="X6" s="626"/>
      <c r="Y6" s="627"/>
      <c r="Z6" s="628">
        <v>0.8</v>
      </c>
      <c r="AA6" s="628"/>
      <c r="AB6" s="628"/>
      <c r="AC6" s="628"/>
      <c r="AD6" s="629">
        <v>515930</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22603991</v>
      </c>
      <c r="BH6" s="626"/>
      <c r="BI6" s="626"/>
      <c r="BJ6" s="626"/>
      <c r="BK6" s="626"/>
      <c r="BL6" s="626"/>
      <c r="BM6" s="626"/>
      <c r="BN6" s="627"/>
      <c r="BO6" s="628">
        <v>93.4</v>
      </c>
      <c r="BP6" s="628"/>
      <c r="BQ6" s="628"/>
      <c r="BR6" s="628"/>
      <c r="BS6" s="629">
        <v>351912</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376558</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376558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33116</v>
      </c>
      <c r="S7" s="626"/>
      <c r="T7" s="626"/>
      <c r="U7" s="626"/>
      <c r="V7" s="626"/>
      <c r="W7" s="626"/>
      <c r="X7" s="626"/>
      <c r="Y7" s="627"/>
      <c r="Z7" s="628">
        <v>0.1</v>
      </c>
      <c r="AA7" s="628"/>
      <c r="AB7" s="628"/>
      <c r="AC7" s="628"/>
      <c r="AD7" s="629">
        <v>33116</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10625245</v>
      </c>
      <c r="BH7" s="626"/>
      <c r="BI7" s="626"/>
      <c r="BJ7" s="626"/>
      <c r="BK7" s="626"/>
      <c r="BL7" s="626"/>
      <c r="BM7" s="626"/>
      <c r="BN7" s="627"/>
      <c r="BO7" s="628">
        <v>43.9</v>
      </c>
      <c r="BP7" s="628"/>
      <c r="BQ7" s="628"/>
      <c r="BR7" s="628"/>
      <c r="BS7" s="629">
        <v>351912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7545690</v>
      </c>
      <c r="CS7" s="626"/>
      <c r="CT7" s="626"/>
      <c r="CU7" s="626"/>
      <c r="CV7" s="626"/>
      <c r="CW7" s="626"/>
      <c r="CX7" s="626"/>
      <c r="CY7" s="627"/>
      <c r="CZ7" s="628">
        <v>11.7</v>
      </c>
      <c r="DA7" s="628"/>
      <c r="DB7" s="628"/>
      <c r="DC7" s="628"/>
      <c r="DD7" s="634">
        <v>225296</v>
      </c>
      <c r="DE7" s="626"/>
      <c r="DF7" s="626"/>
      <c r="DG7" s="626"/>
      <c r="DH7" s="626"/>
      <c r="DI7" s="626"/>
      <c r="DJ7" s="626"/>
      <c r="DK7" s="626"/>
      <c r="DL7" s="626"/>
      <c r="DM7" s="626"/>
      <c r="DN7" s="626"/>
      <c r="DO7" s="626"/>
      <c r="DP7" s="627"/>
      <c r="DQ7" s="634">
        <v>6738101</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74479</v>
      </c>
      <c r="S8" s="626"/>
      <c r="T8" s="626"/>
      <c r="U8" s="626"/>
      <c r="V8" s="626"/>
      <c r="W8" s="626"/>
      <c r="X8" s="626"/>
      <c r="Y8" s="627"/>
      <c r="Z8" s="628">
        <v>0.1</v>
      </c>
      <c r="AA8" s="628"/>
      <c r="AB8" s="628"/>
      <c r="AC8" s="628"/>
      <c r="AD8" s="629">
        <v>74479</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275103</v>
      </c>
      <c r="BH8" s="626"/>
      <c r="BI8" s="626"/>
      <c r="BJ8" s="626"/>
      <c r="BK8" s="626"/>
      <c r="BL8" s="626"/>
      <c r="BM8" s="626"/>
      <c r="BN8" s="627"/>
      <c r="BO8" s="628">
        <v>1.1000000000000001</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26403239</v>
      </c>
      <c r="CS8" s="626"/>
      <c r="CT8" s="626"/>
      <c r="CU8" s="626"/>
      <c r="CV8" s="626"/>
      <c r="CW8" s="626"/>
      <c r="CX8" s="626"/>
      <c r="CY8" s="627"/>
      <c r="CZ8" s="628">
        <v>40.9</v>
      </c>
      <c r="DA8" s="628"/>
      <c r="DB8" s="628"/>
      <c r="DC8" s="628"/>
      <c r="DD8" s="634">
        <v>167910</v>
      </c>
      <c r="DE8" s="626"/>
      <c r="DF8" s="626"/>
      <c r="DG8" s="626"/>
      <c r="DH8" s="626"/>
      <c r="DI8" s="626"/>
      <c r="DJ8" s="626"/>
      <c r="DK8" s="626"/>
      <c r="DL8" s="626"/>
      <c r="DM8" s="626"/>
      <c r="DN8" s="626"/>
      <c r="DO8" s="626"/>
      <c r="DP8" s="627"/>
      <c r="DQ8" s="634">
        <v>11890301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44756</v>
      </c>
      <c r="S9" s="626"/>
      <c r="T9" s="626"/>
      <c r="U9" s="626"/>
      <c r="V9" s="626"/>
      <c r="W9" s="626"/>
      <c r="X9" s="626"/>
      <c r="Y9" s="627"/>
      <c r="Z9" s="628">
        <v>0.1</v>
      </c>
      <c r="AA9" s="628"/>
      <c r="AB9" s="628"/>
      <c r="AC9" s="628"/>
      <c r="AD9" s="629">
        <v>44756</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8132805</v>
      </c>
      <c r="BH9" s="626"/>
      <c r="BI9" s="626"/>
      <c r="BJ9" s="626"/>
      <c r="BK9" s="626"/>
      <c r="BL9" s="626"/>
      <c r="BM9" s="626"/>
      <c r="BN9" s="627"/>
      <c r="BO9" s="628">
        <v>33.6</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4336756</v>
      </c>
      <c r="CS9" s="626"/>
      <c r="CT9" s="626"/>
      <c r="CU9" s="626"/>
      <c r="CV9" s="626"/>
      <c r="CW9" s="626"/>
      <c r="CX9" s="626"/>
      <c r="CY9" s="627"/>
      <c r="CZ9" s="628">
        <v>6.7</v>
      </c>
      <c r="DA9" s="628"/>
      <c r="DB9" s="628"/>
      <c r="DC9" s="628"/>
      <c r="DD9" s="634">
        <v>160165</v>
      </c>
      <c r="DE9" s="626"/>
      <c r="DF9" s="626"/>
      <c r="DG9" s="626"/>
      <c r="DH9" s="626"/>
      <c r="DI9" s="626"/>
      <c r="DJ9" s="626"/>
      <c r="DK9" s="626"/>
      <c r="DL9" s="626"/>
      <c r="DM9" s="626"/>
      <c r="DN9" s="626"/>
      <c r="DO9" s="626"/>
      <c r="DP9" s="627"/>
      <c r="DQ9" s="634">
        <v>3217775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2813570</v>
      </c>
      <c r="S10" s="626"/>
      <c r="T10" s="626"/>
      <c r="U10" s="626"/>
      <c r="V10" s="626"/>
      <c r="W10" s="626"/>
      <c r="X10" s="626"/>
      <c r="Y10" s="627"/>
      <c r="Z10" s="628">
        <v>4.3</v>
      </c>
      <c r="AA10" s="628"/>
      <c r="AB10" s="628"/>
      <c r="AC10" s="628"/>
      <c r="AD10" s="629">
        <v>2813570</v>
      </c>
      <c r="AE10" s="629"/>
      <c r="AF10" s="629"/>
      <c r="AG10" s="629"/>
      <c r="AH10" s="629"/>
      <c r="AI10" s="629"/>
      <c r="AJ10" s="629"/>
      <c r="AK10" s="629"/>
      <c r="AL10" s="630">
        <v>8.1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423619</v>
      </c>
      <c r="BH10" s="626"/>
      <c r="BI10" s="626"/>
      <c r="BJ10" s="626"/>
      <c r="BK10" s="626"/>
      <c r="BL10" s="626"/>
      <c r="BM10" s="626"/>
      <c r="BN10" s="627"/>
      <c r="BO10" s="628">
        <v>1.7</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48519</v>
      </c>
      <c r="CS10" s="626"/>
      <c r="CT10" s="626"/>
      <c r="CU10" s="626"/>
      <c r="CV10" s="626"/>
      <c r="CW10" s="626"/>
      <c r="CX10" s="626"/>
      <c r="CY10" s="627"/>
      <c r="CZ10" s="628">
        <v>0.1</v>
      </c>
      <c r="DA10" s="628"/>
      <c r="DB10" s="628"/>
      <c r="DC10" s="628"/>
      <c r="DD10" s="634" t="s">
        <v>114</v>
      </c>
      <c r="DE10" s="626"/>
      <c r="DF10" s="626"/>
      <c r="DG10" s="626"/>
      <c r="DH10" s="626"/>
      <c r="DI10" s="626"/>
      <c r="DJ10" s="626"/>
      <c r="DK10" s="626"/>
      <c r="DL10" s="626"/>
      <c r="DM10" s="626"/>
      <c r="DN10" s="626"/>
      <c r="DO10" s="626"/>
      <c r="DP10" s="627"/>
      <c r="DQ10" s="634">
        <v>47963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14897</v>
      </c>
      <c r="S11" s="626"/>
      <c r="T11" s="626"/>
      <c r="U11" s="626"/>
      <c r="V11" s="626"/>
      <c r="W11" s="626"/>
      <c r="X11" s="626"/>
      <c r="Y11" s="627"/>
      <c r="Z11" s="628">
        <v>0</v>
      </c>
      <c r="AA11" s="628"/>
      <c r="AB11" s="628"/>
      <c r="AC11" s="628"/>
      <c r="AD11" s="629">
        <v>14897</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1793718</v>
      </c>
      <c r="BH11" s="626"/>
      <c r="BI11" s="626"/>
      <c r="BJ11" s="626"/>
      <c r="BK11" s="626"/>
      <c r="BL11" s="626"/>
      <c r="BM11" s="626"/>
      <c r="BN11" s="627"/>
      <c r="BO11" s="628">
        <v>7.4</v>
      </c>
      <c r="BP11" s="628"/>
      <c r="BQ11" s="628"/>
      <c r="BR11" s="628"/>
      <c r="BS11" s="634">
        <v>351912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987676</v>
      </c>
      <c r="CS11" s="626"/>
      <c r="CT11" s="626"/>
      <c r="CU11" s="626"/>
      <c r="CV11" s="626"/>
      <c r="CW11" s="626"/>
      <c r="CX11" s="626"/>
      <c r="CY11" s="627"/>
      <c r="CZ11" s="628">
        <v>1.5</v>
      </c>
      <c r="DA11" s="628"/>
      <c r="DB11" s="628"/>
      <c r="DC11" s="628"/>
      <c r="DD11" s="634">
        <v>235080</v>
      </c>
      <c r="DE11" s="626"/>
      <c r="DF11" s="626"/>
      <c r="DG11" s="626"/>
      <c r="DH11" s="626"/>
      <c r="DI11" s="626"/>
      <c r="DJ11" s="626"/>
      <c r="DK11" s="626"/>
      <c r="DL11" s="626"/>
      <c r="DM11" s="626"/>
      <c r="DN11" s="626"/>
      <c r="DO11" s="626"/>
      <c r="DP11" s="627"/>
      <c r="DQ11" s="634">
        <v>666213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10416980</v>
      </c>
      <c r="BH12" s="626"/>
      <c r="BI12" s="626"/>
      <c r="BJ12" s="626"/>
      <c r="BK12" s="626"/>
      <c r="BL12" s="626"/>
      <c r="BM12" s="626"/>
      <c r="BN12" s="627"/>
      <c r="BO12" s="628">
        <v>43</v>
      </c>
      <c r="BP12" s="628"/>
      <c r="BQ12" s="628"/>
      <c r="BR12" s="628"/>
      <c r="BS12" s="634" t="s">
        <v>114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2429076</v>
      </c>
      <c r="CS12" s="626"/>
      <c r="CT12" s="626"/>
      <c r="CU12" s="626"/>
      <c r="CV12" s="626"/>
      <c r="CW12" s="626"/>
      <c r="CX12" s="626"/>
      <c r="CY12" s="627"/>
      <c r="CZ12" s="628">
        <v>3.8</v>
      </c>
      <c r="DA12" s="628"/>
      <c r="DB12" s="628"/>
      <c r="DC12" s="628"/>
      <c r="DD12" s="634">
        <v>10185</v>
      </c>
      <c r="DE12" s="626"/>
      <c r="DF12" s="626"/>
      <c r="DG12" s="626"/>
      <c r="DH12" s="626"/>
      <c r="DI12" s="626"/>
      <c r="DJ12" s="626"/>
      <c r="DK12" s="626"/>
      <c r="DL12" s="626"/>
      <c r="DM12" s="626"/>
      <c r="DN12" s="626"/>
      <c r="DO12" s="626"/>
      <c r="DP12" s="627"/>
      <c r="DQ12" s="634">
        <v>1623140</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91642</v>
      </c>
      <c r="S13" s="626"/>
      <c r="T13" s="626"/>
      <c r="U13" s="626"/>
      <c r="V13" s="626"/>
      <c r="W13" s="626"/>
      <c r="X13" s="626"/>
      <c r="Y13" s="627"/>
      <c r="Z13" s="628">
        <v>0.1</v>
      </c>
      <c r="AA13" s="628"/>
      <c r="AB13" s="628"/>
      <c r="AC13" s="628"/>
      <c r="AD13" s="629">
        <v>91642</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10207786</v>
      </c>
      <c r="BH13" s="626"/>
      <c r="BI13" s="626"/>
      <c r="BJ13" s="626"/>
      <c r="BK13" s="626"/>
      <c r="BL13" s="626"/>
      <c r="BM13" s="626"/>
      <c r="BN13" s="627"/>
      <c r="BO13" s="628">
        <v>42.2</v>
      </c>
      <c r="BP13" s="628"/>
      <c r="BQ13" s="628"/>
      <c r="BR13" s="628"/>
      <c r="BS13" s="634" t="s">
        <v>114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6696892</v>
      </c>
      <c r="CS13" s="626"/>
      <c r="CT13" s="626"/>
      <c r="CU13" s="626"/>
      <c r="CV13" s="626"/>
      <c r="CW13" s="626"/>
      <c r="CX13" s="626"/>
      <c r="CY13" s="627"/>
      <c r="CZ13" s="628">
        <v>10.4</v>
      </c>
      <c r="DA13" s="628"/>
      <c r="DB13" s="628"/>
      <c r="DC13" s="628"/>
      <c r="DD13" s="634">
        <v>1953333</v>
      </c>
      <c r="DE13" s="626"/>
      <c r="DF13" s="626"/>
      <c r="DG13" s="626"/>
      <c r="DH13" s="626"/>
      <c r="DI13" s="626"/>
      <c r="DJ13" s="626"/>
      <c r="DK13" s="626"/>
      <c r="DL13" s="626"/>
      <c r="DM13" s="626"/>
      <c r="DN13" s="626"/>
      <c r="DO13" s="626"/>
      <c r="DP13" s="627"/>
      <c r="DQ13" s="634">
        <v>4381940</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410489</v>
      </c>
      <c r="BH14" s="626"/>
      <c r="BI14" s="626"/>
      <c r="BJ14" s="626"/>
      <c r="BK14" s="626"/>
      <c r="BL14" s="626"/>
      <c r="BM14" s="626"/>
      <c r="BN14" s="627"/>
      <c r="BO14" s="628">
        <v>1.7</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2037390</v>
      </c>
      <c r="CS14" s="626"/>
      <c r="CT14" s="626"/>
      <c r="CU14" s="626"/>
      <c r="CV14" s="626"/>
      <c r="CW14" s="626"/>
      <c r="CX14" s="626"/>
      <c r="CY14" s="627"/>
      <c r="CZ14" s="628">
        <v>3.2</v>
      </c>
      <c r="DA14" s="628"/>
      <c r="DB14" s="628"/>
      <c r="DC14" s="628"/>
      <c r="DD14" s="634">
        <v>49972</v>
      </c>
      <c r="DE14" s="626"/>
      <c r="DF14" s="626"/>
      <c r="DG14" s="626"/>
      <c r="DH14" s="626"/>
      <c r="DI14" s="626"/>
      <c r="DJ14" s="626"/>
      <c r="DK14" s="626"/>
      <c r="DL14" s="626"/>
      <c r="DM14" s="626"/>
      <c r="DN14" s="626"/>
      <c r="DO14" s="626"/>
      <c r="DP14" s="627"/>
      <c r="DQ14" s="634">
        <v>1973768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78856</v>
      </c>
      <c r="S15" s="626"/>
      <c r="T15" s="626"/>
      <c r="U15" s="626"/>
      <c r="V15" s="626"/>
      <c r="W15" s="626"/>
      <c r="X15" s="626"/>
      <c r="Y15" s="627"/>
      <c r="Z15" s="628">
        <v>0.1</v>
      </c>
      <c r="AA15" s="628"/>
      <c r="AB15" s="628"/>
      <c r="AC15" s="628"/>
      <c r="AD15" s="629">
        <v>78856</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1136072</v>
      </c>
      <c r="BH15" s="626"/>
      <c r="BI15" s="626"/>
      <c r="BJ15" s="626"/>
      <c r="BK15" s="626"/>
      <c r="BL15" s="626"/>
      <c r="BM15" s="626"/>
      <c r="BN15" s="627"/>
      <c r="BO15" s="628">
        <v>4.7</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5189599</v>
      </c>
      <c r="CS15" s="626"/>
      <c r="CT15" s="626"/>
      <c r="CU15" s="626"/>
      <c r="CV15" s="626"/>
      <c r="CW15" s="626"/>
      <c r="CX15" s="626"/>
      <c r="CY15" s="627"/>
      <c r="CZ15" s="628">
        <v>8</v>
      </c>
      <c r="DA15" s="628"/>
      <c r="DB15" s="628"/>
      <c r="DC15" s="628"/>
      <c r="DD15" s="634">
        <v>1217869</v>
      </c>
      <c r="DE15" s="626"/>
      <c r="DF15" s="626"/>
      <c r="DG15" s="626"/>
      <c r="DH15" s="626"/>
      <c r="DI15" s="626"/>
      <c r="DJ15" s="626"/>
      <c r="DK15" s="626"/>
      <c r="DL15" s="626"/>
      <c r="DM15" s="626"/>
      <c r="DN15" s="626"/>
      <c r="DO15" s="626"/>
      <c r="DP15" s="627"/>
      <c r="DQ15" s="634">
        <v>3880273</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9289477</v>
      </c>
      <c r="S16" s="626"/>
      <c r="T16" s="626"/>
      <c r="U16" s="626"/>
      <c r="V16" s="626"/>
      <c r="W16" s="626"/>
      <c r="X16" s="626"/>
      <c r="Y16" s="627"/>
      <c r="Z16" s="628">
        <v>14.1</v>
      </c>
      <c r="AA16" s="628"/>
      <c r="AB16" s="628"/>
      <c r="AC16" s="628"/>
      <c r="AD16" s="629">
        <v>8255746</v>
      </c>
      <c r="AE16" s="629"/>
      <c r="AF16" s="629"/>
      <c r="AG16" s="629"/>
      <c r="AH16" s="629"/>
      <c r="AI16" s="629"/>
      <c r="AJ16" s="629"/>
      <c r="AK16" s="629"/>
      <c r="AL16" s="630">
        <v>23.8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100466</v>
      </c>
      <c r="CS16" s="626"/>
      <c r="CT16" s="626"/>
      <c r="CU16" s="626"/>
      <c r="CV16" s="626"/>
      <c r="CW16" s="626"/>
      <c r="CX16" s="626"/>
      <c r="CY16" s="627"/>
      <c r="CZ16" s="628">
        <v>0.2</v>
      </c>
      <c r="DA16" s="628"/>
      <c r="DB16" s="628"/>
      <c r="DC16" s="628"/>
      <c r="DD16" s="634" t="s">
        <v>114</v>
      </c>
      <c r="DE16" s="626"/>
      <c r="DF16" s="626"/>
      <c r="DG16" s="626"/>
      <c r="DH16" s="626"/>
      <c r="DI16" s="626"/>
      <c r="DJ16" s="626"/>
      <c r="DK16" s="626"/>
      <c r="DL16" s="626"/>
      <c r="DM16" s="626"/>
      <c r="DN16" s="626"/>
      <c r="DO16" s="626"/>
      <c r="DP16" s="627"/>
      <c r="DQ16" s="634">
        <v>40430</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8255746</v>
      </c>
      <c r="S17" s="626"/>
      <c r="T17" s="626"/>
      <c r="U17" s="626"/>
      <c r="V17" s="626"/>
      <c r="W17" s="626"/>
      <c r="X17" s="626"/>
      <c r="Y17" s="627"/>
      <c r="Z17" s="628">
        <v>12.5</v>
      </c>
      <c r="AA17" s="628"/>
      <c r="AB17" s="628"/>
      <c r="AC17" s="628"/>
      <c r="AD17" s="629">
        <v>8255746</v>
      </c>
      <c r="AE17" s="629"/>
      <c r="AF17" s="629"/>
      <c r="AG17" s="629"/>
      <c r="AH17" s="629"/>
      <c r="AI17" s="629"/>
      <c r="AJ17" s="629"/>
      <c r="AK17" s="629"/>
      <c r="AL17" s="630">
        <v>23.8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v>15205</v>
      </c>
      <c r="BH17" s="626"/>
      <c r="BI17" s="626"/>
      <c r="BJ17" s="626"/>
      <c r="BK17" s="626"/>
      <c r="BL17" s="626"/>
      <c r="BM17" s="626"/>
      <c r="BN17" s="627"/>
      <c r="BO17" s="628">
        <v>0.1</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8110209</v>
      </c>
      <c r="CS17" s="626"/>
      <c r="CT17" s="626"/>
      <c r="CU17" s="626"/>
      <c r="CV17" s="626"/>
      <c r="CW17" s="626"/>
      <c r="CX17" s="626"/>
      <c r="CY17" s="627"/>
      <c r="CZ17" s="628">
        <v>12.6</v>
      </c>
      <c r="DA17" s="628"/>
      <c r="DB17" s="628"/>
      <c r="DC17" s="628"/>
      <c r="DD17" s="634" t="s">
        <v>114</v>
      </c>
      <c r="DE17" s="626"/>
      <c r="DF17" s="626"/>
      <c r="DG17" s="626"/>
      <c r="DH17" s="626"/>
      <c r="DI17" s="626"/>
      <c r="DJ17" s="626"/>
      <c r="DK17" s="626"/>
      <c r="DL17" s="626"/>
      <c r="DM17" s="626"/>
      <c r="DN17" s="626"/>
      <c r="DO17" s="626"/>
      <c r="DP17" s="627"/>
      <c r="DQ17" s="634">
        <v>7798061</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1033731</v>
      </c>
      <c r="S18" s="626"/>
      <c r="T18" s="626"/>
      <c r="U18" s="626"/>
      <c r="V18" s="626"/>
      <c r="W18" s="626"/>
      <c r="X18" s="626"/>
      <c r="Y18" s="627"/>
      <c r="Z18" s="628">
        <v>1.6</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234120</v>
      </c>
      <c r="CS18" s="626"/>
      <c r="CT18" s="626"/>
      <c r="CU18" s="626"/>
      <c r="CV18" s="626"/>
      <c r="CW18" s="626"/>
      <c r="CX18" s="626"/>
      <c r="CY18" s="627"/>
      <c r="CZ18" s="628">
        <v>0.4</v>
      </c>
      <c r="DA18" s="628"/>
      <c r="DB18" s="628"/>
      <c r="DC18" s="628"/>
      <c r="DD18" s="634" t="s">
        <v>114</v>
      </c>
      <c r="DE18" s="626"/>
      <c r="DF18" s="626"/>
      <c r="DG18" s="626"/>
      <c r="DH18" s="626"/>
      <c r="DI18" s="626"/>
      <c r="DJ18" s="626"/>
      <c r="DK18" s="626"/>
      <c r="DL18" s="626"/>
      <c r="DM18" s="626"/>
      <c r="DN18" s="626"/>
      <c r="DO18" s="626"/>
      <c r="DP18" s="627"/>
      <c r="DQ18" s="634">
        <v>234120</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1605312</v>
      </c>
      <c r="BH19" s="626"/>
      <c r="BI19" s="626"/>
      <c r="BJ19" s="626"/>
      <c r="BK19" s="626"/>
      <c r="BL19" s="626"/>
      <c r="BM19" s="626"/>
      <c r="BN19" s="627"/>
      <c r="BO19" s="628">
        <v>6.6</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37166026</v>
      </c>
      <c r="S20" s="626"/>
      <c r="T20" s="626"/>
      <c r="U20" s="626"/>
      <c r="V20" s="626"/>
      <c r="W20" s="626"/>
      <c r="X20" s="626"/>
      <c r="Y20" s="627"/>
      <c r="Z20" s="628">
        <v>56.3</v>
      </c>
      <c r="AA20" s="628"/>
      <c r="AB20" s="628"/>
      <c r="AC20" s="628"/>
      <c r="AD20" s="629">
        <v>34527389</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1605312</v>
      </c>
      <c r="BH20" s="626"/>
      <c r="BI20" s="626"/>
      <c r="BJ20" s="626"/>
      <c r="BK20" s="626"/>
      <c r="BL20" s="626"/>
      <c r="BM20" s="626"/>
      <c r="BN20" s="627"/>
      <c r="BO20" s="628">
        <v>6.6</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64496190</v>
      </c>
      <c r="CS20" s="626"/>
      <c r="CT20" s="626"/>
      <c r="CU20" s="626"/>
      <c r="CV20" s="626"/>
      <c r="CW20" s="626"/>
      <c r="CX20" s="626"/>
      <c r="CY20" s="627"/>
      <c r="CZ20" s="628">
        <v>100</v>
      </c>
      <c r="DA20" s="628"/>
      <c r="DB20" s="628"/>
      <c r="DC20" s="628"/>
      <c r="DD20" s="634">
        <v>4019810</v>
      </c>
      <c r="DE20" s="626"/>
      <c r="DF20" s="626"/>
      <c r="DG20" s="626"/>
      <c r="DH20" s="626"/>
      <c r="DI20" s="626"/>
      <c r="DJ20" s="626"/>
      <c r="DK20" s="626"/>
      <c r="DL20" s="626"/>
      <c r="DM20" s="626"/>
      <c r="DN20" s="626"/>
      <c r="DO20" s="626"/>
      <c r="DP20" s="627"/>
      <c r="DQ20" s="634">
        <v>42868643</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22564</v>
      </c>
      <c r="S21" s="626"/>
      <c r="T21" s="626"/>
      <c r="U21" s="626"/>
      <c r="V21" s="626"/>
      <c r="W21" s="626"/>
      <c r="X21" s="626"/>
      <c r="Y21" s="627"/>
      <c r="Z21" s="628">
        <v>0</v>
      </c>
      <c r="AA21" s="628"/>
      <c r="AB21" s="628"/>
      <c r="AC21" s="628"/>
      <c r="AD21" s="629">
        <v>22564</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406</v>
      </c>
      <c r="BH21" s="626"/>
      <c r="BI21" s="626"/>
      <c r="BJ21" s="626"/>
      <c r="BK21" s="626"/>
      <c r="BL21" s="626"/>
      <c r="BM21" s="626"/>
      <c r="BN21" s="627"/>
      <c r="BO21" s="628">
        <v>0</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852019</v>
      </c>
      <c r="S22" s="626"/>
      <c r="T22" s="626"/>
      <c r="U22" s="626"/>
      <c r="V22" s="626"/>
      <c r="W22" s="626"/>
      <c r="X22" s="626"/>
      <c r="Y22" s="627"/>
      <c r="Z22" s="628">
        <v>1.3</v>
      </c>
      <c r="AA22" s="628"/>
      <c r="AB22" s="628"/>
      <c r="AC22" s="628"/>
      <c r="AD22" s="629" t="s">
        <v>114</v>
      </c>
      <c r="AE22" s="629"/>
      <c r="AF22" s="629"/>
      <c r="AG22" s="629"/>
      <c r="AH22" s="629"/>
      <c r="AI22" s="629"/>
      <c r="AJ22" s="629"/>
      <c r="AK22" s="629"/>
      <c r="AL22" s="630" t="s">
        <v>114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1249117</v>
      </c>
      <c r="S23" s="626"/>
      <c r="T23" s="626"/>
      <c r="U23" s="626"/>
      <c r="V23" s="626"/>
      <c r="W23" s="626"/>
      <c r="X23" s="626"/>
      <c r="Y23" s="627"/>
      <c r="Z23" s="628">
        <v>1.9</v>
      </c>
      <c r="AA23" s="628"/>
      <c r="AB23" s="628"/>
      <c r="AC23" s="628"/>
      <c r="AD23" s="629">
        <v>72737</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1604906</v>
      </c>
      <c r="BH23" s="626"/>
      <c r="BI23" s="626"/>
      <c r="BJ23" s="626"/>
      <c r="BK23" s="626"/>
      <c r="BL23" s="626"/>
      <c r="BM23" s="626"/>
      <c r="BN23" s="627"/>
      <c r="BO23" s="628">
        <v>6.6</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630847</v>
      </c>
      <c r="S24" s="626"/>
      <c r="T24" s="626"/>
      <c r="U24" s="626"/>
      <c r="V24" s="626"/>
      <c r="W24" s="626"/>
      <c r="X24" s="626"/>
      <c r="Y24" s="627"/>
      <c r="Z24" s="628">
        <v>1</v>
      </c>
      <c r="AA24" s="628"/>
      <c r="AB24" s="628"/>
      <c r="AC24" s="628"/>
      <c r="AD24" s="629" t="s">
        <v>114</v>
      </c>
      <c r="AE24" s="629"/>
      <c r="AF24" s="629"/>
      <c r="AG24" s="629"/>
      <c r="AH24" s="629"/>
      <c r="AI24" s="629"/>
      <c r="AJ24" s="629"/>
      <c r="AK24" s="629"/>
      <c r="AL24" s="630" t="s">
        <v>114</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34453399</v>
      </c>
      <c r="CS24" s="615"/>
      <c r="CT24" s="615"/>
      <c r="CU24" s="615"/>
      <c r="CV24" s="615"/>
      <c r="CW24" s="615"/>
      <c r="CX24" s="615"/>
      <c r="CY24" s="616"/>
      <c r="CZ24" s="652">
        <v>53.4</v>
      </c>
      <c r="DA24" s="653"/>
      <c r="DB24" s="653"/>
      <c r="DC24" s="654"/>
      <c r="DD24" s="651">
        <v>20744926</v>
      </c>
      <c r="DE24" s="615"/>
      <c r="DF24" s="615"/>
      <c r="DG24" s="615"/>
      <c r="DH24" s="615"/>
      <c r="DI24" s="615"/>
      <c r="DJ24" s="615"/>
      <c r="DK24" s="616"/>
      <c r="DL24" s="651">
        <v>20284639</v>
      </c>
      <c r="DM24" s="615"/>
      <c r="DN24" s="615"/>
      <c r="DO24" s="615"/>
      <c r="DP24" s="615"/>
      <c r="DQ24" s="615"/>
      <c r="DR24" s="615"/>
      <c r="DS24" s="615"/>
      <c r="DT24" s="615"/>
      <c r="DU24" s="615"/>
      <c r="DV24" s="616"/>
      <c r="DW24" s="619">
        <v>54.6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11069183</v>
      </c>
      <c r="S25" s="626"/>
      <c r="T25" s="626"/>
      <c r="U25" s="626"/>
      <c r="V25" s="626"/>
      <c r="W25" s="626"/>
      <c r="X25" s="626"/>
      <c r="Y25" s="627"/>
      <c r="Z25" s="628">
        <v>16.8</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8639344</v>
      </c>
      <c r="CS25" s="657"/>
      <c r="CT25" s="657"/>
      <c r="CU25" s="657"/>
      <c r="CV25" s="657"/>
      <c r="CW25" s="657"/>
      <c r="CX25" s="657"/>
      <c r="CY25" s="658"/>
      <c r="CZ25" s="659">
        <v>13.4</v>
      </c>
      <c r="DA25" s="660"/>
      <c r="DB25" s="660"/>
      <c r="DC25" s="661"/>
      <c r="DD25" s="634">
        <v>8020969</v>
      </c>
      <c r="DE25" s="657"/>
      <c r="DF25" s="657"/>
      <c r="DG25" s="657"/>
      <c r="DH25" s="657"/>
      <c r="DI25" s="657"/>
      <c r="DJ25" s="657"/>
      <c r="DK25" s="658"/>
      <c r="DL25" s="634">
        <v>7786839</v>
      </c>
      <c r="DM25" s="657"/>
      <c r="DN25" s="657"/>
      <c r="DO25" s="657"/>
      <c r="DP25" s="657"/>
      <c r="DQ25" s="657"/>
      <c r="DR25" s="657"/>
      <c r="DS25" s="657"/>
      <c r="DT25" s="657"/>
      <c r="DU25" s="657"/>
      <c r="DV25" s="658"/>
      <c r="DW25" s="630">
        <v>20.9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5905000</v>
      </c>
      <c r="CS26" s="626"/>
      <c r="CT26" s="626"/>
      <c r="CU26" s="626"/>
      <c r="CV26" s="626"/>
      <c r="CW26" s="626"/>
      <c r="CX26" s="626"/>
      <c r="CY26" s="627"/>
      <c r="CZ26" s="659">
        <v>9.1999999999999993</v>
      </c>
      <c r="DA26" s="660"/>
      <c r="DB26" s="660"/>
      <c r="DC26" s="661"/>
      <c r="DD26" s="634">
        <v>5351715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4586757</v>
      </c>
      <c r="S27" s="626"/>
      <c r="T27" s="626"/>
      <c r="U27" s="626"/>
      <c r="V27" s="626"/>
      <c r="W27" s="626"/>
      <c r="X27" s="626"/>
      <c r="Y27" s="627"/>
      <c r="Z27" s="628">
        <v>6.9</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24209303</v>
      </c>
      <c r="BH27" s="626"/>
      <c r="BI27" s="626"/>
      <c r="BJ27" s="626"/>
      <c r="BK27" s="626"/>
      <c r="BL27" s="626"/>
      <c r="BM27" s="626"/>
      <c r="BN27" s="627"/>
      <c r="BO27" s="628">
        <v>100</v>
      </c>
      <c r="BP27" s="628"/>
      <c r="BQ27" s="628"/>
      <c r="BR27" s="628"/>
      <c r="BS27" s="634">
        <v>351912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17703846</v>
      </c>
      <c r="CS27" s="657"/>
      <c r="CT27" s="657"/>
      <c r="CU27" s="657"/>
      <c r="CV27" s="657"/>
      <c r="CW27" s="657"/>
      <c r="CX27" s="657"/>
      <c r="CY27" s="658"/>
      <c r="CZ27" s="659">
        <v>27.4</v>
      </c>
      <c r="DA27" s="660"/>
      <c r="DB27" s="660"/>
      <c r="DC27" s="661"/>
      <c r="DD27" s="634">
        <v>4925896</v>
      </c>
      <c r="DE27" s="657"/>
      <c r="DF27" s="657"/>
      <c r="DG27" s="657"/>
      <c r="DH27" s="657"/>
      <c r="DI27" s="657"/>
      <c r="DJ27" s="657"/>
      <c r="DK27" s="658"/>
      <c r="DL27" s="634">
        <v>4922189</v>
      </c>
      <c r="DM27" s="657"/>
      <c r="DN27" s="657"/>
      <c r="DO27" s="657"/>
      <c r="DP27" s="657"/>
      <c r="DQ27" s="657"/>
      <c r="DR27" s="657"/>
      <c r="DS27" s="657"/>
      <c r="DT27" s="657"/>
      <c r="DU27" s="657"/>
      <c r="DV27" s="658"/>
      <c r="DW27" s="630">
        <v>13.2</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1193434</v>
      </c>
      <c r="S28" s="626"/>
      <c r="T28" s="626"/>
      <c r="U28" s="626"/>
      <c r="V28" s="626"/>
      <c r="W28" s="626"/>
      <c r="X28" s="626"/>
      <c r="Y28" s="627"/>
      <c r="Z28" s="628">
        <v>1.8</v>
      </c>
      <c r="AA28" s="628"/>
      <c r="AB28" s="628"/>
      <c r="AC28" s="628"/>
      <c r="AD28" s="629">
        <v>120218</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8110209</v>
      </c>
      <c r="CS28" s="626"/>
      <c r="CT28" s="626"/>
      <c r="CU28" s="626"/>
      <c r="CV28" s="626"/>
      <c r="CW28" s="626"/>
      <c r="CX28" s="626"/>
      <c r="CY28" s="627"/>
      <c r="CZ28" s="659">
        <v>12.6</v>
      </c>
      <c r="DA28" s="660"/>
      <c r="DB28" s="660"/>
      <c r="DC28" s="661"/>
      <c r="DD28" s="634">
        <v>7798061</v>
      </c>
      <c r="DE28" s="626"/>
      <c r="DF28" s="626"/>
      <c r="DG28" s="626"/>
      <c r="DH28" s="626"/>
      <c r="DI28" s="626"/>
      <c r="DJ28" s="626"/>
      <c r="DK28" s="627"/>
      <c r="DL28" s="634">
        <v>7575611</v>
      </c>
      <c r="DM28" s="626"/>
      <c r="DN28" s="626"/>
      <c r="DO28" s="626"/>
      <c r="DP28" s="626"/>
      <c r="DQ28" s="626"/>
      <c r="DR28" s="626"/>
      <c r="DS28" s="626"/>
      <c r="DT28" s="626"/>
      <c r="DU28" s="626"/>
      <c r="DV28" s="627"/>
      <c r="DW28" s="630">
        <v>20.399999999999999</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91135</v>
      </c>
      <c r="S29" s="626"/>
      <c r="T29" s="626"/>
      <c r="U29" s="626"/>
      <c r="V29" s="626"/>
      <c r="W29" s="626"/>
      <c r="X29" s="626"/>
      <c r="Y29" s="627"/>
      <c r="Z29" s="628">
        <v>0.1</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8110205</v>
      </c>
      <c r="CS29" s="657"/>
      <c r="CT29" s="657"/>
      <c r="CU29" s="657"/>
      <c r="CV29" s="657"/>
      <c r="CW29" s="657"/>
      <c r="CX29" s="657"/>
      <c r="CY29" s="658"/>
      <c r="CZ29" s="659">
        <v>12.6</v>
      </c>
      <c r="DA29" s="660"/>
      <c r="DB29" s="660"/>
      <c r="DC29" s="661"/>
      <c r="DD29" s="634">
        <v>7798057</v>
      </c>
      <c r="DE29" s="657"/>
      <c r="DF29" s="657"/>
      <c r="DG29" s="657"/>
      <c r="DH29" s="657"/>
      <c r="DI29" s="657"/>
      <c r="DJ29" s="657"/>
      <c r="DK29" s="658"/>
      <c r="DL29" s="634">
        <v>7575607</v>
      </c>
      <c r="DM29" s="657"/>
      <c r="DN29" s="657"/>
      <c r="DO29" s="657"/>
      <c r="DP29" s="657"/>
      <c r="DQ29" s="657"/>
      <c r="DR29" s="657"/>
      <c r="DS29" s="657"/>
      <c r="DT29" s="657"/>
      <c r="DU29" s="657"/>
      <c r="DV29" s="658"/>
      <c r="DW29" s="630">
        <v>20.399999999999999</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1846454</v>
      </c>
      <c r="S30" s="626"/>
      <c r="T30" s="626"/>
      <c r="U30" s="626"/>
      <c r="V30" s="626"/>
      <c r="W30" s="626"/>
      <c r="X30" s="626"/>
      <c r="Y30" s="627"/>
      <c r="Z30" s="628">
        <v>2.8</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98.9</v>
      </c>
      <c r="BH30" s="684"/>
      <c r="BI30" s="684"/>
      <c r="BJ30" s="684"/>
      <c r="BK30" s="684"/>
      <c r="BL30" s="684"/>
      <c r="BM30" s="620">
        <v>95.4</v>
      </c>
      <c r="BN30" s="684"/>
      <c r="BO30" s="684"/>
      <c r="BP30" s="684"/>
      <c r="BQ30" s="685"/>
      <c r="BR30" s="683">
        <v>98.7</v>
      </c>
      <c r="BS30" s="684"/>
      <c r="BT30" s="684"/>
      <c r="BU30" s="684"/>
      <c r="BV30" s="684"/>
      <c r="BW30" s="684"/>
      <c r="BX30" s="620">
        <v>94.8</v>
      </c>
      <c r="BY30" s="684"/>
      <c r="BZ30" s="684"/>
      <c r="CA30" s="684"/>
      <c r="CB30" s="685"/>
      <c r="CD30" s="688"/>
      <c r="CE30" s="689"/>
      <c r="CF30" s="639" t="s">
        <v>294</v>
      </c>
      <c r="CG30" s="640"/>
      <c r="CH30" s="640"/>
      <c r="CI30" s="640"/>
      <c r="CJ30" s="640"/>
      <c r="CK30" s="640"/>
      <c r="CL30" s="640"/>
      <c r="CM30" s="640"/>
      <c r="CN30" s="640"/>
      <c r="CO30" s="640"/>
      <c r="CP30" s="640"/>
      <c r="CQ30" s="641"/>
      <c r="CR30" s="625">
        <v>7604123</v>
      </c>
      <c r="CS30" s="626"/>
      <c r="CT30" s="626"/>
      <c r="CU30" s="626"/>
      <c r="CV30" s="626"/>
      <c r="CW30" s="626"/>
      <c r="CX30" s="626"/>
      <c r="CY30" s="627"/>
      <c r="CZ30" s="659">
        <v>11.8</v>
      </c>
      <c r="DA30" s="660"/>
      <c r="DB30" s="660"/>
      <c r="DC30" s="661"/>
      <c r="DD30" s="634">
        <v>7326264</v>
      </c>
      <c r="DE30" s="626"/>
      <c r="DF30" s="626"/>
      <c r="DG30" s="626"/>
      <c r="DH30" s="626"/>
      <c r="DI30" s="626"/>
      <c r="DJ30" s="626"/>
      <c r="DK30" s="627"/>
      <c r="DL30" s="634">
        <v>7103814</v>
      </c>
      <c r="DM30" s="626"/>
      <c r="DN30" s="626"/>
      <c r="DO30" s="626"/>
      <c r="DP30" s="626"/>
      <c r="DQ30" s="626"/>
      <c r="DR30" s="626"/>
      <c r="DS30" s="626"/>
      <c r="DT30" s="626"/>
      <c r="DU30" s="626"/>
      <c r="DV30" s="627"/>
      <c r="DW30" s="630">
        <v>19.100000000000001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1868632</v>
      </c>
      <c r="S31" s="626"/>
      <c r="T31" s="626"/>
      <c r="U31" s="626"/>
      <c r="V31" s="626"/>
      <c r="W31" s="626"/>
      <c r="X31" s="626"/>
      <c r="Y31" s="627"/>
      <c r="Z31" s="628">
        <v>2.8</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57"/>
      <c r="BI31" s="657"/>
      <c r="BJ31" s="657"/>
      <c r="BK31" s="657"/>
      <c r="BL31" s="657"/>
      <c r="BM31" s="631">
        <v>96.4</v>
      </c>
      <c r="BN31" s="681"/>
      <c r="BO31" s="681"/>
      <c r="BP31" s="681"/>
      <c r="BQ31" s="682"/>
      <c r="BR31" s="680">
        <v>98.8</v>
      </c>
      <c r="BS31" s="657"/>
      <c r="BT31" s="657"/>
      <c r="BU31" s="657"/>
      <c r="BV31" s="657"/>
      <c r="BW31" s="657"/>
      <c r="BX31" s="631">
        <v>95.9</v>
      </c>
      <c r="BY31" s="681"/>
      <c r="BZ31" s="681"/>
      <c r="CA31" s="681"/>
      <c r="CB31" s="682"/>
      <c r="CD31" s="688"/>
      <c r="CE31" s="689"/>
      <c r="CF31" s="639" t="s">
        <v>298</v>
      </c>
      <c r="CG31" s="640"/>
      <c r="CH31" s="640"/>
      <c r="CI31" s="640"/>
      <c r="CJ31" s="640"/>
      <c r="CK31" s="640"/>
      <c r="CL31" s="640"/>
      <c r="CM31" s="640"/>
      <c r="CN31" s="640"/>
      <c r="CO31" s="640"/>
      <c r="CP31" s="640"/>
      <c r="CQ31" s="641"/>
      <c r="CR31" s="625">
        <v>506082</v>
      </c>
      <c r="CS31" s="657"/>
      <c r="CT31" s="657"/>
      <c r="CU31" s="657"/>
      <c r="CV31" s="657"/>
      <c r="CW31" s="657"/>
      <c r="CX31" s="657"/>
      <c r="CY31" s="658"/>
      <c r="CZ31" s="659">
        <v>0.8</v>
      </c>
      <c r="DA31" s="660"/>
      <c r="DB31" s="660"/>
      <c r="DC31" s="661"/>
      <c r="DD31" s="634">
        <v>471793</v>
      </c>
      <c r="DE31" s="657"/>
      <c r="DF31" s="657"/>
      <c r="DG31" s="657"/>
      <c r="DH31" s="657"/>
      <c r="DI31" s="657"/>
      <c r="DJ31" s="657"/>
      <c r="DK31" s="658"/>
      <c r="DL31" s="634">
        <v>471793</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1688438</v>
      </c>
      <c r="S32" s="626"/>
      <c r="T32" s="626"/>
      <c r="U32" s="626"/>
      <c r="V32" s="626"/>
      <c r="W32" s="626"/>
      <c r="X32" s="626"/>
      <c r="Y32" s="627"/>
      <c r="Z32" s="628">
        <v>2.6</v>
      </c>
      <c r="AA32" s="628"/>
      <c r="AB32" s="628"/>
      <c r="AC32" s="628"/>
      <c r="AD32" s="629">
        <v>12195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98.7</v>
      </c>
      <c r="BH32" s="693"/>
      <c r="BI32" s="693"/>
      <c r="BJ32" s="693"/>
      <c r="BK32" s="693"/>
      <c r="BL32" s="693"/>
      <c r="BM32" s="694">
        <v>94.1</v>
      </c>
      <c r="BN32" s="693"/>
      <c r="BO32" s="693"/>
      <c r="BP32" s="693"/>
      <c r="BQ32" s="695"/>
      <c r="BR32" s="692">
        <v>98.6</v>
      </c>
      <c r="BS32" s="693"/>
      <c r="BT32" s="693"/>
      <c r="BU32" s="693"/>
      <c r="BV32" s="693"/>
      <c r="BW32" s="693"/>
      <c r="BX32" s="694">
        <v>93.4</v>
      </c>
      <c r="BY32" s="693"/>
      <c r="BZ32" s="693"/>
      <c r="CA32" s="693"/>
      <c r="CB32" s="695"/>
      <c r="CD32" s="690"/>
      <c r="CE32" s="691"/>
      <c r="CF32" s="639" t="s">
        <v>301</v>
      </c>
      <c r="CG32" s="640"/>
      <c r="CH32" s="640"/>
      <c r="CI32" s="640"/>
      <c r="CJ32" s="640"/>
      <c r="CK32" s="640"/>
      <c r="CL32" s="640"/>
      <c r="CM32" s="640"/>
      <c r="CN32" s="640"/>
      <c r="CO32" s="640"/>
      <c r="CP32" s="640"/>
      <c r="CQ32" s="641"/>
      <c r="CR32" s="625">
        <v>4</v>
      </c>
      <c r="CS32" s="626"/>
      <c r="CT32" s="626"/>
      <c r="CU32" s="626"/>
      <c r="CV32" s="626"/>
      <c r="CW32" s="626"/>
      <c r="CX32" s="626"/>
      <c r="CY32" s="627"/>
      <c r="CZ32" s="659">
        <v>0</v>
      </c>
      <c r="DA32" s="660"/>
      <c r="DB32" s="660"/>
      <c r="DC32" s="661"/>
      <c r="DD32" s="634">
        <v>4</v>
      </c>
      <c r="DE32" s="626"/>
      <c r="DF32" s="626"/>
      <c r="DG32" s="626"/>
      <c r="DH32" s="626"/>
      <c r="DI32" s="626"/>
      <c r="DJ32" s="626"/>
      <c r="DK32" s="627"/>
      <c r="DL32" s="634">
        <v>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3773600</v>
      </c>
      <c r="S33" s="626"/>
      <c r="T33" s="626"/>
      <c r="U33" s="626"/>
      <c r="V33" s="626"/>
      <c r="W33" s="626"/>
      <c r="X33" s="626"/>
      <c r="Y33" s="627"/>
      <c r="Z33" s="628">
        <v>5.7</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25922515</v>
      </c>
      <c r="CS33" s="657"/>
      <c r="CT33" s="657"/>
      <c r="CU33" s="657"/>
      <c r="CV33" s="657"/>
      <c r="CW33" s="657"/>
      <c r="CX33" s="657"/>
      <c r="CY33" s="658"/>
      <c r="CZ33" s="659">
        <v>40.200000000000003</v>
      </c>
      <c r="DA33" s="660"/>
      <c r="DB33" s="660"/>
      <c r="DC33" s="661"/>
      <c r="DD33" s="634">
        <v>20862816</v>
      </c>
      <c r="DE33" s="657"/>
      <c r="DF33" s="657"/>
      <c r="DG33" s="657"/>
      <c r="DH33" s="657"/>
      <c r="DI33" s="657"/>
      <c r="DJ33" s="657"/>
      <c r="DK33" s="658"/>
      <c r="DL33" s="634">
        <v>14722707</v>
      </c>
      <c r="DM33" s="657"/>
      <c r="DN33" s="657"/>
      <c r="DO33" s="657"/>
      <c r="DP33" s="657"/>
      <c r="DQ33" s="657"/>
      <c r="DR33" s="657"/>
      <c r="DS33" s="657"/>
      <c r="DT33" s="657"/>
      <c r="DU33" s="657"/>
      <c r="DV33" s="658"/>
      <c r="DW33" s="630">
        <v>39.6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6678741</v>
      </c>
      <c r="CS34" s="626"/>
      <c r="CT34" s="626"/>
      <c r="CU34" s="626"/>
      <c r="CV34" s="626"/>
      <c r="CW34" s="626"/>
      <c r="CX34" s="626"/>
      <c r="CY34" s="627"/>
      <c r="CZ34" s="659">
        <v>10.4</v>
      </c>
      <c r="DA34" s="660"/>
      <c r="DB34" s="660"/>
      <c r="DC34" s="661"/>
      <c r="DD34" s="634">
        <v>4573276</v>
      </c>
      <c r="DE34" s="626"/>
      <c r="DF34" s="626"/>
      <c r="DG34" s="626"/>
      <c r="DH34" s="626"/>
      <c r="DI34" s="626"/>
      <c r="DJ34" s="626"/>
      <c r="DK34" s="627"/>
      <c r="DL34" s="634">
        <v>3758536</v>
      </c>
      <c r="DM34" s="626"/>
      <c r="DN34" s="626"/>
      <c r="DO34" s="626"/>
      <c r="DP34" s="626"/>
      <c r="DQ34" s="626"/>
      <c r="DR34" s="626"/>
      <c r="DS34" s="626"/>
      <c r="DT34" s="626"/>
      <c r="DU34" s="626"/>
      <c r="DV34" s="627"/>
      <c r="DW34" s="630">
        <v>10.1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2426600</v>
      </c>
      <c r="S35" s="626"/>
      <c r="T35" s="626"/>
      <c r="U35" s="626"/>
      <c r="V35" s="626"/>
      <c r="W35" s="626"/>
      <c r="X35" s="626"/>
      <c r="Y35" s="627"/>
      <c r="Z35" s="628">
        <v>3.7</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9910825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880200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549395</v>
      </c>
      <c r="CS35" s="657"/>
      <c r="CT35" s="657"/>
      <c r="CU35" s="657"/>
      <c r="CV35" s="657"/>
      <c r="CW35" s="657"/>
      <c r="CX35" s="657"/>
      <c r="CY35" s="658"/>
      <c r="CZ35" s="659">
        <v>0.9</v>
      </c>
      <c r="DA35" s="660"/>
      <c r="DB35" s="660"/>
      <c r="DC35" s="661"/>
      <c r="DD35" s="634">
        <v>493842</v>
      </c>
      <c r="DE35" s="657"/>
      <c r="DF35" s="657"/>
      <c r="DG35" s="657"/>
      <c r="DH35" s="657"/>
      <c r="DI35" s="657"/>
      <c r="DJ35" s="657"/>
      <c r="DK35" s="658"/>
      <c r="DL35" s="634">
        <v>493842</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66038206</v>
      </c>
      <c r="S36" s="698"/>
      <c r="T36" s="698"/>
      <c r="U36" s="698"/>
      <c r="V36" s="698"/>
      <c r="W36" s="698"/>
      <c r="X36" s="698"/>
      <c r="Y36" s="699"/>
      <c r="Z36" s="700">
        <v>100</v>
      </c>
      <c r="AA36" s="700"/>
      <c r="AB36" s="700"/>
      <c r="AC36" s="700"/>
      <c r="AD36" s="701">
        <v>34755103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2658362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353022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7729785</v>
      </c>
      <c r="CS36" s="626"/>
      <c r="CT36" s="626"/>
      <c r="CU36" s="626"/>
      <c r="CV36" s="626"/>
      <c r="CW36" s="626"/>
      <c r="CX36" s="626"/>
      <c r="CY36" s="627"/>
      <c r="CZ36" s="659">
        <v>12</v>
      </c>
      <c r="DA36" s="660"/>
      <c r="DB36" s="660"/>
      <c r="DC36" s="661"/>
      <c r="DD36" s="634">
        <v>7110826</v>
      </c>
      <c r="DE36" s="626"/>
      <c r="DF36" s="626"/>
      <c r="DG36" s="626"/>
      <c r="DH36" s="626"/>
      <c r="DI36" s="626"/>
      <c r="DJ36" s="626"/>
      <c r="DK36" s="627"/>
      <c r="DL36" s="634">
        <v>4774609</v>
      </c>
      <c r="DM36" s="626"/>
      <c r="DN36" s="626"/>
      <c r="DO36" s="626"/>
      <c r="DP36" s="626"/>
      <c r="DQ36" s="626"/>
      <c r="DR36" s="626"/>
      <c r="DS36" s="626"/>
      <c r="DT36" s="626"/>
      <c r="DU36" s="626"/>
      <c r="DV36" s="627"/>
      <c r="DW36" s="630">
        <v>12.8</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234120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23591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1901387</v>
      </c>
      <c r="CS37" s="657"/>
      <c r="CT37" s="657"/>
      <c r="CU37" s="657"/>
      <c r="CV37" s="657"/>
      <c r="CW37" s="657"/>
      <c r="CX37" s="657"/>
      <c r="CY37" s="658"/>
      <c r="CZ37" s="659">
        <v>2.9</v>
      </c>
      <c r="DA37" s="660"/>
      <c r="DB37" s="660"/>
      <c r="DC37" s="661"/>
      <c r="DD37" s="634">
        <v>1900956</v>
      </c>
      <c r="DE37" s="657"/>
      <c r="DF37" s="657"/>
      <c r="DG37" s="657"/>
      <c r="DH37" s="657"/>
      <c r="DI37" s="657"/>
      <c r="DJ37" s="657"/>
      <c r="DK37" s="658"/>
      <c r="DL37" s="634">
        <v>1765001</v>
      </c>
      <c r="DM37" s="657"/>
      <c r="DN37" s="657"/>
      <c r="DO37" s="657"/>
      <c r="DP37" s="657"/>
      <c r="DQ37" s="657"/>
      <c r="DR37" s="657"/>
      <c r="DS37" s="657"/>
      <c r="DT37" s="657"/>
      <c r="DU37" s="657"/>
      <c r="DV37" s="658"/>
      <c r="DW37" s="630">
        <v>4.7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155149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36464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7474766</v>
      </c>
      <c r="CS38" s="626"/>
      <c r="CT38" s="626"/>
      <c r="CU38" s="626"/>
      <c r="CV38" s="626"/>
      <c r="CW38" s="626"/>
      <c r="CX38" s="626"/>
      <c r="CY38" s="627"/>
      <c r="CZ38" s="659">
        <v>11.6</v>
      </c>
      <c r="DA38" s="660"/>
      <c r="DB38" s="660"/>
      <c r="DC38" s="661"/>
      <c r="DD38" s="634">
        <v>6155799</v>
      </c>
      <c r="DE38" s="626"/>
      <c r="DF38" s="626"/>
      <c r="DG38" s="626"/>
      <c r="DH38" s="626"/>
      <c r="DI38" s="626"/>
      <c r="DJ38" s="626"/>
      <c r="DK38" s="627"/>
      <c r="DL38" s="634">
        <v>5695720</v>
      </c>
      <c r="DM38" s="626"/>
      <c r="DN38" s="626"/>
      <c r="DO38" s="626"/>
      <c r="DP38" s="626"/>
      <c r="DQ38" s="626"/>
      <c r="DR38" s="626"/>
      <c r="DS38" s="626"/>
      <c r="DT38" s="626"/>
      <c r="DU38" s="626"/>
      <c r="DV38" s="627"/>
      <c r="DW38" s="630">
        <v>15.3</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31461</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2718508</v>
      </c>
      <c r="CS39" s="657"/>
      <c r="CT39" s="657"/>
      <c r="CU39" s="657"/>
      <c r="CV39" s="657"/>
      <c r="CW39" s="657"/>
      <c r="CX39" s="657"/>
      <c r="CY39" s="658"/>
      <c r="CZ39" s="659">
        <v>4.2</v>
      </c>
      <c r="DA39" s="660"/>
      <c r="DB39" s="660"/>
      <c r="DC39" s="661"/>
      <c r="DD39" s="634">
        <v>2529073</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1764914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771320</v>
      </c>
      <c r="CS40" s="626"/>
      <c r="CT40" s="626"/>
      <c r="CU40" s="626"/>
      <c r="CV40" s="626"/>
      <c r="CW40" s="626"/>
      <c r="CX40" s="626"/>
      <c r="CY40" s="627"/>
      <c r="CZ40" s="659">
        <v>1.2</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5066819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409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4120276</v>
      </c>
      <c r="CS42" s="626"/>
      <c r="CT42" s="626"/>
      <c r="CU42" s="626"/>
      <c r="CV42" s="626"/>
      <c r="CW42" s="626"/>
      <c r="CX42" s="626"/>
      <c r="CY42" s="627"/>
      <c r="CZ42" s="659">
        <v>6.4</v>
      </c>
      <c r="DA42" s="708"/>
      <c r="DB42" s="708"/>
      <c r="DC42" s="709"/>
      <c r="DD42" s="634">
        <v>1260901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138177</v>
      </c>
      <c r="CS43" s="657"/>
      <c r="CT43" s="657"/>
      <c r="CU43" s="657"/>
      <c r="CV43" s="657"/>
      <c r="CW43" s="657"/>
      <c r="CX43" s="657"/>
      <c r="CY43" s="658"/>
      <c r="CZ43" s="659">
        <v>0.2</v>
      </c>
      <c r="DA43" s="660"/>
      <c r="DB43" s="660"/>
      <c r="DC43" s="661"/>
      <c r="DD43" s="634">
        <v>138177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4019810</v>
      </c>
      <c r="CS44" s="626"/>
      <c r="CT44" s="626"/>
      <c r="CU44" s="626"/>
      <c r="CV44" s="626"/>
      <c r="CW44" s="626"/>
      <c r="CX44" s="626"/>
      <c r="CY44" s="627"/>
      <c r="CZ44" s="659">
        <v>6.2</v>
      </c>
      <c r="DA44" s="708"/>
      <c r="DB44" s="708"/>
      <c r="DC44" s="709"/>
      <c r="DD44" s="634">
        <v>1220471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2314183</v>
      </c>
      <c r="CS45" s="657"/>
      <c r="CT45" s="657"/>
      <c r="CU45" s="657"/>
      <c r="CV45" s="657"/>
      <c r="CW45" s="657"/>
      <c r="CX45" s="657"/>
      <c r="CY45" s="658"/>
      <c r="CZ45" s="659">
        <v>3.6</v>
      </c>
      <c r="DA45" s="660"/>
      <c r="DB45" s="660"/>
      <c r="DC45" s="661"/>
      <c r="DD45" s="634">
        <v>297095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1582669</v>
      </c>
      <c r="CS46" s="626"/>
      <c r="CT46" s="626"/>
      <c r="CU46" s="626"/>
      <c r="CV46" s="626"/>
      <c r="CW46" s="626"/>
      <c r="CX46" s="626"/>
      <c r="CY46" s="627"/>
      <c r="CZ46" s="659">
        <v>2.5</v>
      </c>
      <c r="DA46" s="708"/>
      <c r="DB46" s="708"/>
      <c r="DC46" s="709"/>
      <c r="DD46" s="634">
        <v>881938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100466</v>
      </c>
      <c r="CS47" s="657"/>
      <c r="CT47" s="657"/>
      <c r="CU47" s="657"/>
      <c r="CV47" s="657"/>
      <c r="CW47" s="657"/>
      <c r="CX47" s="657"/>
      <c r="CY47" s="658"/>
      <c r="CZ47" s="659">
        <v>0.2</v>
      </c>
      <c r="DA47" s="660"/>
      <c r="DB47" s="660"/>
      <c r="DC47" s="661"/>
      <c r="DD47" s="634">
        <v>40430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64496190</v>
      </c>
      <c r="CS49" s="693"/>
      <c r="CT49" s="693"/>
      <c r="CU49" s="693"/>
      <c r="CV49" s="693"/>
      <c r="CW49" s="693"/>
      <c r="CX49" s="693"/>
      <c r="CY49" s="720"/>
      <c r="CZ49" s="721">
        <v>100</v>
      </c>
      <c r="DA49" s="722"/>
      <c r="DB49" s="722"/>
      <c r="DC49" s="723"/>
      <c r="DD49" s="724">
        <v>42868643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519</v>
      </c>
      <c r="C7" s="752"/>
      <c r="D7" s="752"/>
      <c r="E7" s="752"/>
      <c r="F7" s="752"/>
      <c r="G7" s="752"/>
      <c r="H7" s="752"/>
      <c r="I7" s="752"/>
      <c r="J7" s="752"/>
      <c r="K7" s="752"/>
      <c r="L7" s="752"/>
      <c r="M7" s="752"/>
      <c r="N7" s="752"/>
      <c r="O7" s="752"/>
      <c r="P7" s="753"/>
      <c r="Q7" s="754">
        <v>66114</v>
      </c>
      <c r="R7" s="755"/>
      <c r="S7" s="755"/>
      <c r="T7" s="755"/>
      <c r="U7" s="755"/>
      <c r="V7" s="755">
        <v>64572</v>
      </c>
      <c r="W7" s="755"/>
      <c r="X7" s="755"/>
      <c r="Y7" s="755"/>
      <c r="Z7" s="755"/>
      <c r="AA7" s="755">
        <v>1542</v>
      </c>
      <c r="AB7" s="755"/>
      <c r="AC7" s="755"/>
      <c r="AD7" s="755"/>
      <c r="AE7" s="756"/>
      <c r="AF7" s="757">
        <v>1120</v>
      </c>
      <c r="AG7" s="758"/>
      <c r="AH7" s="758"/>
      <c r="AI7" s="758"/>
      <c r="AJ7" s="759"/>
      <c r="AK7" s="794">
        <v>1781</v>
      </c>
      <c r="AL7" s="795"/>
      <c r="AM7" s="795"/>
      <c r="AN7" s="795"/>
      <c r="AO7" s="795"/>
      <c r="AP7" s="795">
        <v>68173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2</v>
      </c>
      <c r="CI7" s="792"/>
      <c r="CJ7" s="792"/>
      <c r="CK7" s="792"/>
      <c r="CL7" s="793"/>
      <c r="CM7" s="791">
        <v>49</v>
      </c>
      <c r="CN7" s="792"/>
      <c r="CO7" s="792"/>
      <c r="CP7" s="792"/>
      <c r="CQ7" s="793"/>
      <c r="CR7" s="791">
        <v>10</v>
      </c>
      <c r="CS7" s="792"/>
      <c r="CT7" s="792"/>
      <c r="CU7" s="792"/>
      <c r="CV7" s="793"/>
      <c r="CW7" s="791" t="s">
        <v>472</v>
      </c>
      <c r="CX7" s="792"/>
      <c r="CY7" s="792"/>
      <c r="CZ7" s="792"/>
      <c r="DA7" s="793"/>
      <c r="DB7" s="791" t="s">
        <v>472</v>
      </c>
      <c r="DC7" s="792"/>
      <c r="DD7" s="792"/>
      <c r="DE7" s="792"/>
      <c r="DF7" s="793"/>
      <c r="DG7" s="791" t="s">
        <v>472</v>
      </c>
      <c r="DH7" s="792"/>
      <c r="DI7" s="792"/>
      <c r="DJ7" s="792"/>
      <c r="DK7" s="793"/>
      <c r="DL7" s="791" t="s">
        <v>472</v>
      </c>
      <c r="DM7" s="792"/>
      <c r="DN7" s="792"/>
      <c r="DO7" s="792"/>
      <c r="DP7" s="793"/>
      <c r="DQ7" s="791" t="s">
        <v>472</v>
      </c>
      <c r="DR7" s="792"/>
      <c r="DS7" s="792"/>
      <c r="DT7" s="792"/>
      <c r="DU7" s="793"/>
      <c r="DV7" s="772"/>
      <c r="DW7" s="773"/>
      <c r="DX7" s="773"/>
      <c r="DY7" s="773"/>
      <c r="DZ7" s="774"/>
      <c r="EA7" s="207"/>
    </row>
    <row r="8" spans="1:131" s="208" customFormat="1" ht="26.25" customHeight="1" x14ac:dyDescent="0.15">
      <c r="A8" s="214">
        <v>2</v>
      </c>
      <c r="B8" s="775" t="s">
        <v>537</v>
      </c>
      <c r="C8" s="776"/>
      <c r="D8" s="776"/>
      <c r="E8" s="776"/>
      <c r="F8" s="776"/>
      <c r="G8" s="776"/>
      <c r="H8" s="776"/>
      <c r="I8" s="776"/>
      <c r="J8" s="776"/>
      <c r="K8" s="776"/>
      <c r="L8" s="776"/>
      <c r="M8" s="776"/>
      <c r="N8" s="776"/>
      <c r="O8" s="776"/>
      <c r="P8" s="777"/>
      <c r="Q8" s="778">
        <v>284</v>
      </c>
      <c r="R8" s="779"/>
      <c r="S8" s="779"/>
      <c r="T8" s="779"/>
      <c r="U8" s="779"/>
      <c r="V8" s="779">
        <v>284</v>
      </c>
      <c r="W8" s="779"/>
      <c r="X8" s="779"/>
      <c r="Y8" s="779"/>
      <c r="Z8" s="779"/>
      <c r="AA8" s="779" t="s">
        <v>472</v>
      </c>
      <c r="AB8" s="779"/>
      <c r="AC8" s="779"/>
      <c r="AD8" s="779"/>
      <c r="AE8" s="780"/>
      <c r="AF8" s="781" t="s">
        <v>472</v>
      </c>
      <c r="AG8" s="782"/>
      <c r="AH8" s="782"/>
      <c r="AI8" s="782"/>
      <c r="AJ8" s="783"/>
      <c r="AK8" s="784">
        <v>281</v>
      </c>
      <c r="AL8" s="785"/>
      <c r="AM8" s="785"/>
      <c r="AN8" s="785"/>
      <c r="AO8" s="785"/>
      <c r="AP8" s="785">
        <v>661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-2</v>
      </c>
      <c r="CI8" s="802"/>
      <c r="CJ8" s="802"/>
      <c r="CK8" s="802"/>
      <c r="CL8" s="803"/>
      <c r="CM8" s="801">
        <v>186</v>
      </c>
      <c r="CN8" s="802"/>
      <c r="CO8" s="802"/>
      <c r="CP8" s="802"/>
      <c r="CQ8" s="803"/>
      <c r="CR8" s="801">
        <v>140</v>
      </c>
      <c r="CS8" s="802"/>
      <c r="CT8" s="802"/>
      <c r="CU8" s="802"/>
      <c r="CV8" s="803"/>
      <c r="CW8" s="801">
        <v>6</v>
      </c>
      <c r="CX8" s="802"/>
      <c r="CY8" s="802"/>
      <c r="CZ8" s="802"/>
      <c r="DA8" s="803"/>
      <c r="DB8" s="801" t="s">
        <v>472</v>
      </c>
      <c r="DC8" s="802"/>
      <c r="DD8" s="802"/>
      <c r="DE8" s="802"/>
      <c r="DF8" s="803"/>
      <c r="DG8" s="801" t="s">
        <v>472</v>
      </c>
      <c r="DH8" s="802"/>
      <c r="DI8" s="802"/>
      <c r="DJ8" s="802"/>
      <c r="DK8" s="803"/>
      <c r="DL8" s="801" t="s">
        <v>472</v>
      </c>
      <c r="DM8" s="802"/>
      <c r="DN8" s="802"/>
      <c r="DO8" s="802"/>
      <c r="DP8" s="803"/>
      <c r="DQ8" s="801" t="s">
        <v>472</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3</v>
      </c>
      <c r="CI9" s="802"/>
      <c r="CJ9" s="802"/>
      <c r="CK9" s="802"/>
      <c r="CL9" s="803"/>
      <c r="CM9" s="801">
        <v>28</v>
      </c>
      <c r="CN9" s="802"/>
      <c r="CO9" s="802"/>
      <c r="CP9" s="802"/>
      <c r="CQ9" s="803"/>
      <c r="CR9" s="801">
        <v>3</v>
      </c>
      <c r="CS9" s="802"/>
      <c r="CT9" s="802"/>
      <c r="CU9" s="802"/>
      <c r="CV9" s="803"/>
      <c r="CW9" s="801">
        <v>32</v>
      </c>
      <c r="CX9" s="802"/>
      <c r="CY9" s="802"/>
      <c r="CZ9" s="802"/>
      <c r="DA9" s="803"/>
      <c r="DB9" s="801" t="s">
        <v>472</v>
      </c>
      <c r="DC9" s="802"/>
      <c r="DD9" s="802"/>
      <c r="DE9" s="802"/>
      <c r="DF9" s="803"/>
      <c r="DG9" s="801" t="s">
        <v>472</v>
      </c>
      <c r="DH9" s="802"/>
      <c r="DI9" s="802"/>
      <c r="DJ9" s="802"/>
      <c r="DK9" s="803"/>
      <c r="DL9" s="801" t="s">
        <v>472</v>
      </c>
      <c r="DM9" s="802"/>
      <c r="DN9" s="802"/>
      <c r="DO9" s="802"/>
      <c r="DP9" s="803"/>
      <c r="DQ9" s="801" t="s">
        <v>472</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v>8</v>
      </c>
      <c r="CI10" s="802"/>
      <c r="CJ10" s="802"/>
      <c r="CK10" s="802"/>
      <c r="CL10" s="803"/>
      <c r="CM10" s="801">
        <v>9</v>
      </c>
      <c r="CN10" s="802"/>
      <c r="CO10" s="802"/>
      <c r="CP10" s="802"/>
      <c r="CQ10" s="803"/>
      <c r="CR10" s="801">
        <v>1</v>
      </c>
      <c r="CS10" s="802"/>
      <c r="CT10" s="802"/>
      <c r="CU10" s="802"/>
      <c r="CV10" s="803"/>
      <c r="CW10" s="801">
        <v>13</v>
      </c>
      <c r="CX10" s="802"/>
      <c r="CY10" s="802"/>
      <c r="CZ10" s="802"/>
      <c r="DA10" s="803"/>
      <c r="DB10" s="801" t="s">
        <v>472</v>
      </c>
      <c r="DC10" s="802"/>
      <c r="DD10" s="802"/>
      <c r="DE10" s="802"/>
      <c r="DF10" s="803"/>
      <c r="DG10" s="801" t="s">
        <v>472</v>
      </c>
      <c r="DH10" s="802"/>
      <c r="DI10" s="802"/>
      <c r="DJ10" s="802"/>
      <c r="DK10" s="803"/>
      <c r="DL10" s="801" t="s">
        <v>472</v>
      </c>
      <c r="DM10" s="802"/>
      <c r="DN10" s="802"/>
      <c r="DO10" s="802"/>
      <c r="DP10" s="803"/>
      <c r="DQ10" s="801" t="s">
        <v>472</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536</v>
      </c>
      <c r="BT11" s="789"/>
      <c r="BU11" s="789"/>
      <c r="BV11" s="789"/>
      <c r="BW11" s="789"/>
      <c r="BX11" s="789"/>
      <c r="BY11" s="789"/>
      <c r="BZ11" s="789"/>
      <c r="CA11" s="789"/>
      <c r="CB11" s="789"/>
      <c r="CC11" s="789"/>
      <c r="CD11" s="789"/>
      <c r="CE11" s="789"/>
      <c r="CF11" s="789"/>
      <c r="CG11" s="790"/>
      <c r="CH11" s="801">
        <v>-81</v>
      </c>
      <c r="CI11" s="802"/>
      <c r="CJ11" s="802"/>
      <c r="CK11" s="802"/>
      <c r="CL11" s="803"/>
      <c r="CM11" s="801">
        <v>11972</v>
      </c>
      <c r="CN11" s="802"/>
      <c r="CO11" s="802"/>
      <c r="CP11" s="802"/>
      <c r="CQ11" s="803"/>
      <c r="CR11" s="801">
        <v>0</v>
      </c>
      <c r="CS11" s="802"/>
      <c r="CT11" s="802"/>
      <c r="CU11" s="802"/>
      <c r="CV11" s="803"/>
      <c r="CW11" s="801">
        <v>0</v>
      </c>
      <c r="CX11" s="802"/>
      <c r="CY11" s="802"/>
      <c r="CZ11" s="802"/>
      <c r="DA11" s="803"/>
      <c r="DB11" s="801" t="s">
        <v>472</v>
      </c>
      <c r="DC11" s="802"/>
      <c r="DD11" s="802"/>
      <c r="DE11" s="802"/>
      <c r="DF11" s="803"/>
      <c r="DG11" s="801" t="s">
        <v>472</v>
      </c>
      <c r="DH11" s="802"/>
      <c r="DI11" s="802"/>
      <c r="DJ11" s="802"/>
      <c r="DK11" s="803"/>
      <c r="DL11" s="801" t="s">
        <v>472</v>
      </c>
      <c r="DM11" s="802"/>
      <c r="DN11" s="802"/>
      <c r="DO11" s="802"/>
      <c r="DP11" s="803"/>
      <c r="DQ11" s="801" t="s">
        <v>472</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538</v>
      </c>
      <c r="C23" s="811"/>
      <c r="D23" s="811"/>
      <c r="E23" s="811"/>
      <c r="F23" s="811"/>
      <c r="G23" s="811"/>
      <c r="H23" s="811"/>
      <c r="I23" s="811"/>
      <c r="J23" s="811"/>
      <c r="K23" s="811"/>
      <c r="L23" s="811"/>
      <c r="M23" s="811"/>
      <c r="N23" s="811"/>
      <c r="O23" s="811"/>
      <c r="P23" s="812"/>
      <c r="Q23" s="813">
        <v>66038</v>
      </c>
      <c r="R23" s="814"/>
      <c r="S23" s="814"/>
      <c r="T23" s="814"/>
      <c r="U23" s="814"/>
      <c r="V23" s="814">
        <v>64496</v>
      </c>
      <c r="W23" s="814"/>
      <c r="X23" s="814"/>
      <c r="Y23" s="814"/>
      <c r="Z23" s="814"/>
      <c r="AA23" s="814">
        <v>1542</v>
      </c>
      <c r="AB23" s="814"/>
      <c r="AC23" s="814"/>
      <c r="AD23" s="814"/>
      <c r="AE23" s="815"/>
      <c r="AF23" s="816">
        <v>1120</v>
      </c>
      <c r="AG23" s="814"/>
      <c r="AH23" s="814"/>
      <c r="AI23" s="814"/>
      <c r="AJ23" s="817"/>
      <c r="AK23" s="818"/>
      <c r="AL23" s="819"/>
      <c r="AM23" s="819"/>
      <c r="AN23" s="819"/>
      <c r="AO23" s="819"/>
      <c r="AP23" s="814">
        <v>68834</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520</v>
      </c>
      <c r="C28" s="752"/>
      <c r="D28" s="752"/>
      <c r="E28" s="752"/>
      <c r="F28" s="752"/>
      <c r="G28" s="752"/>
      <c r="H28" s="752"/>
      <c r="I28" s="752"/>
      <c r="J28" s="752"/>
      <c r="K28" s="752"/>
      <c r="L28" s="752"/>
      <c r="M28" s="752"/>
      <c r="N28" s="752"/>
      <c r="O28" s="752"/>
      <c r="P28" s="753"/>
      <c r="Q28" s="842">
        <v>24018</v>
      </c>
      <c r="R28" s="843"/>
      <c r="S28" s="843"/>
      <c r="T28" s="843"/>
      <c r="U28" s="843"/>
      <c r="V28" s="843">
        <v>23138</v>
      </c>
      <c r="W28" s="843"/>
      <c r="X28" s="843"/>
      <c r="Y28" s="843"/>
      <c r="Z28" s="843"/>
      <c r="AA28" s="843">
        <v>880</v>
      </c>
      <c r="AB28" s="843"/>
      <c r="AC28" s="843"/>
      <c r="AD28" s="843"/>
      <c r="AE28" s="844"/>
      <c r="AF28" s="845">
        <v>880</v>
      </c>
      <c r="AG28" s="843"/>
      <c r="AH28" s="843"/>
      <c r="AI28" s="843"/>
      <c r="AJ28" s="846"/>
      <c r="AK28" s="847">
        <v>2260</v>
      </c>
      <c r="AL28" s="838"/>
      <c r="AM28" s="838"/>
      <c r="AN28" s="838"/>
      <c r="AO28" s="838"/>
      <c r="AP28" s="838" t="s">
        <v>472</v>
      </c>
      <c r="AQ28" s="838"/>
      <c r="AR28" s="838"/>
      <c r="AS28" s="838"/>
      <c r="AT28" s="838"/>
      <c r="AU28" s="838" t="s">
        <v>472</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522</v>
      </c>
      <c r="C29" s="776"/>
      <c r="D29" s="776"/>
      <c r="E29" s="776"/>
      <c r="F29" s="776"/>
      <c r="G29" s="776"/>
      <c r="H29" s="776"/>
      <c r="I29" s="776"/>
      <c r="J29" s="776"/>
      <c r="K29" s="776"/>
      <c r="L29" s="776"/>
      <c r="M29" s="776"/>
      <c r="N29" s="776"/>
      <c r="O29" s="776"/>
      <c r="P29" s="777"/>
      <c r="Q29" s="778">
        <v>16724</v>
      </c>
      <c r="R29" s="779"/>
      <c r="S29" s="779"/>
      <c r="T29" s="779"/>
      <c r="U29" s="779"/>
      <c r="V29" s="779">
        <v>16254</v>
      </c>
      <c r="W29" s="779"/>
      <c r="X29" s="779"/>
      <c r="Y29" s="779"/>
      <c r="Z29" s="779"/>
      <c r="AA29" s="779">
        <v>470</v>
      </c>
      <c r="AB29" s="779"/>
      <c r="AC29" s="779"/>
      <c r="AD29" s="779"/>
      <c r="AE29" s="780"/>
      <c r="AF29" s="781">
        <v>470</v>
      </c>
      <c r="AG29" s="782"/>
      <c r="AH29" s="782"/>
      <c r="AI29" s="782"/>
      <c r="AJ29" s="783"/>
      <c r="AK29" s="850">
        <v>2247</v>
      </c>
      <c r="AL29" s="851"/>
      <c r="AM29" s="851"/>
      <c r="AN29" s="851"/>
      <c r="AO29" s="851"/>
      <c r="AP29" s="851">
        <v>20</v>
      </c>
      <c r="AQ29" s="851"/>
      <c r="AR29" s="851"/>
      <c r="AS29" s="851"/>
      <c r="AT29" s="851"/>
      <c r="AU29" s="851" t="s">
        <v>472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524</v>
      </c>
      <c r="C30" s="776"/>
      <c r="D30" s="776"/>
      <c r="E30" s="776"/>
      <c r="F30" s="776"/>
      <c r="G30" s="776"/>
      <c r="H30" s="776"/>
      <c r="I30" s="776"/>
      <c r="J30" s="776"/>
      <c r="K30" s="776"/>
      <c r="L30" s="776"/>
      <c r="M30" s="776"/>
      <c r="N30" s="776"/>
      <c r="O30" s="776"/>
      <c r="P30" s="777"/>
      <c r="Q30" s="778">
        <v>2502</v>
      </c>
      <c r="R30" s="779"/>
      <c r="S30" s="779"/>
      <c r="T30" s="779"/>
      <c r="U30" s="779"/>
      <c r="V30" s="779">
        <v>2451</v>
      </c>
      <c r="W30" s="779"/>
      <c r="X30" s="779"/>
      <c r="Y30" s="779"/>
      <c r="Z30" s="779"/>
      <c r="AA30" s="779">
        <v>51</v>
      </c>
      <c r="AB30" s="779"/>
      <c r="AC30" s="779"/>
      <c r="AD30" s="779"/>
      <c r="AE30" s="780"/>
      <c r="AF30" s="781">
        <v>51</v>
      </c>
      <c r="AG30" s="782"/>
      <c r="AH30" s="782"/>
      <c r="AI30" s="782"/>
      <c r="AJ30" s="783"/>
      <c r="AK30" s="850">
        <v>624</v>
      </c>
      <c r="AL30" s="851"/>
      <c r="AM30" s="851"/>
      <c r="AN30" s="851"/>
      <c r="AO30" s="851"/>
      <c r="AP30" s="851" t="s">
        <v>472</v>
      </c>
      <c r="AQ30" s="851"/>
      <c r="AR30" s="851"/>
      <c r="AS30" s="851"/>
      <c r="AT30" s="851"/>
      <c r="AU30" s="851" t="s">
        <v>472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539</v>
      </c>
      <c r="C31" s="776"/>
      <c r="D31" s="776"/>
      <c r="E31" s="776"/>
      <c r="F31" s="776"/>
      <c r="G31" s="776"/>
      <c r="H31" s="776"/>
      <c r="I31" s="776"/>
      <c r="J31" s="776"/>
      <c r="K31" s="776"/>
      <c r="L31" s="776"/>
      <c r="M31" s="776"/>
      <c r="N31" s="776"/>
      <c r="O31" s="776"/>
      <c r="P31" s="777"/>
      <c r="Q31" s="778">
        <v>100</v>
      </c>
      <c r="R31" s="779"/>
      <c r="S31" s="779"/>
      <c r="T31" s="779"/>
      <c r="U31" s="779"/>
      <c r="V31" s="779">
        <v>17</v>
      </c>
      <c r="W31" s="779"/>
      <c r="X31" s="779"/>
      <c r="Y31" s="779"/>
      <c r="Z31" s="779"/>
      <c r="AA31" s="779">
        <v>82</v>
      </c>
      <c r="AB31" s="779"/>
      <c r="AC31" s="779"/>
      <c r="AD31" s="779"/>
      <c r="AE31" s="780"/>
      <c r="AF31" s="781">
        <v>82</v>
      </c>
      <c r="AG31" s="782"/>
      <c r="AH31" s="782"/>
      <c r="AI31" s="782"/>
      <c r="AJ31" s="783"/>
      <c r="AK31" s="850" t="s">
        <v>472</v>
      </c>
      <c r="AL31" s="851"/>
      <c r="AM31" s="851"/>
      <c r="AN31" s="851"/>
      <c r="AO31" s="851"/>
      <c r="AP31" s="851" t="s">
        <v>472</v>
      </c>
      <c r="AQ31" s="851"/>
      <c r="AR31" s="851"/>
      <c r="AS31" s="851"/>
      <c r="AT31" s="851"/>
      <c r="AU31" s="851" t="s">
        <v>472</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517</v>
      </c>
      <c r="C32" s="776"/>
      <c r="D32" s="776"/>
      <c r="E32" s="776"/>
      <c r="F32" s="776"/>
      <c r="G32" s="776"/>
      <c r="H32" s="776"/>
      <c r="I32" s="776"/>
      <c r="J32" s="776"/>
      <c r="K32" s="776"/>
      <c r="L32" s="776"/>
      <c r="M32" s="776"/>
      <c r="N32" s="776"/>
      <c r="O32" s="776"/>
      <c r="P32" s="777"/>
      <c r="Q32" s="778">
        <v>3843</v>
      </c>
      <c r="R32" s="779"/>
      <c r="S32" s="779"/>
      <c r="T32" s="779"/>
      <c r="U32" s="779"/>
      <c r="V32" s="779">
        <v>3127</v>
      </c>
      <c r="W32" s="779"/>
      <c r="X32" s="779"/>
      <c r="Y32" s="779"/>
      <c r="Z32" s="779"/>
      <c r="AA32" s="779">
        <v>716</v>
      </c>
      <c r="AB32" s="779"/>
      <c r="AC32" s="779"/>
      <c r="AD32" s="779"/>
      <c r="AE32" s="780"/>
      <c r="AF32" s="781">
        <v>3619</v>
      </c>
      <c r="AG32" s="782"/>
      <c r="AH32" s="782"/>
      <c r="AI32" s="782"/>
      <c r="AJ32" s="783"/>
      <c r="AK32" s="850">
        <v>155</v>
      </c>
      <c r="AL32" s="851"/>
      <c r="AM32" s="851"/>
      <c r="AN32" s="851"/>
      <c r="AO32" s="851"/>
      <c r="AP32" s="851">
        <v>10565</v>
      </c>
      <c r="AQ32" s="851"/>
      <c r="AR32" s="851"/>
      <c r="AS32" s="851"/>
      <c r="AT32" s="851"/>
      <c r="AU32" s="851">
        <v>106</v>
      </c>
      <c r="AV32" s="851"/>
      <c r="AW32" s="851"/>
      <c r="AX32" s="851"/>
      <c r="AY32" s="851"/>
      <c r="AZ32" s="852" t="s">
        <v>472</v>
      </c>
      <c r="BA32" s="852"/>
      <c r="BB32" s="852"/>
      <c r="BC32" s="852"/>
      <c r="BD32" s="852"/>
      <c r="BE32" s="848" t="s">
        <v>540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521</v>
      </c>
      <c r="C33" s="776"/>
      <c r="D33" s="776"/>
      <c r="E33" s="776"/>
      <c r="F33" s="776"/>
      <c r="G33" s="776"/>
      <c r="H33" s="776"/>
      <c r="I33" s="776"/>
      <c r="J33" s="776"/>
      <c r="K33" s="776"/>
      <c r="L33" s="776"/>
      <c r="M33" s="776"/>
      <c r="N33" s="776"/>
      <c r="O33" s="776"/>
      <c r="P33" s="777"/>
      <c r="Q33" s="778">
        <v>1025</v>
      </c>
      <c r="R33" s="779"/>
      <c r="S33" s="779"/>
      <c r="T33" s="779"/>
      <c r="U33" s="779"/>
      <c r="V33" s="779">
        <v>1053</v>
      </c>
      <c r="W33" s="779"/>
      <c r="X33" s="779"/>
      <c r="Y33" s="779"/>
      <c r="Z33" s="779"/>
      <c r="AA33" s="779">
        <v>-27</v>
      </c>
      <c r="AB33" s="779"/>
      <c r="AC33" s="779"/>
      <c r="AD33" s="779"/>
      <c r="AE33" s="780"/>
      <c r="AF33" s="781">
        <v>669</v>
      </c>
      <c r="AG33" s="782"/>
      <c r="AH33" s="782"/>
      <c r="AI33" s="782"/>
      <c r="AJ33" s="783"/>
      <c r="AK33" s="850">
        <v>234</v>
      </c>
      <c r="AL33" s="851"/>
      <c r="AM33" s="851"/>
      <c r="AN33" s="851"/>
      <c r="AO33" s="851"/>
      <c r="AP33" s="851">
        <v>192</v>
      </c>
      <c r="AQ33" s="851"/>
      <c r="AR33" s="851"/>
      <c r="AS33" s="851"/>
      <c r="AT33" s="851"/>
      <c r="AU33" s="851">
        <v>39</v>
      </c>
      <c r="AV33" s="851"/>
      <c r="AW33" s="851"/>
      <c r="AX33" s="851"/>
      <c r="AY33" s="851"/>
      <c r="AZ33" s="852" t="s">
        <v>472</v>
      </c>
      <c r="BA33" s="852"/>
      <c r="BB33" s="852"/>
      <c r="BC33" s="852"/>
      <c r="BD33" s="852"/>
      <c r="BE33" s="848" t="s">
        <v>540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518</v>
      </c>
      <c r="C34" s="776"/>
      <c r="D34" s="776"/>
      <c r="E34" s="776"/>
      <c r="F34" s="776"/>
      <c r="G34" s="776"/>
      <c r="H34" s="776"/>
      <c r="I34" s="776"/>
      <c r="J34" s="776"/>
      <c r="K34" s="776"/>
      <c r="L34" s="776"/>
      <c r="M34" s="776"/>
      <c r="N34" s="776"/>
      <c r="O34" s="776"/>
      <c r="P34" s="777"/>
      <c r="Q34" s="778">
        <v>5677</v>
      </c>
      <c r="R34" s="779"/>
      <c r="S34" s="779"/>
      <c r="T34" s="779"/>
      <c r="U34" s="779"/>
      <c r="V34" s="779">
        <v>5089</v>
      </c>
      <c r="W34" s="779"/>
      <c r="X34" s="779"/>
      <c r="Y34" s="779"/>
      <c r="Z34" s="779"/>
      <c r="AA34" s="779">
        <v>588</v>
      </c>
      <c r="AB34" s="779"/>
      <c r="AC34" s="779"/>
      <c r="AD34" s="779"/>
      <c r="AE34" s="780"/>
      <c r="AF34" s="781">
        <v>2103</v>
      </c>
      <c r="AG34" s="782"/>
      <c r="AH34" s="782"/>
      <c r="AI34" s="782"/>
      <c r="AJ34" s="783"/>
      <c r="AK34" s="850">
        <v>2047</v>
      </c>
      <c r="AL34" s="851"/>
      <c r="AM34" s="851"/>
      <c r="AN34" s="851"/>
      <c r="AO34" s="851"/>
      <c r="AP34" s="851">
        <v>33665</v>
      </c>
      <c r="AQ34" s="851"/>
      <c r="AR34" s="851"/>
      <c r="AS34" s="851"/>
      <c r="AT34" s="851"/>
      <c r="AU34" s="851">
        <v>20737</v>
      </c>
      <c r="AV34" s="851"/>
      <c r="AW34" s="851"/>
      <c r="AX34" s="851"/>
      <c r="AY34" s="851"/>
      <c r="AZ34" s="852" t="s">
        <v>472</v>
      </c>
      <c r="BA34" s="852"/>
      <c r="BB34" s="852"/>
      <c r="BC34" s="852"/>
      <c r="BD34" s="852"/>
      <c r="BE34" s="848" t="s">
        <v>540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541</v>
      </c>
      <c r="C35" s="776"/>
      <c r="D35" s="776"/>
      <c r="E35" s="776"/>
      <c r="F35" s="776"/>
      <c r="G35" s="776"/>
      <c r="H35" s="776"/>
      <c r="I35" s="776"/>
      <c r="J35" s="776"/>
      <c r="K35" s="776"/>
      <c r="L35" s="776"/>
      <c r="M35" s="776"/>
      <c r="N35" s="776"/>
      <c r="O35" s="776"/>
      <c r="P35" s="777"/>
      <c r="Q35" s="778">
        <v>13</v>
      </c>
      <c r="R35" s="779"/>
      <c r="S35" s="779"/>
      <c r="T35" s="779"/>
      <c r="U35" s="779"/>
      <c r="V35" s="779">
        <v>13</v>
      </c>
      <c r="W35" s="779"/>
      <c r="X35" s="779"/>
      <c r="Y35" s="779"/>
      <c r="Z35" s="779"/>
      <c r="AA35" s="779" t="s">
        <v>472</v>
      </c>
      <c r="AB35" s="779"/>
      <c r="AC35" s="779"/>
      <c r="AD35" s="779"/>
      <c r="AE35" s="780"/>
      <c r="AF35" s="781" t="s">
        <v>472</v>
      </c>
      <c r="AG35" s="782"/>
      <c r="AH35" s="782"/>
      <c r="AI35" s="782"/>
      <c r="AJ35" s="783"/>
      <c r="AK35" s="850">
        <v>10</v>
      </c>
      <c r="AL35" s="851"/>
      <c r="AM35" s="851"/>
      <c r="AN35" s="851"/>
      <c r="AO35" s="851"/>
      <c r="AP35" s="851" t="s">
        <v>472</v>
      </c>
      <c r="AQ35" s="851"/>
      <c r="AR35" s="851"/>
      <c r="AS35" s="851"/>
      <c r="AT35" s="851"/>
      <c r="AU35" s="851" t="s">
        <v>472</v>
      </c>
      <c r="AV35" s="851"/>
      <c r="AW35" s="851"/>
      <c r="AX35" s="851"/>
      <c r="AY35" s="851"/>
      <c r="AZ35" s="852" t="s">
        <v>472</v>
      </c>
      <c r="BA35" s="852"/>
      <c r="BB35" s="852"/>
      <c r="BC35" s="852"/>
      <c r="BD35" s="852"/>
      <c r="BE35" s="848" t="s">
        <v>542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543</v>
      </c>
      <c r="C36" s="776"/>
      <c r="D36" s="776"/>
      <c r="E36" s="776"/>
      <c r="F36" s="776"/>
      <c r="G36" s="776"/>
      <c r="H36" s="776"/>
      <c r="I36" s="776"/>
      <c r="J36" s="776"/>
      <c r="K36" s="776"/>
      <c r="L36" s="776"/>
      <c r="M36" s="776"/>
      <c r="N36" s="776"/>
      <c r="O36" s="776"/>
      <c r="P36" s="777"/>
      <c r="Q36" s="778">
        <v>350</v>
      </c>
      <c r="R36" s="779"/>
      <c r="S36" s="779"/>
      <c r="T36" s="779"/>
      <c r="U36" s="779"/>
      <c r="V36" s="779">
        <v>347</v>
      </c>
      <c r="W36" s="779"/>
      <c r="X36" s="779"/>
      <c r="Y36" s="779"/>
      <c r="Z36" s="779"/>
      <c r="AA36" s="779">
        <v>3</v>
      </c>
      <c r="AB36" s="779"/>
      <c r="AC36" s="779"/>
      <c r="AD36" s="779"/>
      <c r="AE36" s="780"/>
      <c r="AF36" s="781" t="s">
        <v>472</v>
      </c>
      <c r="AG36" s="782"/>
      <c r="AH36" s="782"/>
      <c r="AI36" s="782"/>
      <c r="AJ36" s="783"/>
      <c r="AK36" s="850">
        <v>227</v>
      </c>
      <c r="AL36" s="851"/>
      <c r="AM36" s="851"/>
      <c r="AN36" s="851"/>
      <c r="AO36" s="851"/>
      <c r="AP36" s="851">
        <v>1921</v>
      </c>
      <c r="AQ36" s="851"/>
      <c r="AR36" s="851"/>
      <c r="AS36" s="851"/>
      <c r="AT36" s="851"/>
      <c r="AU36" s="851">
        <v>1858</v>
      </c>
      <c r="AV36" s="851"/>
      <c r="AW36" s="851"/>
      <c r="AX36" s="851"/>
      <c r="AY36" s="851"/>
      <c r="AZ36" s="852" t="s">
        <v>472</v>
      </c>
      <c r="BA36" s="852"/>
      <c r="BB36" s="852"/>
      <c r="BC36" s="852"/>
      <c r="BD36" s="852"/>
      <c r="BE36" s="848" t="s">
        <v>542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544</v>
      </c>
      <c r="C37" s="776"/>
      <c r="D37" s="776"/>
      <c r="E37" s="776"/>
      <c r="F37" s="776"/>
      <c r="G37" s="776"/>
      <c r="H37" s="776"/>
      <c r="I37" s="776"/>
      <c r="J37" s="776"/>
      <c r="K37" s="776"/>
      <c r="L37" s="776"/>
      <c r="M37" s="776"/>
      <c r="N37" s="776"/>
      <c r="O37" s="776"/>
      <c r="P37" s="777"/>
      <c r="Q37" s="778">
        <v>162</v>
      </c>
      <c r="R37" s="779"/>
      <c r="S37" s="779"/>
      <c r="T37" s="779"/>
      <c r="U37" s="779"/>
      <c r="V37" s="779">
        <v>117</v>
      </c>
      <c r="W37" s="779"/>
      <c r="X37" s="779"/>
      <c r="Y37" s="779"/>
      <c r="Z37" s="779"/>
      <c r="AA37" s="779">
        <v>45</v>
      </c>
      <c r="AB37" s="779"/>
      <c r="AC37" s="779"/>
      <c r="AD37" s="779"/>
      <c r="AE37" s="780"/>
      <c r="AF37" s="781">
        <v>45</v>
      </c>
      <c r="AG37" s="782"/>
      <c r="AH37" s="782"/>
      <c r="AI37" s="782"/>
      <c r="AJ37" s="783"/>
      <c r="AK37" s="850">
        <v>28</v>
      </c>
      <c r="AL37" s="851"/>
      <c r="AM37" s="851"/>
      <c r="AN37" s="851"/>
      <c r="AO37" s="851"/>
      <c r="AP37" s="851">
        <v>9</v>
      </c>
      <c r="AQ37" s="851"/>
      <c r="AR37" s="851"/>
      <c r="AS37" s="851"/>
      <c r="AT37" s="851"/>
      <c r="AU37" s="851">
        <v>5</v>
      </c>
      <c r="AV37" s="851"/>
      <c r="AW37" s="851"/>
      <c r="AX37" s="851"/>
      <c r="AY37" s="851"/>
      <c r="AZ37" s="852" t="s">
        <v>472</v>
      </c>
      <c r="BA37" s="852"/>
      <c r="BB37" s="852"/>
      <c r="BC37" s="852"/>
      <c r="BD37" s="852"/>
      <c r="BE37" s="848" t="s">
        <v>542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545</v>
      </c>
      <c r="C38" s="776"/>
      <c r="D38" s="776"/>
      <c r="E38" s="776"/>
      <c r="F38" s="776"/>
      <c r="G38" s="776"/>
      <c r="H38" s="776"/>
      <c r="I38" s="776"/>
      <c r="J38" s="776"/>
      <c r="K38" s="776"/>
      <c r="L38" s="776"/>
      <c r="M38" s="776"/>
      <c r="N38" s="776"/>
      <c r="O38" s="776"/>
      <c r="P38" s="777"/>
      <c r="Q38" s="778">
        <v>5</v>
      </c>
      <c r="R38" s="779"/>
      <c r="S38" s="779"/>
      <c r="T38" s="779"/>
      <c r="U38" s="779"/>
      <c r="V38" s="779">
        <v>5</v>
      </c>
      <c r="W38" s="779"/>
      <c r="X38" s="779"/>
      <c r="Y38" s="779"/>
      <c r="Z38" s="779"/>
      <c r="AA38" s="779">
        <v>0</v>
      </c>
      <c r="AB38" s="779"/>
      <c r="AC38" s="779"/>
      <c r="AD38" s="779"/>
      <c r="AE38" s="780"/>
      <c r="AF38" s="781">
        <v>0</v>
      </c>
      <c r="AG38" s="782"/>
      <c r="AH38" s="782"/>
      <c r="AI38" s="782"/>
      <c r="AJ38" s="783"/>
      <c r="AK38" s="850">
        <v>3</v>
      </c>
      <c r="AL38" s="851"/>
      <c r="AM38" s="851"/>
      <c r="AN38" s="851"/>
      <c r="AO38" s="851"/>
      <c r="AP38" s="851" t="s">
        <v>472</v>
      </c>
      <c r="AQ38" s="851"/>
      <c r="AR38" s="851"/>
      <c r="AS38" s="851"/>
      <c r="AT38" s="851"/>
      <c r="AU38" s="851" t="s">
        <v>472</v>
      </c>
      <c r="AV38" s="851"/>
      <c r="AW38" s="851"/>
      <c r="AX38" s="851"/>
      <c r="AY38" s="851"/>
      <c r="AZ38" s="852" t="s">
        <v>472</v>
      </c>
      <c r="BA38" s="852"/>
      <c r="BB38" s="852"/>
      <c r="BC38" s="852"/>
      <c r="BD38" s="852"/>
      <c r="BE38" s="848" t="s">
        <v>542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379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546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7921</v>
      </c>
      <c r="AG63" s="862"/>
      <c r="AH63" s="862"/>
      <c r="AI63" s="862"/>
      <c r="AJ63" s="863"/>
      <c r="AK63" s="864"/>
      <c r="AL63" s="859"/>
      <c r="AM63" s="859"/>
      <c r="AN63" s="859"/>
      <c r="AO63" s="859"/>
      <c r="AP63" s="862">
        <v>46371</v>
      </c>
      <c r="AQ63" s="862"/>
      <c r="AR63" s="862"/>
      <c r="AS63" s="862"/>
      <c r="AT63" s="862"/>
      <c r="AU63" s="862">
        <v>22745</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528</v>
      </c>
      <c r="C68" s="890"/>
      <c r="D68" s="890"/>
      <c r="E68" s="890"/>
      <c r="F68" s="890"/>
      <c r="G68" s="890"/>
      <c r="H68" s="890"/>
      <c r="I68" s="890"/>
      <c r="J68" s="890"/>
      <c r="K68" s="890"/>
      <c r="L68" s="890"/>
      <c r="M68" s="890"/>
      <c r="N68" s="890"/>
      <c r="O68" s="890"/>
      <c r="P68" s="891"/>
      <c r="Q68" s="892">
        <v>225</v>
      </c>
      <c r="R68" s="886"/>
      <c r="S68" s="886"/>
      <c r="T68" s="886"/>
      <c r="U68" s="886"/>
      <c r="V68" s="886">
        <v>216</v>
      </c>
      <c r="W68" s="886"/>
      <c r="X68" s="886"/>
      <c r="Y68" s="886"/>
      <c r="Z68" s="886"/>
      <c r="AA68" s="886">
        <v>9</v>
      </c>
      <c r="AB68" s="886"/>
      <c r="AC68" s="886"/>
      <c r="AD68" s="886"/>
      <c r="AE68" s="886"/>
      <c r="AF68" s="886">
        <v>9</v>
      </c>
      <c r="AG68" s="886"/>
      <c r="AH68" s="886"/>
      <c r="AI68" s="886"/>
      <c r="AJ68" s="886"/>
      <c r="AK68" s="886">
        <v>3</v>
      </c>
      <c r="AL68" s="886"/>
      <c r="AM68" s="886"/>
      <c r="AN68" s="886"/>
      <c r="AO68" s="886"/>
      <c r="AP68" s="886" t="s">
        <v>472</v>
      </c>
      <c r="AQ68" s="886"/>
      <c r="AR68" s="886"/>
      <c r="AS68" s="886"/>
      <c r="AT68" s="886"/>
      <c r="AU68" s="886" t="s">
        <v>472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529</v>
      </c>
      <c r="C69" s="894"/>
      <c r="D69" s="894"/>
      <c r="E69" s="894"/>
      <c r="F69" s="894"/>
      <c r="G69" s="894"/>
      <c r="H69" s="894"/>
      <c r="I69" s="894"/>
      <c r="J69" s="894"/>
      <c r="K69" s="894"/>
      <c r="L69" s="894"/>
      <c r="M69" s="894"/>
      <c r="N69" s="894"/>
      <c r="O69" s="894"/>
      <c r="P69" s="895"/>
      <c r="Q69" s="896">
        <v>6</v>
      </c>
      <c r="R69" s="851"/>
      <c r="S69" s="851"/>
      <c r="T69" s="851"/>
      <c r="U69" s="851"/>
      <c r="V69" s="851">
        <v>6</v>
      </c>
      <c r="W69" s="851"/>
      <c r="X69" s="851"/>
      <c r="Y69" s="851"/>
      <c r="Z69" s="851"/>
      <c r="AA69" s="851">
        <v>0</v>
      </c>
      <c r="AB69" s="851"/>
      <c r="AC69" s="851"/>
      <c r="AD69" s="851"/>
      <c r="AE69" s="851"/>
      <c r="AF69" s="851">
        <v>0</v>
      </c>
      <c r="AG69" s="851"/>
      <c r="AH69" s="851"/>
      <c r="AI69" s="851"/>
      <c r="AJ69" s="851"/>
      <c r="AK69" s="851" t="s">
        <v>472</v>
      </c>
      <c r="AL69" s="851"/>
      <c r="AM69" s="851"/>
      <c r="AN69" s="851"/>
      <c r="AO69" s="851"/>
      <c r="AP69" s="851" t="s">
        <v>472</v>
      </c>
      <c r="AQ69" s="851"/>
      <c r="AR69" s="851"/>
      <c r="AS69" s="851"/>
      <c r="AT69" s="851"/>
      <c r="AU69" s="851" t="s">
        <v>472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530</v>
      </c>
      <c r="C70" s="894"/>
      <c r="D70" s="894"/>
      <c r="E70" s="894"/>
      <c r="F70" s="894"/>
      <c r="G70" s="894"/>
      <c r="H70" s="894"/>
      <c r="I70" s="894"/>
      <c r="J70" s="894"/>
      <c r="K70" s="894"/>
      <c r="L70" s="894"/>
      <c r="M70" s="894"/>
      <c r="N70" s="894"/>
      <c r="O70" s="894"/>
      <c r="P70" s="895"/>
      <c r="Q70" s="896">
        <v>1204</v>
      </c>
      <c r="R70" s="851"/>
      <c r="S70" s="851"/>
      <c r="T70" s="851"/>
      <c r="U70" s="851"/>
      <c r="V70" s="851">
        <v>1204</v>
      </c>
      <c r="W70" s="851"/>
      <c r="X70" s="851"/>
      <c r="Y70" s="851"/>
      <c r="Z70" s="851"/>
      <c r="AA70" s="851">
        <v>0</v>
      </c>
      <c r="AB70" s="851"/>
      <c r="AC70" s="851"/>
      <c r="AD70" s="851"/>
      <c r="AE70" s="851"/>
      <c r="AF70" s="851">
        <v>0</v>
      </c>
      <c r="AG70" s="851"/>
      <c r="AH70" s="851"/>
      <c r="AI70" s="851"/>
      <c r="AJ70" s="851"/>
      <c r="AK70" s="851" t="s">
        <v>472</v>
      </c>
      <c r="AL70" s="851"/>
      <c r="AM70" s="851"/>
      <c r="AN70" s="851"/>
      <c r="AO70" s="851"/>
      <c r="AP70" s="851">
        <v>7998</v>
      </c>
      <c r="AQ70" s="851"/>
      <c r="AR70" s="851"/>
      <c r="AS70" s="851"/>
      <c r="AT70" s="851"/>
      <c r="AU70" s="851">
        <v>5931</v>
      </c>
      <c r="AV70" s="851"/>
      <c r="AW70" s="851"/>
      <c r="AX70" s="851"/>
      <c r="AY70" s="851"/>
      <c r="AZ70" s="897" t="s">
        <v>542</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531</v>
      </c>
      <c r="C71" s="894"/>
      <c r="D71" s="894"/>
      <c r="E71" s="894"/>
      <c r="F71" s="894"/>
      <c r="G71" s="894"/>
      <c r="H71" s="894"/>
      <c r="I71" s="894"/>
      <c r="J71" s="894"/>
      <c r="K71" s="894"/>
      <c r="L71" s="894"/>
      <c r="M71" s="894"/>
      <c r="N71" s="894"/>
      <c r="O71" s="894"/>
      <c r="P71" s="895"/>
      <c r="Q71" s="896">
        <v>781</v>
      </c>
      <c r="R71" s="851"/>
      <c r="S71" s="851"/>
      <c r="T71" s="851"/>
      <c r="U71" s="851"/>
      <c r="V71" s="851">
        <v>775</v>
      </c>
      <c r="W71" s="851"/>
      <c r="X71" s="851"/>
      <c r="Y71" s="851"/>
      <c r="Z71" s="851"/>
      <c r="AA71" s="851">
        <v>7</v>
      </c>
      <c r="AB71" s="851"/>
      <c r="AC71" s="851"/>
      <c r="AD71" s="851"/>
      <c r="AE71" s="851"/>
      <c r="AF71" s="851">
        <v>7</v>
      </c>
      <c r="AG71" s="851"/>
      <c r="AH71" s="851"/>
      <c r="AI71" s="851"/>
      <c r="AJ71" s="851"/>
      <c r="AK71" s="851">
        <v>307</v>
      </c>
      <c r="AL71" s="851"/>
      <c r="AM71" s="851"/>
      <c r="AN71" s="851"/>
      <c r="AO71" s="851"/>
      <c r="AP71" s="851" t="s">
        <v>472</v>
      </c>
      <c r="AQ71" s="851"/>
      <c r="AR71" s="851"/>
      <c r="AS71" s="851"/>
      <c r="AT71" s="851"/>
      <c r="AU71" s="851" t="s">
        <v>472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22</v>
      </c>
      <c r="R72" s="851"/>
      <c r="S72" s="851"/>
      <c r="T72" s="851"/>
      <c r="U72" s="851"/>
      <c r="V72" s="851">
        <v>21</v>
      </c>
      <c r="W72" s="851"/>
      <c r="X72" s="851"/>
      <c r="Y72" s="851"/>
      <c r="Z72" s="851"/>
      <c r="AA72" s="851">
        <v>1</v>
      </c>
      <c r="AB72" s="851"/>
      <c r="AC72" s="851"/>
      <c r="AD72" s="851"/>
      <c r="AE72" s="851"/>
      <c r="AF72" s="851">
        <v>1</v>
      </c>
      <c r="AG72" s="851"/>
      <c r="AH72" s="851"/>
      <c r="AI72" s="851"/>
      <c r="AJ72" s="851"/>
      <c r="AK72" s="851">
        <v>2</v>
      </c>
      <c r="AL72" s="851"/>
      <c r="AM72" s="851"/>
      <c r="AN72" s="851"/>
      <c r="AO72" s="851"/>
      <c r="AP72" s="851" t="s">
        <v>472</v>
      </c>
      <c r="AQ72" s="851"/>
      <c r="AR72" s="851"/>
      <c r="AS72" s="851"/>
      <c r="AT72" s="851"/>
      <c r="AU72" s="851" t="s">
        <v>472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532</v>
      </c>
      <c r="C73" s="894"/>
      <c r="D73" s="894"/>
      <c r="E73" s="894"/>
      <c r="F73" s="894"/>
      <c r="G73" s="894"/>
      <c r="H73" s="894"/>
      <c r="I73" s="894"/>
      <c r="J73" s="894"/>
      <c r="K73" s="894"/>
      <c r="L73" s="894"/>
      <c r="M73" s="894"/>
      <c r="N73" s="894"/>
      <c r="O73" s="894"/>
      <c r="P73" s="895"/>
      <c r="Q73" s="896">
        <v>36</v>
      </c>
      <c r="R73" s="851"/>
      <c r="S73" s="851"/>
      <c r="T73" s="851"/>
      <c r="U73" s="851"/>
      <c r="V73" s="851">
        <v>30</v>
      </c>
      <c r="W73" s="851"/>
      <c r="X73" s="851"/>
      <c r="Y73" s="851"/>
      <c r="Z73" s="851"/>
      <c r="AA73" s="851">
        <v>6</v>
      </c>
      <c r="AB73" s="851"/>
      <c r="AC73" s="851"/>
      <c r="AD73" s="851"/>
      <c r="AE73" s="851"/>
      <c r="AF73" s="851">
        <v>6</v>
      </c>
      <c r="AG73" s="851"/>
      <c r="AH73" s="851"/>
      <c r="AI73" s="851"/>
      <c r="AJ73" s="851"/>
      <c r="AK73" s="851" t="s">
        <v>472</v>
      </c>
      <c r="AL73" s="851"/>
      <c r="AM73" s="851"/>
      <c r="AN73" s="851"/>
      <c r="AO73" s="851"/>
      <c r="AP73" s="851" t="s">
        <v>472</v>
      </c>
      <c r="AQ73" s="851"/>
      <c r="AR73" s="851"/>
      <c r="AS73" s="851"/>
      <c r="AT73" s="851"/>
      <c r="AU73" s="851" t="s">
        <v>472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533</v>
      </c>
      <c r="C74" s="894"/>
      <c r="D74" s="894"/>
      <c r="E74" s="894"/>
      <c r="F74" s="894"/>
      <c r="G74" s="894"/>
      <c r="H74" s="894"/>
      <c r="I74" s="894"/>
      <c r="J74" s="894"/>
      <c r="K74" s="894"/>
      <c r="L74" s="894"/>
      <c r="M74" s="894"/>
      <c r="N74" s="894"/>
      <c r="O74" s="894"/>
      <c r="P74" s="895"/>
      <c r="Q74" s="899">
        <v>82</v>
      </c>
      <c r="R74" s="900"/>
      <c r="S74" s="900"/>
      <c r="T74" s="900"/>
      <c r="U74" s="850"/>
      <c r="V74" s="901">
        <v>80</v>
      </c>
      <c r="W74" s="900"/>
      <c r="X74" s="900"/>
      <c r="Y74" s="900"/>
      <c r="Z74" s="850"/>
      <c r="AA74" s="901">
        <v>2</v>
      </c>
      <c r="AB74" s="900"/>
      <c r="AC74" s="900"/>
      <c r="AD74" s="900"/>
      <c r="AE74" s="850"/>
      <c r="AF74" s="901">
        <v>2</v>
      </c>
      <c r="AG74" s="900"/>
      <c r="AH74" s="900"/>
      <c r="AI74" s="900"/>
      <c r="AJ74" s="850"/>
      <c r="AK74" s="901" t="s">
        <v>472</v>
      </c>
      <c r="AL74" s="900"/>
      <c r="AM74" s="900"/>
      <c r="AN74" s="900"/>
      <c r="AO74" s="850"/>
      <c r="AP74" s="851" t="s">
        <v>472</v>
      </c>
      <c r="AQ74" s="851"/>
      <c r="AR74" s="851"/>
      <c r="AS74" s="851"/>
      <c r="AT74" s="851"/>
      <c r="AU74" s="851" t="s">
        <v>472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534</v>
      </c>
      <c r="C75" s="894"/>
      <c r="D75" s="894"/>
      <c r="E75" s="894"/>
      <c r="F75" s="894"/>
      <c r="G75" s="894"/>
      <c r="H75" s="894"/>
      <c r="I75" s="894"/>
      <c r="J75" s="894"/>
      <c r="K75" s="894"/>
      <c r="L75" s="894"/>
      <c r="M75" s="894"/>
      <c r="N75" s="894"/>
      <c r="O75" s="894"/>
      <c r="P75" s="895"/>
      <c r="Q75" s="899">
        <v>232896</v>
      </c>
      <c r="R75" s="900"/>
      <c r="S75" s="900"/>
      <c r="T75" s="900"/>
      <c r="U75" s="850"/>
      <c r="V75" s="901">
        <v>226370</v>
      </c>
      <c r="W75" s="900"/>
      <c r="X75" s="900"/>
      <c r="Y75" s="900"/>
      <c r="Z75" s="850"/>
      <c r="AA75" s="901">
        <v>6526</v>
      </c>
      <c r="AB75" s="900"/>
      <c r="AC75" s="900"/>
      <c r="AD75" s="900"/>
      <c r="AE75" s="850"/>
      <c r="AF75" s="901">
        <v>6526</v>
      </c>
      <c r="AG75" s="900"/>
      <c r="AH75" s="900"/>
      <c r="AI75" s="900"/>
      <c r="AJ75" s="850"/>
      <c r="AK75" s="901" t="s">
        <v>472</v>
      </c>
      <c r="AL75" s="900"/>
      <c r="AM75" s="900"/>
      <c r="AN75" s="900"/>
      <c r="AO75" s="850"/>
      <c r="AP75" s="901" t="s">
        <v>472</v>
      </c>
      <c r="AQ75" s="900"/>
      <c r="AR75" s="900"/>
      <c r="AS75" s="900"/>
      <c r="AT75" s="850"/>
      <c r="AU75" s="901" t="s">
        <v>472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535</v>
      </c>
      <c r="C76" s="894"/>
      <c r="D76" s="894"/>
      <c r="E76" s="894"/>
      <c r="F76" s="894"/>
      <c r="G76" s="894"/>
      <c r="H76" s="894"/>
      <c r="I76" s="894"/>
      <c r="J76" s="894"/>
      <c r="K76" s="894"/>
      <c r="L76" s="894"/>
      <c r="M76" s="894"/>
      <c r="N76" s="894"/>
      <c r="O76" s="894"/>
      <c r="P76" s="895"/>
      <c r="Q76" s="899">
        <v>3077</v>
      </c>
      <c r="R76" s="900"/>
      <c r="S76" s="900"/>
      <c r="T76" s="900"/>
      <c r="U76" s="850"/>
      <c r="V76" s="901">
        <v>3058</v>
      </c>
      <c r="W76" s="900"/>
      <c r="X76" s="900"/>
      <c r="Y76" s="900"/>
      <c r="Z76" s="850"/>
      <c r="AA76" s="901">
        <v>19</v>
      </c>
      <c r="AB76" s="900"/>
      <c r="AC76" s="900"/>
      <c r="AD76" s="900"/>
      <c r="AE76" s="850"/>
      <c r="AF76" s="901">
        <v>19</v>
      </c>
      <c r="AG76" s="900"/>
      <c r="AH76" s="900"/>
      <c r="AI76" s="900"/>
      <c r="AJ76" s="850"/>
      <c r="AK76" s="901" t="s">
        <v>472</v>
      </c>
      <c r="AL76" s="900"/>
      <c r="AM76" s="900"/>
      <c r="AN76" s="900"/>
      <c r="AO76" s="850"/>
      <c r="AP76" s="901">
        <v>784</v>
      </c>
      <c r="AQ76" s="900"/>
      <c r="AR76" s="900"/>
      <c r="AS76" s="900"/>
      <c r="AT76" s="850"/>
      <c r="AU76" s="901">
        <v>533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548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6570</v>
      </c>
      <c r="AG88" s="862"/>
      <c r="AH88" s="862"/>
      <c r="AI88" s="862"/>
      <c r="AJ88" s="862"/>
      <c r="AK88" s="859"/>
      <c r="AL88" s="859"/>
      <c r="AM88" s="859"/>
      <c r="AN88" s="859"/>
      <c r="AO88" s="859"/>
      <c r="AP88" s="862">
        <v>8782</v>
      </c>
      <c r="AQ88" s="862"/>
      <c r="AR88" s="862"/>
      <c r="AS88" s="862"/>
      <c r="AT88" s="862"/>
      <c r="AU88" s="862">
        <v>6464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553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155</v>
      </c>
      <c r="CS102" s="870"/>
      <c r="CT102" s="870"/>
      <c r="CU102" s="870"/>
      <c r="CV102" s="913"/>
      <c r="CW102" s="912">
        <v>51</v>
      </c>
      <c r="CX102" s="870"/>
      <c r="CY102" s="870"/>
      <c r="CZ102" s="870"/>
      <c r="DA102" s="913"/>
      <c r="DB102" s="912" t="s">
        <v>472</v>
      </c>
      <c r="DC102" s="870"/>
      <c r="DD102" s="870"/>
      <c r="DE102" s="870"/>
      <c r="DF102" s="913"/>
      <c r="DG102" s="912" t="s">
        <v>472</v>
      </c>
      <c r="DH102" s="870"/>
      <c r="DI102" s="870"/>
      <c r="DJ102" s="870"/>
      <c r="DK102" s="913"/>
      <c r="DL102" s="912" t="s">
        <v>472</v>
      </c>
      <c r="DM102" s="870"/>
      <c r="DN102" s="870"/>
      <c r="DO102" s="870"/>
      <c r="DP102" s="913"/>
      <c r="DQ102" s="912" t="s">
        <v>472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387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389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390</v>
      </c>
      <c r="AB109" s="915"/>
      <c r="AC109" s="915"/>
      <c r="AD109" s="915"/>
      <c r="AE109" s="916"/>
      <c r="AF109" s="914" t="s">
        <v>289</v>
      </c>
      <c r="AG109" s="915"/>
      <c r="AH109" s="915"/>
      <c r="AI109" s="915"/>
      <c r="AJ109" s="916"/>
      <c r="AK109" s="914" t="s">
        <v>288</v>
      </c>
      <c r="AL109" s="915"/>
      <c r="AM109" s="915"/>
      <c r="AN109" s="915"/>
      <c r="AO109" s="916"/>
      <c r="AP109" s="914" t="s">
        <v>391</v>
      </c>
      <c r="AQ109" s="915"/>
      <c r="AR109" s="915"/>
      <c r="AS109" s="915"/>
      <c r="AT109" s="917"/>
      <c r="AU109" s="934" t="s">
        <v>389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390</v>
      </c>
      <c r="BR109" s="915"/>
      <c r="BS109" s="915"/>
      <c r="BT109" s="915"/>
      <c r="BU109" s="916"/>
      <c r="BV109" s="914" t="s">
        <v>289</v>
      </c>
      <c r="BW109" s="915"/>
      <c r="BX109" s="915"/>
      <c r="BY109" s="915"/>
      <c r="BZ109" s="916"/>
      <c r="CA109" s="914" t="s">
        <v>288</v>
      </c>
      <c r="CB109" s="915"/>
      <c r="CC109" s="915"/>
      <c r="CD109" s="915"/>
      <c r="CE109" s="916"/>
      <c r="CF109" s="935" t="s">
        <v>391</v>
      </c>
      <c r="CG109" s="935"/>
      <c r="CH109" s="935"/>
      <c r="CI109" s="935"/>
      <c r="CJ109" s="935"/>
      <c r="CK109" s="914" t="s">
        <v>392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390</v>
      </c>
      <c r="DH109" s="915"/>
      <c r="DI109" s="915"/>
      <c r="DJ109" s="915"/>
      <c r="DK109" s="916"/>
      <c r="DL109" s="914" t="s">
        <v>289</v>
      </c>
      <c r="DM109" s="915"/>
      <c r="DN109" s="915"/>
      <c r="DO109" s="915"/>
      <c r="DP109" s="916"/>
      <c r="DQ109" s="914" t="s">
        <v>288</v>
      </c>
      <c r="DR109" s="915"/>
      <c r="DS109" s="915"/>
      <c r="DT109" s="915"/>
      <c r="DU109" s="916"/>
      <c r="DV109" s="914" t="s">
        <v>391</v>
      </c>
      <c r="DW109" s="915"/>
      <c r="DX109" s="915"/>
      <c r="DY109" s="915"/>
      <c r="DZ109" s="917"/>
    </row>
    <row r="110" spans="1:131" s="199" customFormat="1" ht="26.25" customHeight="1" x14ac:dyDescent="0.15">
      <c r="A110" s="918" t="s">
        <v>393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8791345</v>
      </c>
      <c r="AB110" s="922"/>
      <c r="AC110" s="922"/>
      <c r="AD110" s="922"/>
      <c r="AE110" s="923"/>
      <c r="AF110" s="924">
        <v>8188692</v>
      </c>
      <c r="AG110" s="922"/>
      <c r="AH110" s="922"/>
      <c r="AI110" s="922"/>
      <c r="AJ110" s="923"/>
      <c r="AK110" s="924">
        <v>7887745</v>
      </c>
      <c r="AL110" s="922"/>
      <c r="AM110" s="922"/>
      <c r="AN110" s="922"/>
      <c r="AO110" s="923"/>
      <c r="AP110" s="925">
        <v>26.3</v>
      </c>
      <c r="AQ110" s="926"/>
      <c r="AR110" s="926"/>
      <c r="AS110" s="926"/>
      <c r="AT110" s="927"/>
      <c r="AU110" s="928" t="s">
        <v>62</v>
      </c>
      <c r="AV110" s="929"/>
      <c r="AW110" s="929"/>
      <c r="AX110" s="929"/>
      <c r="AY110" s="929"/>
      <c r="AZ110" s="970" t="s">
        <v>394</v>
      </c>
      <c r="BA110" s="919"/>
      <c r="BB110" s="919"/>
      <c r="BC110" s="919"/>
      <c r="BD110" s="919"/>
      <c r="BE110" s="919"/>
      <c r="BF110" s="919"/>
      <c r="BG110" s="919"/>
      <c r="BH110" s="919"/>
      <c r="BI110" s="919"/>
      <c r="BJ110" s="919"/>
      <c r="BK110" s="919"/>
      <c r="BL110" s="919"/>
      <c r="BM110" s="919"/>
      <c r="BN110" s="919"/>
      <c r="BO110" s="919"/>
      <c r="BP110" s="920"/>
      <c r="BQ110" s="956">
        <v>75225309</v>
      </c>
      <c r="BR110" s="957"/>
      <c r="BS110" s="957"/>
      <c r="BT110" s="957"/>
      <c r="BU110" s="957"/>
      <c r="BV110" s="957">
        <v>72664426</v>
      </c>
      <c r="BW110" s="957"/>
      <c r="BX110" s="957"/>
      <c r="BY110" s="957"/>
      <c r="BZ110" s="957"/>
      <c r="CA110" s="957">
        <v>68833903</v>
      </c>
      <c r="CB110" s="957"/>
      <c r="CC110" s="957"/>
      <c r="CD110" s="957"/>
      <c r="CE110" s="957"/>
      <c r="CF110" s="971">
        <v>229.8</v>
      </c>
      <c r="CG110" s="972"/>
      <c r="CH110" s="972"/>
      <c r="CI110" s="972"/>
      <c r="CJ110" s="972"/>
      <c r="CK110" s="973" t="s">
        <v>395</v>
      </c>
      <c r="CL110" s="974"/>
      <c r="CM110" s="953" t="s">
        <v>396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397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398</v>
      </c>
      <c r="BA111" s="980"/>
      <c r="BB111" s="980"/>
      <c r="BC111" s="980"/>
      <c r="BD111" s="980"/>
      <c r="BE111" s="980"/>
      <c r="BF111" s="980"/>
      <c r="BG111" s="980"/>
      <c r="BH111" s="980"/>
      <c r="BI111" s="980"/>
      <c r="BJ111" s="980"/>
      <c r="BK111" s="980"/>
      <c r="BL111" s="980"/>
      <c r="BM111" s="980"/>
      <c r="BN111" s="980"/>
      <c r="BO111" s="980"/>
      <c r="BP111" s="981"/>
      <c r="BQ111" s="949">
        <v>1991572</v>
      </c>
      <c r="BR111" s="950"/>
      <c r="BS111" s="950"/>
      <c r="BT111" s="950"/>
      <c r="BU111" s="950"/>
      <c r="BV111" s="950">
        <v>1861918</v>
      </c>
      <c r="BW111" s="950"/>
      <c r="BX111" s="950"/>
      <c r="BY111" s="950"/>
      <c r="BZ111" s="950"/>
      <c r="CA111" s="950">
        <v>1739869</v>
      </c>
      <c r="CB111" s="950"/>
      <c r="CC111" s="950"/>
      <c r="CD111" s="950"/>
      <c r="CE111" s="950"/>
      <c r="CF111" s="944">
        <v>5.8</v>
      </c>
      <c r="CG111" s="945"/>
      <c r="CH111" s="945"/>
      <c r="CI111" s="945"/>
      <c r="CJ111" s="945"/>
      <c r="CK111" s="975"/>
      <c r="CL111" s="976"/>
      <c r="CM111" s="946" t="s">
        <v>399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119156</v>
      </c>
      <c r="DH111" s="950"/>
      <c r="DI111" s="950"/>
      <c r="DJ111" s="950"/>
      <c r="DK111" s="950"/>
      <c r="DL111" s="950">
        <v>75944</v>
      </c>
      <c r="DM111" s="950"/>
      <c r="DN111" s="950"/>
      <c r="DO111" s="950"/>
      <c r="DP111" s="950"/>
      <c r="DQ111" s="950">
        <v>36104</v>
      </c>
      <c r="DR111" s="950"/>
      <c r="DS111" s="950"/>
      <c r="DT111" s="950"/>
      <c r="DU111" s="950"/>
      <c r="DV111" s="951">
        <v>0.1</v>
      </c>
      <c r="DW111" s="951"/>
      <c r="DX111" s="951"/>
      <c r="DY111" s="951"/>
      <c r="DZ111" s="952"/>
    </row>
    <row r="112" spans="1:131" s="199" customFormat="1" ht="26.25" customHeight="1" x14ac:dyDescent="0.15">
      <c r="A112" s="982" t="s">
        <v>400</v>
      </c>
      <c r="B112" s="983"/>
      <c r="C112" s="980" t="s">
        <v>401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3333</v>
      </c>
      <c r="AB112" s="989"/>
      <c r="AC112" s="989"/>
      <c r="AD112" s="989"/>
      <c r="AE112" s="990"/>
      <c r="AF112" s="991">
        <v>3333</v>
      </c>
      <c r="AG112" s="989"/>
      <c r="AH112" s="989"/>
      <c r="AI112" s="989"/>
      <c r="AJ112" s="990"/>
      <c r="AK112" s="991">
        <v>3333</v>
      </c>
      <c r="AL112" s="989"/>
      <c r="AM112" s="989"/>
      <c r="AN112" s="989"/>
      <c r="AO112" s="990"/>
      <c r="AP112" s="992">
        <v>0</v>
      </c>
      <c r="AQ112" s="993"/>
      <c r="AR112" s="993"/>
      <c r="AS112" s="993"/>
      <c r="AT112" s="994"/>
      <c r="AU112" s="930"/>
      <c r="AV112" s="931"/>
      <c r="AW112" s="931"/>
      <c r="AX112" s="931"/>
      <c r="AY112" s="931"/>
      <c r="AZ112" s="979" t="s">
        <v>402</v>
      </c>
      <c r="BA112" s="980"/>
      <c r="BB112" s="980"/>
      <c r="BC112" s="980"/>
      <c r="BD112" s="980"/>
      <c r="BE112" s="980"/>
      <c r="BF112" s="980"/>
      <c r="BG112" s="980"/>
      <c r="BH112" s="980"/>
      <c r="BI112" s="980"/>
      <c r="BJ112" s="980"/>
      <c r="BK112" s="980"/>
      <c r="BL112" s="980"/>
      <c r="BM112" s="980"/>
      <c r="BN112" s="980"/>
      <c r="BO112" s="980"/>
      <c r="BP112" s="981"/>
      <c r="BQ112" s="949">
        <v>23277683</v>
      </c>
      <c r="BR112" s="950"/>
      <c r="BS112" s="950"/>
      <c r="BT112" s="950"/>
      <c r="BU112" s="950"/>
      <c r="BV112" s="950">
        <v>23040218</v>
      </c>
      <c r="BW112" s="950"/>
      <c r="BX112" s="950"/>
      <c r="BY112" s="950"/>
      <c r="BZ112" s="950"/>
      <c r="CA112" s="950">
        <v>22745207</v>
      </c>
      <c r="CB112" s="950"/>
      <c r="CC112" s="950"/>
      <c r="CD112" s="950"/>
      <c r="CE112" s="950"/>
      <c r="CF112" s="944">
        <v>75.900000000000006</v>
      </c>
      <c r="CG112" s="945"/>
      <c r="CH112" s="945"/>
      <c r="CI112" s="945"/>
      <c r="CJ112" s="945"/>
      <c r="CK112" s="975"/>
      <c r="CL112" s="976"/>
      <c r="CM112" s="946" t="s">
        <v>403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404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1789836</v>
      </c>
      <c r="AB113" s="964"/>
      <c r="AC113" s="964"/>
      <c r="AD113" s="964"/>
      <c r="AE113" s="965"/>
      <c r="AF113" s="966">
        <v>1820842</v>
      </c>
      <c r="AG113" s="964"/>
      <c r="AH113" s="964"/>
      <c r="AI113" s="964"/>
      <c r="AJ113" s="965"/>
      <c r="AK113" s="966">
        <v>1816989</v>
      </c>
      <c r="AL113" s="964"/>
      <c r="AM113" s="964"/>
      <c r="AN113" s="964"/>
      <c r="AO113" s="965"/>
      <c r="AP113" s="967">
        <v>6.1</v>
      </c>
      <c r="AQ113" s="968"/>
      <c r="AR113" s="968"/>
      <c r="AS113" s="968"/>
      <c r="AT113" s="969"/>
      <c r="AU113" s="930"/>
      <c r="AV113" s="931"/>
      <c r="AW113" s="931"/>
      <c r="AX113" s="931"/>
      <c r="AY113" s="931"/>
      <c r="AZ113" s="979" t="s">
        <v>405</v>
      </c>
      <c r="BA113" s="980"/>
      <c r="BB113" s="980"/>
      <c r="BC113" s="980"/>
      <c r="BD113" s="980"/>
      <c r="BE113" s="980"/>
      <c r="BF113" s="980"/>
      <c r="BG113" s="980"/>
      <c r="BH113" s="980"/>
      <c r="BI113" s="980"/>
      <c r="BJ113" s="980"/>
      <c r="BK113" s="980"/>
      <c r="BL113" s="980"/>
      <c r="BM113" s="980"/>
      <c r="BN113" s="980"/>
      <c r="BO113" s="980"/>
      <c r="BP113" s="981"/>
      <c r="BQ113" s="949">
        <v>6403362</v>
      </c>
      <c r="BR113" s="950"/>
      <c r="BS113" s="950"/>
      <c r="BT113" s="950"/>
      <c r="BU113" s="950"/>
      <c r="BV113" s="950">
        <v>6440111</v>
      </c>
      <c r="BW113" s="950"/>
      <c r="BX113" s="950"/>
      <c r="BY113" s="950"/>
      <c r="BZ113" s="950"/>
      <c r="CA113" s="950">
        <v>6464014</v>
      </c>
      <c r="CB113" s="950"/>
      <c r="CC113" s="950"/>
      <c r="CD113" s="950"/>
      <c r="CE113" s="950"/>
      <c r="CF113" s="944">
        <v>21.6</v>
      </c>
      <c r="CG113" s="945"/>
      <c r="CH113" s="945"/>
      <c r="CI113" s="945"/>
      <c r="CJ113" s="945"/>
      <c r="CK113" s="975"/>
      <c r="CL113" s="976"/>
      <c r="CM113" s="946" t="s">
        <v>406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407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345409</v>
      </c>
      <c r="AB114" s="989"/>
      <c r="AC114" s="989"/>
      <c r="AD114" s="989"/>
      <c r="AE114" s="990"/>
      <c r="AF114" s="991">
        <v>373813</v>
      </c>
      <c r="AG114" s="989"/>
      <c r="AH114" s="989"/>
      <c r="AI114" s="989"/>
      <c r="AJ114" s="990"/>
      <c r="AK114" s="991">
        <v>458031</v>
      </c>
      <c r="AL114" s="989"/>
      <c r="AM114" s="989"/>
      <c r="AN114" s="989"/>
      <c r="AO114" s="990"/>
      <c r="AP114" s="992">
        <v>1.5</v>
      </c>
      <c r="AQ114" s="993"/>
      <c r="AR114" s="993"/>
      <c r="AS114" s="993"/>
      <c r="AT114" s="994"/>
      <c r="AU114" s="930"/>
      <c r="AV114" s="931"/>
      <c r="AW114" s="931"/>
      <c r="AX114" s="931"/>
      <c r="AY114" s="931"/>
      <c r="AZ114" s="979" t="s">
        <v>408</v>
      </c>
      <c r="BA114" s="980"/>
      <c r="BB114" s="980"/>
      <c r="BC114" s="980"/>
      <c r="BD114" s="980"/>
      <c r="BE114" s="980"/>
      <c r="BF114" s="980"/>
      <c r="BG114" s="980"/>
      <c r="BH114" s="980"/>
      <c r="BI114" s="980"/>
      <c r="BJ114" s="980"/>
      <c r="BK114" s="980"/>
      <c r="BL114" s="980"/>
      <c r="BM114" s="980"/>
      <c r="BN114" s="980"/>
      <c r="BO114" s="980"/>
      <c r="BP114" s="981"/>
      <c r="BQ114" s="949">
        <v>11562456</v>
      </c>
      <c r="BR114" s="950"/>
      <c r="BS114" s="950"/>
      <c r="BT114" s="950"/>
      <c r="BU114" s="950"/>
      <c r="BV114" s="950">
        <v>10751719</v>
      </c>
      <c r="BW114" s="950"/>
      <c r="BX114" s="950"/>
      <c r="BY114" s="950"/>
      <c r="BZ114" s="950"/>
      <c r="CA114" s="950">
        <v>11030812</v>
      </c>
      <c r="CB114" s="950"/>
      <c r="CC114" s="950"/>
      <c r="CD114" s="950"/>
      <c r="CE114" s="950"/>
      <c r="CF114" s="944">
        <v>36.799999999999997</v>
      </c>
      <c r="CG114" s="945"/>
      <c r="CH114" s="945"/>
      <c r="CI114" s="945"/>
      <c r="CJ114" s="945"/>
      <c r="CK114" s="975"/>
      <c r="CL114" s="976"/>
      <c r="CM114" s="946" t="s">
        <v>409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410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108460</v>
      </c>
      <c r="AB115" s="964"/>
      <c r="AC115" s="964"/>
      <c r="AD115" s="964"/>
      <c r="AE115" s="965"/>
      <c r="AF115" s="966">
        <v>92213</v>
      </c>
      <c r="AG115" s="964"/>
      <c r="AH115" s="964"/>
      <c r="AI115" s="964"/>
      <c r="AJ115" s="965"/>
      <c r="AK115" s="966">
        <v>101214</v>
      </c>
      <c r="AL115" s="964"/>
      <c r="AM115" s="964"/>
      <c r="AN115" s="964"/>
      <c r="AO115" s="965"/>
      <c r="AP115" s="967">
        <v>0.3</v>
      </c>
      <c r="AQ115" s="968"/>
      <c r="AR115" s="968"/>
      <c r="AS115" s="968"/>
      <c r="AT115" s="969"/>
      <c r="AU115" s="930"/>
      <c r="AV115" s="931"/>
      <c r="AW115" s="931"/>
      <c r="AX115" s="931"/>
      <c r="AY115" s="931"/>
      <c r="AZ115" s="979" t="s">
        <v>411</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412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413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v>3</v>
      </c>
      <c r="AL116" s="989"/>
      <c r="AM116" s="989"/>
      <c r="AN116" s="989"/>
      <c r="AO116" s="990"/>
      <c r="AP116" s="992">
        <v>0</v>
      </c>
      <c r="AQ116" s="993"/>
      <c r="AR116" s="993"/>
      <c r="AS116" s="993"/>
      <c r="AT116" s="994"/>
      <c r="AU116" s="930"/>
      <c r="AV116" s="931"/>
      <c r="AW116" s="931"/>
      <c r="AX116" s="931"/>
      <c r="AY116" s="931"/>
      <c r="AZ116" s="997" t="s">
        <v>414</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415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2560</v>
      </c>
      <c r="DH116" s="989"/>
      <c r="DI116" s="989"/>
      <c r="DJ116" s="989"/>
      <c r="DK116" s="990"/>
      <c r="DL116" s="991">
        <v>1280</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416</v>
      </c>
      <c r="Z117" s="916"/>
      <c r="AA117" s="1006">
        <v>11038383</v>
      </c>
      <c r="AB117" s="1007"/>
      <c r="AC117" s="1007"/>
      <c r="AD117" s="1007"/>
      <c r="AE117" s="1008"/>
      <c r="AF117" s="1009">
        <v>10478893</v>
      </c>
      <c r="AG117" s="1007"/>
      <c r="AH117" s="1007"/>
      <c r="AI117" s="1007"/>
      <c r="AJ117" s="1008"/>
      <c r="AK117" s="1009">
        <v>10267315</v>
      </c>
      <c r="AL117" s="1007"/>
      <c r="AM117" s="1007"/>
      <c r="AN117" s="1007"/>
      <c r="AO117" s="1008"/>
      <c r="AP117" s="1010"/>
      <c r="AQ117" s="1011"/>
      <c r="AR117" s="1011"/>
      <c r="AS117" s="1011"/>
      <c r="AT117" s="1012"/>
      <c r="AU117" s="930"/>
      <c r="AV117" s="931"/>
      <c r="AW117" s="931"/>
      <c r="AX117" s="931"/>
      <c r="AY117" s="931"/>
      <c r="AZ117" s="997" t="s">
        <v>417</v>
      </c>
      <c r="BA117" s="998"/>
      <c r="BB117" s="998"/>
      <c r="BC117" s="998"/>
      <c r="BD117" s="998"/>
      <c r="BE117" s="998"/>
      <c r="BF117" s="998"/>
      <c r="BG117" s="998"/>
      <c r="BH117" s="998"/>
      <c r="BI117" s="998"/>
      <c r="BJ117" s="998"/>
      <c r="BK117" s="998"/>
      <c r="BL117" s="998"/>
      <c r="BM117" s="998"/>
      <c r="BN117" s="998"/>
      <c r="BO117" s="998"/>
      <c r="BP117" s="999"/>
      <c r="BQ117" s="949" t="s">
        <v>418</v>
      </c>
      <c r="BR117" s="950"/>
      <c r="BS117" s="950"/>
      <c r="BT117" s="950"/>
      <c r="BU117" s="950"/>
      <c r="BV117" s="950" t="s">
        <v>418</v>
      </c>
      <c r="BW117" s="950"/>
      <c r="BX117" s="950"/>
      <c r="BY117" s="950"/>
      <c r="BZ117" s="950"/>
      <c r="CA117" s="950" t="s">
        <v>418</v>
      </c>
      <c r="CB117" s="950"/>
      <c r="CC117" s="950"/>
      <c r="CD117" s="950"/>
      <c r="CE117" s="950"/>
      <c r="CF117" s="944" t="s">
        <v>418</v>
      </c>
      <c r="CG117" s="945"/>
      <c r="CH117" s="945"/>
      <c r="CI117" s="945"/>
      <c r="CJ117" s="945"/>
      <c r="CK117" s="975"/>
      <c r="CL117" s="976"/>
      <c r="CM117" s="946" t="s">
        <v>419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418</v>
      </c>
      <c r="DH117" s="989"/>
      <c r="DI117" s="989"/>
      <c r="DJ117" s="989"/>
      <c r="DK117" s="990"/>
      <c r="DL117" s="991" t="s">
        <v>418</v>
      </c>
      <c r="DM117" s="989"/>
      <c r="DN117" s="989"/>
      <c r="DO117" s="989"/>
      <c r="DP117" s="990"/>
      <c r="DQ117" s="991" t="s">
        <v>418</v>
      </c>
      <c r="DR117" s="989"/>
      <c r="DS117" s="989"/>
      <c r="DT117" s="989"/>
      <c r="DU117" s="990"/>
      <c r="DV117" s="992" t="s">
        <v>418</v>
      </c>
      <c r="DW117" s="993"/>
      <c r="DX117" s="993"/>
      <c r="DY117" s="993"/>
      <c r="DZ117" s="994"/>
    </row>
    <row r="118" spans="1:130" s="199" customFormat="1" ht="26.25" customHeight="1" x14ac:dyDescent="0.15">
      <c r="A118" s="934" t="s">
        <v>392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390</v>
      </c>
      <c r="AB118" s="915"/>
      <c r="AC118" s="915"/>
      <c r="AD118" s="915"/>
      <c r="AE118" s="916"/>
      <c r="AF118" s="914" t="s">
        <v>289</v>
      </c>
      <c r="AG118" s="915"/>
      <c r="AH118" s="915"/>
      <c r="AI118" s="915"/>
      <c r="AJ118" s="916"/>
      <c r="AK118" s="914" t="s">
        <v>288</v>
      </c>
      <c r="AL118" s="915"/>
      <c r="AM118" s="915"/>
      <c r="AN118" s="915"/>
      <c r="AO118" s="916"/>
      <c r="AP118" s="1001" t="s">
        <v>391</v>
      </c>
      <c r="AQ118" s="1002"/>
      <c r="AR118" s="1002"/>
      <c r="AS118" s="1002"/>
      <c r="AT118" s="1003"/>
      <c r="AU118" s="930"/>
      <c r="AV118" s="931"/>
      <c r="AW118" s="931"/>
      <c r="AX118" s="931"/>
      <c r="AY118" s="931"/>
      <c r="AZ118" s="1004" t="s">
        <v>420</v>
      </c>
      <c r="BA118" s="995"/>
      <c r="BB118" s="995"/>
      <c r="BC118" s="995"/>
      <c r="BD118" s="995"/>
      <c r="BE118" s="995"/>
      <c r="BF118" s="995"/>
      <c r="BG118" s="995"/>
      <c r="BH118" s="995"/>
      <c r="BI118" s="995"/>
      <c r="BJ118" s="995"/>
      <c r="BK118" s="995"/>
      <c r="BL118" s="995"/>
      <c r="BM118" s="995"/>
      <c r="BN118" s="995"/>
      <c r="BO118" s="995"/>
      <c r="BP118" s="996"/>
      <c r="BQ118" s="1027" t="s">
        <v>418</v>
      </c>
      <c r="BR118" s="1028"/>
      <c r="BS118" s="1028"/>
      <c r="BT118" s="1028"/>
      <c r="BU118" s="1028"/>
      <c r="BV118" s="1028" t="s">
        <v>418</v>
      </c>
      <c r="BW118" s="1028"/>
      <c r="BX118" s="1028"/>
      <c r="BY118" s="1028"/>
      <c r="BZ118" s="1028"/>
      <c r="CA118" s="1028" t="s">
        <v>418</v>
      </c>
      <c r="CB118" s="1028"/>
      <c r="CC118" s="1028"/>
      <c r="CD118" s="1028"/>
      <c r="CE118" s="1028"/>
      <c r="CF118" s="944" t="s">
        <v>418</v>
      </c>
      <c r="CG118" s="945"/>
      <c r="CH118" s="945"/>
      <c r="CI118" s="945"/>
      <c r="CJ118" s="945"/>
      <c r="CK118" s="975"/>
      <c r="CL118" s="976"/>
      <c r="CM118" s="946" t="s">
        <v>421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418</v>
      </c>
      <c r="DH118" s="989"/>
      <c r="DI118" s="989"/>
      <c r="DJ118" s="989"/>
      <c r="DK118" s="990"/>
      <c r="DL118" s="991" t="s">
        <v>418</v>
      </c>
      <c r="DM118" s="989"/>
      <c r="DN118" s="989"/>
      <c r="DO118" s="989"/>
      <c r="DP118" s="990"/>
      <c r="DQ118" s="991" t="s">
        <v>418</v>
      </c>
      <c r="DR118" s="989"/>
      <c r="DS118" s="989"/>
      <c r="DT118" s="989"/>
      <c r="DU118" s="990"/>
      <c r="DV118" s="992" t="s">
        <v>418</v>
      </c>
      <c r="DW118" s="993"/>
      <c r="DX118" s="993"/>
      <c r="DY118" s="993"/>
      <c r="DZ118" s="994"/>
    </row>
    <row r="119" spans="1:130" s="199" customFormat="1" ht="26.25" customHeight="1" x14ac:dyDescent="0.15">
      <c r="A119" s="1088" t="s">
        <v>395</v>
      </c>
      <c r="B119" s="974"/>
      <c r="C119" s="953" t="s">
        <v>396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418</v>
      </c>
      <c r="AB119" s="922"/>
      <c r="AC119" s="922"/>
      <c r="AD119" s="922"/>
      <c r="AE119" s="923"/>
      <c r="AF119" s="924" t="s">
        <v>418</v>
      </c>
      <c r="AG119" s="922"/>
      <c r="AH119" s="922"/>
      <c r="AI119" s="922"/>
      <c r="AJ119" s="923"/>
      <c r="AK119" s="924" t="s">
        <v>418</v>
      </c>
      <c r="AL119" s="922"/>
      <c r="AM119" s="922"/>
      <c r="AN119" s="922"/>
      <c r="AO119" s="923"/>
      <c r="AP119" s="925" t="s">
        <v>418</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422</v>
      </c>
      <c r="BP119" s="1036"/>
      <c r="BQ119" s="1027">
        <v>118460382</v>
      </c>
      <c r="BR119" s="1028"/>
      <c r="BS119" s="1028"/>
      <c r="BT119" s="1028"/>
      <c r="BU119" s="1028"/>
      <c r="BV119" s="1028">
        <v>114758392</v>
      </c>
      <c r="BW119" s="1028"/>
      <c r="BX119" s="1028"/>
      <c r="BY119" s="1028"/>
      <c r="BZ119" s="1028"/>
      <c r="CA119" s="1028">
        <v>110813805</v>
      </c>
      <c r="CB119" s="1028"/>
      <c r="CC119" s="1028"/>
      <c r="CD119" s="1028"/>
      <c r="CE119" s="1028"/>
      <c r="CF119" s="1029"/>
      <c r="CG119" s="1030"/>
      <c r="CH119" s="1030"/>
      <c r="CI119" s="1030"/>
      <c r="CJ119" s="1031"/>
      <c r="CK119" s="977"/>
      <c r="CL119" s="978"/>
      <c r="CM119" s="1032" t="s">
        <v>423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1869856</v>
      </c>
      <c r="DH119" s="1014"/>
      <c r="DI119" s="1014"/>
      <c r="DJ119" s="1014"/>
      <c r="DK119" s="1015"/>
      <c r="DL119" s="1013">
        <v>1784694</v>
      </c>
      <c r="DM119" s="1014"/>
      <c r="DN119" s="1014"/>
      <c r="DO119" s="1014"/>
      <c r="DP119" s="1015"/>
      <c r="DQ119" s="1013">
        <v>1703765</v>
      </c>
      <c r="DR119" s="1014"/>
      <c r="DS119" s="1014"/>
      <c r="DT119" s="1014"/>
      <c r="DU119" s="1015"/>
      <c r="DV119" s="1016">
        <v>5.7</v>
      </c>
      <c r="DW119" s="1017"/>
      <c r="DX119" s="1017"/>
      <c r="DY119" s="1017"/>
      <c r="DZ119" s="1018"/>
    </row>
    <row r="120" spans="1:130" s="199" customFormat="1" ht="26.25" customHeight="1" x14ac:dyDescent="0.15">
      <c r="A120" s="1089"/>
      <c r="B120" s="976"/>
      <c r="C120" s="946" t="s">
        <v>399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45902</v>
      </c>
      <c r="AB120" s="989"/>
      <c r="AC120" s="989"/>
      <c r="AD120" s="989"/>
      <c r="AE120" s="990"/>
      <c r="AF120" s="991">
        <v>45902</v>
      </c>
      <c r="AG120" s="989"/>
      <c r="AH120" s="989"/>
      <c r="AI120" s="989"/>
      <c r="AJ120" s="990"/>
      <c r="AK120" s="991">
        <v>41404</v>
      </c>
      <c r="AL120" s="989"/>
      <c r="AM120" s="989"/>
      <c r="AN120" s="989"/>
      <c r="AO120" s="990"/>
      <c r="AP120" s="992">
        <v>0.1</v>
      </c>
      <c r="AQ120" s="993"/>
      <c r="AR120" s="993"/>
      <c r="AS120" s="993"/>
      <c r="AT120" s="994"/>
      <c r="AU120" s="1019" t="s">
        <v>424</v>
      </c>
      <c r="AV120" s="1020"/>
      <c r="AW120" s="1020"/>
      <c r="AX120" s="1020"/>
      <c r="AY120" s="1021"/>
      <c r="AZ120" s="970" t="s">
        <v>425</v>
      </c>
      <c r="BA120" s="919"/>
      <c r="BB120" s="919"/>
      <c r="BC120" s="919"/>
      <c r="BD120" s="919"/>
      <c r="BE120" s="919"/>
      <c r="BF120" s="919"/>
      <c r="BG120" s="919"/>
      <c r="BH120" s="919"/>
      <c r="BI120" s="919"/>
      <c r="BJ120" s="919"/>
      <c r="BK120" s="919"/>
      <c r="BL120" s="919"/>
      <c r="BM120" s="919"/>
      <c r="BN120" s="919"/>
      <c r="BO120" s="919"/>
      <c r="BP120" s="920"/>
      <c r="BQ120" s="956">
        <v>13117810</v>
      </c>
      <c r="BR120" s="957"/>
      <c r="BS120" s="957"/>
      <c r="BT120" s="957"/>
      <c r="BU120" s="957"/>
      <c r="BV120" s="957">
        <v>13555170</v>
      </c>
      <c r="BW120" s="957"/>
      <c r="BX120" s="957"/>
      <c r="BY120" s="957"/>
      <c r="BZ120" s="957"/>
      <c r="CA120" s="957">
        <v>11998779</v>
      </c>
      <c r="CB120" s="957"/>
      <c r="CC120" s="957"/>
      <c r="CD120" s="957"/>
      <c r="CE120" s="957"/>
      <c r="CF120" s="971">
        <v>40.1</v>
      </c>
      <c r="CG120" s="972"/>
      <c r="CH120" s="972"/>
      <c r="CI120" s="972"/>
      <c r="CJ120" s="972"/>
      <c r="CK120" s="1037" t="s">
        <v>426</v>
      </c>
      <c r="CL120" s="1038"/>
      <c r="CM120" s="1038"/>
      <c r="CN120" s="1038"/>
      <c r="CO120" s="1039"/>
      <c r="CP120" s="1045" t="s">
        <v>427</v>
      </c>
      <c r="CQ120" s="1046"/>
      <c r="CR120" s="1046"/>
      <c r="CS120" s="1046"/>
      <c r="CT120" s="1046"/>
      <c r="CU120" s="1046"/>
      <c r="CV120" s="1046"/>
      <c r="CW120" s="1046"/>
      <c r="CX120" s="1046"/>
      <c r="CY120" s="1046"/>
      <c r="CZ120" s="1046"/>
      <c r="DA120" s="1046"/>
      <c r="DB120" s="1046"/>
      <c r="DC120" s="1046"/>
      <c r="DD120" s="1046"/>
      <c r="DE120" s="1046"/>
      <c r="DF120" s="1047"/>
      <c r="DG120" s="956">
        <v>21135854</v>
      </c>
      <c r="DH120" s="957"/>
      <c r="DI120" s="957"/>
      <c r="DJ120" s="957"/>
      <c r="DK120" s="957"/>
      <c r="DL120" s="957">
        <v>20978139</v>
      </c>
      <c r="DM120" s="957"/>
      <c r="DN120" s="957"/>
      <c r="DO120" s="957"/>
      <c r="DP120" s="957"/>
      <c r="DQ120" s="957">
        <v>20737366</v>
      </c>
      <c r="DR120" s="957"/>
      <c r="DS120" s="957"/>
      <c r="DT120" s="957"/>
      <c r="DU120" s="957"/>
      <c r="DV120" s="958">
        <v>69.2</v>
      </c>
      <c r="DW120" s="958"/>
      <c r="DX120" s="958"/>
      <c r="DY120" s="958"/>
      <c r="DZ120" s="959"/>
    </row>
    <row r="121" spans="1:130" s="199" customFormat="1" ht="26.25" customHeight="1" x14ac:dyDescent="0.15">
      <c r="A121" s="1089"/>
      <c r="B121" s="976"/>
      <c r="C121" s="997" t="s">
        <v>428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429</v>
      </c>
      <c r="BA121" s="980"/>
      <c r="BB121" s="980"/>
      <c r="BC121" s="980"/>
      <c r="BD121" s="980"/>
      <c r="BE121" s="980"/>
      <c r="BF121" s="980"/>
      <c r="BG121" s="980"/>
      <c r="BH121" s="980"/>
      <c r="BI121" s="980"/>
      <c r="BJ121" s="980"/>
      <c r="BK121" s="980"/>
      <c r="BL121" s="980"/>
      <c r="BM121" s="980"/>
      <c r="BN121" s="980"/>
      <c r="BO121" s="980"/>
      <c r="BP121" s="981"/>
      <c r="BQ121" s="949">
        <v>21216025</v>
      </c>
      <c r="BR121" s="950"/>
      <c r="BS121" s="950"/>
      <c r="BT121" s="950"/>
      <c r="BU121" s="950"/>
      <c r="BV121" s="950">
        <v>21058647</v>
      </c>
      <c r="BW121" s="950"/>
      <c r="BX121" s="950"/>
      <c r="BY121" s="950"/>
      <c r="BZ121" s="950"/>
      <c r="CA121" s="950">
        <v>20689048</v>
      </c>
      <c r="CB121" s="950"/>
      <c r="CC121" s="950"/>
      <c r="CD121" s="950"/>
      <c r="CE121" s="950"/>
      <c r="CF121" s="944">
        <v>69.099999999999994</v>
      </c>
      <c r="CG121" s="945"/>
      <c r="CH121" s="945"/>
      <c r="CI121" s="945"/>
      <c r="CJ121" s="945"/>
      <c r="CK121" s="1040"/>
      <c r="CL121" s="1041"/>
      <c r="CM121" s="1041"/>
      <c r="CN121" s="1041"/>
      <c r="CO121" s="1042"/>
      <c r="CP121" s="1050" t="s">
        <v>430</v>
      </c>
      <c r="CQ121" s="1051"/>
      <c r="CR121" s="1051"/>
      <c r="CS121" s="1051"/>
      <c r="CT121" s="1051"/>
      <c r="CU121" s="1051"/>
      <c r="CV121" s="1051"/>
      <c r="CW121" s="1051"/>
      <c r="CX121" s="1051"/>
      <c r="CY121" s="1051"/>
      <c r="CZ121" s="1051"/>
      <c r="DA121" s="1051"/>
      <c r="DB121" s="1051"/>
      <c r="DC121" s="1051"/>
      <c r="DD121" s="1051"/>
      <c r="DE121" s="1051"/>
      <c r="DF121" s="1052"/>
      <c r="DG121" s="949">
        <v>2031241</v>
      </c>
      <c r="DH121" s="950"/>
      <c r="DI121" s="950"/>
      <c r="DJ121" s="950"/>
      <c r="DK121" s="950"/>
      <c r="DL121" s="950">
        <v>1917169</v>
      </c>
      <c r="DM121" s="950"/>
      <c r="DN121" s="950"/>
      <c r="DO121" s="950"/>
      <c r="DP121" s="950"/>
      <c r="DQ121" s="950">
        <v>1857782</v>
      </c>
      <c r="DR121" s="950"/>
      <c r="DS121" s="950"/>
      <c r="DT121" s="950"/>
      <c r="DU121" s="950"/>
      <c r="DV121" s="951">
        <v>6.2</v>
      </c>
      <c r="DW121" s="951"/>
      <c r="DX121" s="951"/>
      <c r="DY121" s="951"/>
      <c r="DZ121" s="952"/>
    </row>
    <row r="122" spans="1:130" s="199" customFormat="1" ht="26.25" customHeight="1" x14ac:dyDescent="0.15">
      <c r="A122" s="1089"/>
      <c r="B122" s="976"/>
      <c r="C122" s="946" t="s">
        <v>409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431</v>
      </c>
      <c r="BA122" s="995"/>
      <c r="BB122" s="995"/>
      <c r="BC122" s="995"/>
      <c r="BD122" s="995"/>
      <c r="BE122" s="995"/>
      <c r="BF122" s="995"/>
      <c r="BG122" s="995"/>
      <c r="BH122" s="995"/>
      <c r="BI122" s="995"/>
      <c r="BJ122" s="995"/>
      <c r="BK122" s="995"/>
      <c r="BL122" s="995"/>
      <c r="BM122" s="995"/>
      <c r="BN122" s="995"/>
      <c r="BO122" s="995"/>
      <c r="BP122" s="996"/>
      <c r="BQ122" s="1027">
        <v>67932593</v>
      </c>
      <c r="BR122" s="1028"/>
      <c r="BS122" s="1028"/>
      <c r="BT122" s="1028"/>
      <c r="BU122" s="1028"/>
      <c r="BV122" s="1028">
        <v>69319256</v>
      </c>
      <c r="BW122" s="1028"/>
      <c r="BX122" s="1028"/>
      <c r="BY122" s="1028"/>
      <c r="BZ122" s="1028"/>
      <c r="CA122" s="1028">
        <v>67411137</v>
      </c>
      <c r="CB122" s="1028"/>
      <c r="CC122" s="1028"/>
      <c r="CD122" s="1028"/>
      <c r="CE122" s="1028"/>
      <c r="CF122" s="1048">
        <v>225</v>
      </c>
      <c r="CG122" s="1049"/>
      <c r="CH122" s="1049"/>
      <c r="CI122" s="1049"/>
      <c r="CJ122" s="1049"/>
      <c r="CK122" s="1040"/>
      <c r="CL122" s="1041"/>
      <c r="CM122" s="1041"/>
      <c r="CN122" s="1041"/>
      <c r="CO122" s="1042"/>
      <c r="CP122" s="1050" t="s">
        <v>432</v>
      </c>
      <c r="CQ122" s="1051"/>
      <c r="CR122" s="1051"/>
      <c r="CS122" s="1051"/>
      <c r="CT122" s="1051"/>
      <c r="CU122" s="1051"/>
      <c r="CV122" s="1051"/>
      <c r="CW122" s="1051"/>
      <c r="CX122" s="1051"/>
      <c r="CY122" s="1051"/>
      <c r="CZ122" s="1051"/>
      <c r="DA122" s="1051"/>
      <c r="DB122" s="1051"/>
      <c r="DC122" s="1051"/>
      <c r="DD122" s="1051"/>
      <c r="DE122" s="1051"/>
      <c r="DF122" s="1052"/>
      <c r="DG122" s="949">
        <v>58489</v>
      </c>
      <c r="DH122" s="950"/>
      <c r="DI122" s="950"/>
      <c r="DJ122" s="950"/>
      <c r="DK122" s="950"/>
      <c r="DL122" s="950">
        <v>88800</v>
      </c>
      <c r="DM122" s="950"/>
      <c r="DN122" s="950"/>
      <c r="DO122" s="950"/>
      <c r="DP122" s="950"/>
      <c r="DQ122" s="950">
        <v>105647</v>
      </c>
      <c r="DR122" s="950"/>
      <c r="DS122" s="950"/>
      <c r="DT122" s="950"/>
      <c r="DU122" s="950"/>
      <c r="DV122" s="951">
        <v>0.4</v>
      </c>
      <c r="DW122" s="951"/>
      <c r="DX122" s="951"/>
      <c r="DY122" s="951"/>
      <c r="DZ122" s="952"/>
    </row>
    <row r="123" spans="1:130" s="199" customFormat="1" ht="26.25" customHeight="1" x14ac:dyDescent="0.15">
      <c r="A123" s="1089"/>
      <c r="B123" s="976"/>
      <c r="C123" s="946" t="s">
        <v>415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1500</v>
      </c>
      <c r="AB123" s="989"/>
      <c r="AC123" s="989"/>
      <c r="AD123" s="989"/>
      <c r="AE123" s="990"/>
      <c r="AF123" s="991">
        <v>1460</v>
      </c>
      <c r="AG123" s="989"/>
      <c r="AH123" s="989"/>
      <c r="AI123" s="989"/>
      <c r="AJ123" s="990"/>
      <c r="AK123" s="991">
        <v>1420</v>
      </c>
      <c r="AL123" s="989"/>
      <c r="AM123" s="989"/>
      <c r="AN123" s="989"/>
      <c r="AO123" s="990"/>
      <c r="AP123" s="992">
        <v>0</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433</v>
      </c>
      <c r="BP123" s="1036"/>
      <c r="BQ123" s="1095">
        <v>102266428</v>
      </c>
      <c r="BR123" s="1096"/>
      <c r="BS123" s="1096"/>
      <c r="BT123" s="1096"/>
      <c r="BU123" s="1096"/>
      <c r="BV123" s="1096">
        <v>103933073</v>
      </c>
      <c r="BW123" s="1096"/>
      <c r="BX123" s="1096"/>
      <c r="BY123" s="1096"/>
      <c r="BZ123" s="1096"/>
      <c r="CA123" s="1096">
        <v>100098964</v>
      </c>
      <c r="CB123" s="1096"/>
      <c r="CC123" s="1096"/>
      <c r="CD123" s="1096"/>
      <c r="CE123" s="1096"/>
      <c r="CF123" s="1029"/>
      <c r="CG123" s="1030"/>
      <c r="CH123" s="1030"/>
      <c r="CI123" s="1030"/>
      <c r="CJ123" s="1031"/>
      <c r="CK123" s="1040"/>
      <c r="CL123" s="1041"/>
      <c r="CM123" s="1041"/>
      <c r="CN123" s="1041"/>
      <c r="CO123" s="1042"/>
      <c r="CP123" s="1050" t="s">
        <v>434</v>
      </c>
      <c r="CQ123" s="1051"/>
      <c r="CR123" s="1051"/>
      <c r="CS123" s="1051"/>
      <c r="CT123" s="1051"/>
      <c r="CU123" s="1051"/>
      <c r="CV123" s="1051"/>
      <c r="CW123" s="1051"/>
      <c r="CX123" s="1051"/>
      <c r="CY123" s="1051"/>
      <c r="CZ123" s="1051"/>
      <c r="DA123" s="1051"/>
      <c r="DB123" s="1051"/>
      <c r="DC123" s="1051"/>
      <c r="DD123" s="1051"/>
      <c r="DE123" s="1051"/>
      <c r="DF123" s="1052"/>
      <c r="DG123" s="988">
        <v>30694</v>
      </c>
      <c r="DH123" s="989"/>
      <c r="DI123" s="989"/>
      <c r="DJ123" s="989"/>
      <c r="DK123" s="990"/>
      <c r="DL123" s="991">
        <v>41324</v>
      </c>
      <c r="DM123" s="989"/>
      <c r="DN123" s="989"/>
      <c r="DO123" s="989"/>
      <c r="DP123" s="990"/>
      <c r="DQ123" s="991">
        <v>39322</v>
      </c>
      <c r="DR123" s="989"/>
      <c r="DS123" s="989"/>
      <c r="DT123" s="989"/>
      <c r="DU123" s="990"/>
      <c r="DV123" s="992">
        <v>0.1</v>
      </c>
      <c r="DW123" s="993"/>
      <c r="DX123" s="993"/>
      <c r="DY123" s="993"/>
      <c r="DZ123" s="994"/>
    </row>
    <row r="124" spans="1:130" s="199" customFormat="1" ht="26.25" customHeight="1" thickBot="1" x14ac:dyDescent="0.2">
      <c r="A124" s="1089"/>
      <c r="B124" s="976"/>
      <c r="C124" s="946" t="s">
        <v>419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435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53.8</v>
      </c>
      <c r="BR124" s="1058"/>
      <c r="BS124" s="1058"/>
      <c r="BT124" s="1058"/>
      <c r="BU124" s="1058"/>
      <c r="BV124" s="1058">
        <v>35.5</v>
      </c>
      <c r="BW124" s="1058"/>
      <c r="BX124" s="1058"/>
      <c r="BY124" s="1058"/>
      <c r="BZ124" s="1058"/>
      <c r="CA124" s="1058">
        <v>35.700000000000003</v>
      </c>
      <c r="CB124" s="1058"/>
      <c r="CC124" s="1058"/>
      <c r="CD124" s="1058"/>
      <c r="CE124" s="1058"/>
      <c r="CF124" s="1059"/>
      <c r="CG124" s="1060"/>
      <c r="CH124" s="1060"/>
      <c r="CI124" s="1060"/>
      <c r="CJ124" s="1061"/>
      <c r="CK124" s="1043"/>
      <c r="CL124" s="1043"/>
      <c r="CM124" s="1043"/>
      <c r="CN124" s="1043"/>
      <c r="CO124" s="1044"/>
      <c r="CP124" s="1050" t="s">
        <v>436</v>
      </c>
      <c r="CQ124" s="1051"/>
      <c r="CR124" s="1051"/>
      <c r="CS124" s="1051"/>
      <c r="CT124" s="1051"/>
      <c r="CU124" s="1051"/>
      <c r="CV124" s="1051"/>
      <c r="CW124" s="1051"/>
      <c r="CX124" s="1051"/>
      <c r="CY124" s="1051"/>
      <c r="CZ124" s="1051"/>
      <c r="DA124" s="1051"/>
      <c r="DB124" s="1051"/>
      <c r="DC124" s="1051"/>
      <c r="DD124" s="1051"/>
      <c r="DE124" s="1051"/>
      <c r="DF124" s="1052"/>
      <c r="DG124" s="1035">
        <v>21405</v>
      </c>
      <c r="DH124" s="1014"/>
      <c r="DI124" s="1014"/>
      <c r="DJ124" s="1014"/>
      <c r="DK124" s="1015"/>
      <c r="DL124" s="1013">
        <v>14786</v>
      </c>
      <c r="DM124" s="1014"/>
      <c r="DN124" s="1014"/>
      <c r="DO124" s="1014"/>
      <c r="DP124" s="1015"/>
      <c r="DQ124" s="1013">
        <v>5090</v>
      </c>
      <c r="DR124" s="1014"/>
      <c r="DS124" s="1014"/>
      <c r="DT124" s="1014"/>
      <c r="DU124" s="1015"/>
      <c r="DV124" s="1016">
        <v>0</v>
      </c>
      <c r="DW124" s="1017"/>
      <c r="DX124" s="1017"/>
      <c r="DY124" s="1017"/>
      <c r="DZ124" s="1018"/>
    </row>
    <row r="125" spans="1:130" s="199" customFormat="1" ht="26.25" customHeight="1" x14ac:dyDescent="0.15">
      <c r="A125" s="1089"/>
      <c r="B125" s="976"/>
      <c r="C125" s="946" t="s">
        <v>421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437</v>
      </c>
      <c r="CL125" s="1038"/>
      <c r="CM125" s="1038"/>
      <c r="CN125" s="1038"/>
      <c r="CO125" s="1039"/>
      <c r="CP125" s="970" t="s">
        <v>438</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423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60836</v>
      </c>
      <c r="AB126" s="989"/>
      <c r="AC126" s="989"/>
      <c r="AD126" s="989"/>
      <c r="AE126" s="990"/>
      <c r="AF126" s="991">
        <v>44678</v>
      </c>
      <c r="AG126" s="989"/>
      <c r="AH126" s="989"/>
      <c r="AI126" s="989"/>
      <c r="AJ126" s="990"/>
      <c r="AK126" s="991">
        <v>58171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439</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440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222</v>
      </c>
      <c r="AB127" s="989"/>
      <c r="AC127" s="989"/>
      <c r="AD127" s="989"/>
      <c r="AE127" s="990"/>
      <c r="AF127" s="991">
        <v>173</v>
      </c>
      <c r="AG127" s="989"/>
      <c r="AH127" s="989"/>
      <c r="AI127" s="989"/>
      <c r="AJ127" s="990"/>
      <c r="AK127" s="991">
        <v>219</v>
      </c>
      <c r="AL127" s="989"/>
      <c r="AM127" s="989"/>
      <c r="AN127" s="989"/>
      <c r="AO127" s="990"/>
      <c r="AP127" s="992">
        <v>0</v>
      </c>
      <c r="AQ127" s="993"/>
      <c r="AR127" s="993"/>
      <c r="AS127" s="993"/>
      <c r="AT127" s="994"/>
      <c r="AU127" s="235"/>
      <c r="AV127" s="235"/>
      <c r="AW127" s="235"/>
      <c r="AX127" s="1062" t="s">
        <v>441</v>
      </c>
      <c r="AY127" s="1063"/>
      <c r="AZ127" s="1063"/>
      <c r="BA127" s="1063"/>
      <c r="BB127" s="1063"/>
      <c r="BC127" s="1063"/>
      <c r="BD127" s="1063"/>
      <c r="BE127" s="1064"/>
      <c r="BF127" s="1065" t="s">
        <v>442</v>
      </c>
      <c r="BG127" s="1063"/>
      <c r="BH127" s="1063"/>
      <c r="BI127" s="1063"/>
      <c r="BJ127" s="1063"/>
      <c r="BK127" s="1063"/>
      <c r="BL127" s="1064"/>
      <c r="BM127" s="1065" t="s">
        <v>443</v>
      </c>
      <c r="BN127" s="1063"/>
      <c r="BO127" s="1063"/>
      <c r="BP127" s="1063"/>
      <c r="BQ127" s="1063"/>
      <c r="BR127" s="1063"/>
      <c r="BS127" s="1064"/>
      <c r="BT127" s="1065" t="s">
        <v>444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445</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446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447</v>
      </c>
      <c r="X128" s="1075"/>
      <c r="Y128" s="1075"/>
      <c r="Z128" s="1076"/>
      <c r="AA128" s="1077">
        <v>1857655</v>
      </c>
      <c r="AB128" s="1078"/>
      <c r="AC128" s="1078"/>
      <c r="AD128" s="1078"/>
      <c r="AE128" s="1079"/>
      <c r="AF128" s="1080">
        <v>1833826</v>
      </c>
      <c r="AG128" s="1078"/>
      <c r="AH128" s="1078"/>
      <c r="AI128" s="1078"/>
      <c r="AJ128" s="1079"/>
      <c r="AK128" s="1080">
        <v>1819750</v>
      </c>
      <c r="AL128" s="1078"/>
      <c r="AM128" s="1078"/>
      <c r="AN128" s="1078"/>
      <c r="AO128" s="1079"/>
      <c r="AP128" s="1081"/>
      <c r="AQ128" s="1082"/>
      <c r="AR128" s="1082"/>
      <c r="AS128" s="1082"/>
      <c r="AT128" s="1083"/>
      <c r="AU128" s="235"/>
      <c r="AV128" s="235"/>
      <c r="AW128" s="235"/>
      <c r="AX128" s="918" t="s">
        <v>448</v>
      </c>
      <c r="AY128" s="919"/>
      <c r="AZ128" s="919"/>
      <c r="BA128" s="919"/>
      <c r="BB128" s="919"/>
      <c r="BC128" s="919"/>
      <c r="BD128" s="919"/>
      <c r="BE128" s="920"/>
      <c r="BF128" s="1084" t="s">
        <v>114</v>
      </c>
      <c r="BG128" s="1085"/>
      <c r="BH128" s="1085"/>
      <c r="BI128" s="1085"/>
      <c r="BJ128" s="1085"/>
      <c r="BK128" s="1085"/>
      <c r="BL128" s="1086"/>
      <c r="BM128" s="1084">
        <v>11.56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449</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450</v>
      </c>
      <c r="X129" s="1104"/>
      <c r="Y129" s="1104"/>
      <c r="Z129" s="1105"/>
      <c r="AA129" s="988">
        <v>36736885</v>
      </c>
      <c r="AB129" s="989"/>
      <c r="AC129" s="989"/>
      <c r="AD129" s="989"/>
      <c r="AE129" s="990"/>
      <c r="AF129" s="991">
        <v>36853274</v>
      </c>
      <c r="AG129" s="989"/>
      <c r="AH129" s="989"/>
      <c r="AI129" s="989"/>
      <c r="AJ129" s="990"/>
      <c r="AK129" s="991">
        <v>36360058</v>
      </c>
      <c r="AL129" s="989"/>
      <c r="AM129" s="989"/>
      <c r="AN129" s="989"/>
      <c r="AO129" s="990"/>
      <c r="AP129" s="1106"/>
      <c r="AQ129" s="1107"/>
      <c r="AR129" s="1107"/>
      <c r="AS129" s="1107"/>
      <c r="AT129" s="1108"/>
      <c r="AU129" s="237"/>
      <c r="AV129" s="237"/>
      <c r="AW129" s="237"/>
      <c r="AX129" s="1097" t="s">
        <v>451</v>
      </c>
      <c r="AY129" s="980"/>
      <c r="AZ129" s="980"/>
      <c r="BA129" s="980"/>
      <c r="BB129" s="980"/>
      <c r="BC129" s="980"/>
      <c r="BD129" s="980"/>
      <c r="BE129" s="981"/>
      <c r="BF129" s="1098" t="s">
        <v>114</v>
      </c>
      <c r="BG129" s="1099"/>
      <c r="BH129" s="1099"/>
      <c r="BI129" s="1099"/>
      <c r="BJ129" s="1099"/>
      <c r="BK129" s="1099"/>
      <c r="BL129" s="1100"/>
      <c r="BM129" s="1098">
        <v>16.559999999999999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453</v>
      </c>
      <c r="X130" s="1104"/>
      <c r="Y130" s="1104"/>
      <c r="Z130" s="1105"/>
      <c r="AA130" s="988">
        <v>6643772</v>
      </c>
      <c r="AB130" s="989"/>
      <c r="AC130" s="989"/>
      <c r="AD130" s="989"/>
      <c r="AE130" s="990"/>
      <c r="AF130" s="991">
        <v>6403675</v>
      </c>
      <c r="AG130" s="989"/>
      <c r="AH130" s="989"/>
      <c r="AI130" s="989"/>
      <c r="AJ130" s="990"/>
      <c r="AK130" s="991">
        <v>6404023</v>
      </c>
      <c r="AL130" s="989"/>
      <c r="AM130" s="989"/>
      <c r="AN130" s="989"/>
      <c r="AO130" s="990"/>
      <c r="AP130" s="1106"/>
      <c r="AQ130" s="1107"/>
      <c r="AR130" s="1107"/>
      <c r="AS130" s="1107"/>
      <c r="AT130" s="1108"/>
      <c r="AU130" s="237"/>
      <c r="AV130" s="237"/>
      <c r="AW130" s="237"/>
      <c r="AX130" s="1097" t="s">
        <v>454</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455</v>
      </c>
      <c r="X131" s="1142"/>
      <c r="Y131" s="1142"/>
      <c r="Z131" s="1143"/>
      <c r="AA131" s="1035">
        <v>30093113</v>
      </c>
      <c r="AB131" s="1014"/>
      <c r="AC131" s="1014"/>
      <c r="AD131" s="1014"/>
      <c r="AE131" s="1015"/>
      <c r="AF131" s="1013">
        <v>30449599</v>
      </c>
      <c r="AG131" s="1014"/>
      <c r="AH131" s="1014"/>
      <c r="AI131" s="1014"/>
      <c r="AJ131" s="1015"/>
      <c r="AK131" s="1013">
        <v>29956035</v>
      </c>
      <c r="AL131" s="1014"/>
      <c r="AM131" s="1014"/>
      <c r="AN131" s="1014"/>
      <c r="AO131" s="1015"/>
      <c r="AP131" s="1144"/>
      <c r="AQ131" s="1145"/>
      <c r="AR131" s="1145"/>
      <c r="AS131" s="1145"/>
      <c r="AT131" s="1146"/>
      <c r="AU131" s="237"/>
      <c r="AV131" s="237"/>
      <c r="AW131" s="237"/>
      <c r="AX131" s="1116" t="s">
        <v>456</v>
      </c>
      <c r="AY131" s="1067"/>
      <c r="AZ131" s="1067"/>
      <c r="BA131" s="1067"/>
      <c r="BB131" s="1067"/>
      <c r="BC131" s="1067"/>
      <c r="BD131" s="1067"/>
      <c r="BE131" s="1068"/>
      <c r="BF131" s="1117">
        <v>35.700000000000003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458</v>
      </c>
      <c r="W132" s="1127"/>
      <c r="X132" s="1127"/>
      <c r="Y132" s="1127"/>
      <c r="Z132" s="1128"/>
      <c r="AA132" s="1129">
        <v>8.4303541479999993</v>
      </c>
      <c r="AB132" s="1130"/>
      <c r="AC132" s="1130"/>
      <c r="AD132" s="1130"/>
      <c r="AE132" s="1131"/>
      <c r="AF132" s="1132">
        <v>7.3609902050000002</v>
      </c>
      <c r="AG132" s="1130"/>
      <c r="AH132" s="1130"/>
      <c r="AI132" s="1130"/>
      <c r="AJ132" s="1131"/>
      <c r="AK132" s="1132">
        <v>6.8218040200000001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459</v>
      </c>
      <c r="W133" s="1110"/>
      <c r="X133" s="1110"/>
      <c r="Y133" s="1110"/>
      <c r="Z133" s="1111"/>
      <c r="AA133" s="1112">
        <v>8.9</v>
      </c>
      <c r="AB133" s="1113"/>
      <c r="AC133" s="1113"/>
      <c r="AD133" s="1113"/>
      <c r="AE133" s="1114"/>
      <c r="AF133" s="1112">
        <v>8.1</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460</v>
      </c>
      <c r="B5" s="248"/>
      <c r="C5" s="248"/>
      <c r="D5" s="248"/>
      <c r="E5" s="248"/>
      <c r="F5" s="248"/>
      <c r="G5" s="248"/>
      <c r="H5" s="248"/>
      <c r="I5" s="248"/>
      <c r="J5" s="248"/>
      <c r="K5" s="248"/>
      <c r="L5" s="248"/>
      <c r="M5" s="248"/>
      <c r="N5" s="248"/>
      <c r="O5" s="249"/>
    </row>
    <row r="6" spans="1:16" x14ac:dyDescent="0.15">
      <c r="A6" s="250"/>
      <c r="B6" s="246"/>
      <c r="C6" s="246"/>
      <c r="D6" s="246"/>
      <c r="E6" s="246"/>
      <c r="F6" s="246"/>
      <c r="G6" s="251" t="s">
        <v>461</v>
      </c>
      <c r="H6" s="251"/>
      <c r="I6" s="251"/>
      <c r="J6" s="251"/>
      <c r="K6" s="246"/>
      <c r="L6" s="246"/>
      <c r="M6" s="246"/>
      <c r="N6" s="246"/>
    </row>
    <row r="7" spans="1:16" x14ac:dyDescent="0.15">
      <c r="A7" s="250"/>
      <c r="B7" s="246"/>
      <c r="C7" s="246"/>
      <c r="D7" s="246"/>
      <c r="E7" s="246"/>
      <c r="F7" s="246"/>
      <c r="G7" s="253"/>
      <c r="H7" s="254"/>
      <c r="I7" s="254"/>
      <c r="J7" s="255"/>
      <c r="K7" s="1150" t="s">
        <v>462</v>
      </c>
      <c r="L7" s="256"/>
      <c r="M7" s="257" t="s">
        <v>463</v>
      </c>
      <c r="N7" s="258"/>
    </row>
    <row r="8" spans="1:16" x14ac:dyDescent="0.15">
      <c r="A8" s="250"/>
      <c r="B8" s="246"/>
      <c r="C8" s="246"/>
      <c r="D8" s="246"/>
      <c r="E8" s="246"/>
      <c r="F8" s="246"/>
      <c r="G8" s="259"/>
      <c r="H8" s="260"/>
      <c r="I8" s="260"/>
      <c r="J8" s="261"/>
      <c r="K8" s="1151"/>
      <c r="L8" s="262" t="s">
        <v>464</v>
      </c>
      <c r="M8" s="263" t="s">
        <v>465</v>
      </c>
      <c r="N8" s="264" t="s">
        <v>466</v>
      </c>
    </row>
    <row r="9" spans="1:16" x14ac:dyDescent="0.15">
      <c r="A9" s="250"/>
      <c r="B9" s="246"/>
      <c r="C9" s="246"/>
      <c r="D9" s="246"/>
      <c r="E9" s="246"/>
      <c r="F9" s="246"/>
      <c r="G9" s="1152" t="s">
        <v>467</v>
      </c>
      <c r="H9" s="1153"/>
      <c r="I9" s="1153"/>
      <c r="J9" s="1154"/>
      <c r="K9" s="265">
        <v>8639344</v>
      </c>
      <c r="L9" s="266">
        <v>51351</v>
      </c>
      <c r="M9" s="267">
        <v>56186</v>
      </c>
      <c r="N9" s="268">
        <v>-8.6</v>
      </c>
    </row>
    <row r="10" spans="1:16" x14ac:dyDescent="0.15">
      <c r="A10" s="250"/>
      <c r="B10" s="246"/>
      <c r="C10" s="246"/>
      <c r="D10" s="246"/>
      <c r="E10" s="246"/>
      <c r="F10" s="246"/>
      <c r="G10" s="1152" t="s">
        <v>468</v>
      </c>
      <c r="H10" s="1153"/>
      <c r="I10" s="1153"/>
      <c r="J10" s="1154"/>
      <c r="K10" s="269">
        <v>231371</v>
      </c>
      <c r="L10" s="270">
        <v>1375</v>
      </c>
      <c r="M10" s="271">
        <v>3767</v>
      </c>
      <c r="N10" s="272">
        <v>-63.5</v>
      </c>
    </row>
    <row r="11" spans="1:16" ht="13.5" customHeight="1" x14ac:dyDescent="0.15">
      <c r="A11" s="250"/>
      <c r="B11" s="246"/>
      <c r="C11" s="246"/>
      <c r="D11" s="246"/>
      <c r="E11" s="246"/>
      <c r="F11" s="246"/>
      <c r="G11" s="1152" t="s">
        <v>469</v>
      </c>
      <c r="H11" s="1153"/>
      <c r="I11" s="1153"/>
      <c r="J11" s="1154"/>
      <c r="K11" s="269">
        <v>1662344</v>
      </c>
      <c r="L11" s="270">
        <v>9881</v>
      </c>
      <c r="M11" s="271">
        <v>1509</v>
      </c>
      <c r="N11" s="272">
        <v>554.79999999999995</v>
      </c>
    </row>
    <row r="12" spans="1:16" ht="13.5" customHeight="1" x14ac:dyDescent="0.15">
      <c r="A12" s="250"/>
      <c r="B12" s="246"/>
      <c r="C12" s="246"/>
      <c r="D12" s="246"/>
      <c r="E12" s="246"/>
      <c r="F12" s="246"/>
      <c r="G12" s="1152" t="s">
        <v>470</v>
      </c>
      <c r="H12" s="1153"/>
      <c r="I12" s="1153"/>
      <c r="J12" s="1154"/>
      <c r="K12" s="269">
        <v>197326</v>
      </c>
      <c r="L12" s="270">
        <v>1173</v>
      </c>
      <c r="M12" s="271">
        <v>918</v>
      </c>
      <c r="N12" s="272">
        <v>27.8</v>
      </c>
    </row>
    <row r="13" spans="1:16" ht="13.5" customHeight="1" x14ac:dyDescent="0.15">
      <c r="A13" s="250"/>
      <c r="B13" s="246"/>
      <c r="C13" s="246"/>
      <c r="D13" s="246"/>
      <c r="E13" s="246"/>
      <c r="F13" s="246"/>
      <c r="G13" s="1152" t="s">
        <v>471</v>
      </c>
      <c r="H13" s="1153"/>
      <c r="I13" s="1153"/>
      <c r="J13" s="1154"/>
      <c r="K13" s="269" t="s">
        <v>472</v>
      </c>
      <c r="L13" s="270" t="s">
        <v>472</v>
      </c>
      <c r="M13" s="271">
        <v>18</v>
      </c>
      <c r="N13" s="272" t="s">
        <v>472</v>
      </c>
    </row>
    <row r="14" spans="1:16" ht="13.5" customHeight="1" x14ac:dyDescent="0.15">
      <c r="A14" s="250"/>
      <c r="B14" s="246"/>
      <c r="C14" s="246"/>
      <c r="D14" s="246"/>
      <c r="E14" s="246"/>
      <c r="F14" s="246"/>
      <c r="G14" s="1152" t="s">
        <v>473</v>
      </c>
      <c r="H14" s="1153"/>
      <c r="I14" s="1153"/>
      <c r="J14" s="1154"/>
      <c r="K14" s="269">
        <v>259005</v>
      </c>
      <c r="L14" s="270">
        <v>1539</v>
      </c>
      <c r="M14" s="271">
        <v>2305</v>
      </c>
      <c r="N14" s="272">
        <v>-33.200000000000003</v>
      </c>
    </row>
    <row r="15" spans="1:16" ht="13.5" customHeight="1" x14ac:dyDescent="0.15">
      <c r="A15" s="250"/>
      <c r="B15" s="246"/>
      <c r="C15" s="246"/>
      <c r="D15" s="246"/>
      <c r="E15" s="246"/>
      <c r="F15" s="246"/>
      <c r="G15" s="1152" t="s">
        <v>474</v>
      </c>
      <c r="H15" s="1153"/>
      <c r="I15" s="1153"/>
      <c r="J15" s="1154"/>
      <c r="K15" s="269">
        <v>138177</v>
      </c>
      <c r="L15" s="270">
        <v>821</v>
      </c>
      <c r="M15" s="271">
        <v>1282</v>
      </c>
      <c r="N15" s="272">
        <v>-36</v>
      </c>
    </row>
    <row r="16" spans="1:16" x14ac:dyDescent="0.15">
      <c r="A16" s="250"/>
      <c r="B16" s="246"/>
      <c r="C16" s="246"/>
      <c r="D16" s="246"/>
      <c r="E16" s="246"/>
      <c r="F16" s="246"/>
      <c r="G16" s="1155" t="s">
        <v>475</v>
      </c>
      <c r="H16" s="1156"/>
      <c r="I16" s="1156"/>
      <c r="J16" s="1157"/>
      <c r="K16" s="270">
        <v>-495730</v>
      </c>
      <c r="L16" s="270">
        <v>-2947</v>
      </c>
      <c r="M16" s="271">
        <v>-4349</v>
      </c>
      <c r="N16" s="272">
        <v>-32.200000000000003</v>
      </c>
    </row>
    <row r="17" spans="1:16" x14ac:dyDescent="0.15">
      <c r="A17" s="250"/>
      <c r="B17" s="246"/>
      <c r="C17" s="246"/>
      <c r="D17" s="246"/>
      <c r="E17" s="246"/>
      <c r="F17" s="246"/>
      <c r="G17" s="1155" t="s">
        <v>172</v>
      </c>
      <c r="H17" s="1156"/>
      <c r="I17" s="1156"/>
      <c r="J17" s="1157"/>
      <c r="K17" s="270">
        <v>10631837</v>
      </c>
      <c r="L17" s="270">
        <v>63194</v>
      </c>
      <c r="M17" s="271">
        <v>61636</v>
      </c>
      <c r="N17" s="272">
        <v>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476</v>
      </c>
      <c r="H19" s="246"/>
      <c r="I19" s="246"/>
      <c r="J19" s="246"/>
      <c r="K19" s="246"/>
      <c r="L19" s="246"/>
      <c r="M19" s="246"/>
      <c r="N19" s="246"/>
    </row>
    <row r="20" spans="1:16" x14ac:dyDescent="0.15">
      <c r="A20" s="250"/>
      <c r="B20" s="246"/>
      <c r="C20" s="246"/>
      <c r="D20" s="246"/>
      <c r="E20" s="246"/>
      <c r="F20" s="246"/>
      <c r="G20" s="274"/>
      <c r="H20" s="275"/>
      <c r="I20" s="275"/>
      <c r="J20" s="276"/>
      <c r="K20" s="277" t="s">
        <v>477</v>
      </c>
      <c r="L20" s="278" t="s">
        <v>478</v>
      </c>
      <c r="M20" s="279" t="s">
        <v>479</v>
      </c>
      <c r="N20" s="280"/>
    </row>
    <row r="21" spans="1:16" s="286" customFormat="1" x14ac:dyDescent="0.15">
      <c r="A21" s="281"/>
      <c r="B21" s="251"/>
      <c r="C21" s="251"/>
      <c r="D21" s="251"/>
      <c r="E21" s="251"/>
      <c r="F21" s="251"/>
      <c r="G21" s="1147" t="s">
        <v>480</v>
      </c>
      <c r="H21" s="1148"/>
      <c r="I21" s="1148"/>
      <c r="J21" s="1149"/>
      <c r="K21" s="282">
        <v>5.61</v>
      </c>
      <c r="L21" s="283">
        <v>6.07</v>
      </c>
      <c r="M21" s="284">
        <v>-0.46</v>
      </c>
      <c r="N21" s="251"/>
      <c r="O21" s="285"/>
      <c r="P21" s="281"/>
    </row>
    <row r="22" spans="1:16" s="286" customFormat="1" x14ac:dyDescent="0.15">
      <c r="A22" s="281"/>
      <c r="B22" s="251"/>
      <c r="C22" s="251"/>
      <c r="D22" s="251"/>
      <c r="E22" s="251"/>
      <c r="F22" s="251"/>
      <c r="G22" s="1147" t="s">
        <v>481</v>
      </c>
      <c r="H22" s="1148"/>
      <c r="I22" s="1148"/>
      <c r="J22" s="1149"/>
      <c r="K22" s="287">
        <v>100</v>
      </c>
      <c r="L22" s="288">
        <v>100.6</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484</v>
      </c>
      <c r="H29" s="251"/>
      <c r="I29" s="251"/>
      <c r="J29" s="251"/>
      <c r="K29" s="246"/>
      <c r="L29" s="246"/>
      <c r="M29" s="246"/>
      <c r="N29" s="246"/>
      <c r="O29" s="295"/>
    </row>
    <row r="30" spans="1:16" x14ac:dyDescent="0.15">
      <c r="A30" s="250"/>
      <c r="B30" s="246"/>
      <c r="C30" s="246"/>
      <c r="D30" s="246"/>
      <c r="E30" s="246"/>
      <c r="F30" s="246"/>
      <c r="G30" s="253"/>
      <c r="H30" s="254"/>
      <c r="I30" s="254"/>
      <c r="J30" s="255"/>
      <c r="K30" s="1150" t="s">
        <v>462</v>
      </c>
      <c r="L30" s="256"/>
      <c r="M30" s="257" t="s">
        <v>463</v>
      </c>
      <c r="N30" s="258"/>
    </row>
    <row r="31" spans="1:16" x14ac:dyDescent="0.15">
      <c r="A31" s="250"/>
      <c r="B31" s="246"/>
      <c r="C31" s="246"/>
      <c r="D31" s="246"/>
      <c r="E31" s="246"/>
      <c r="F31" s="246"/>
      <c r="G31" s="259"/>
      <c r="H31" s="260"/>
      <c r="I31" s="260"/>
      <c r="J31" s="261"/>
      <c r="K31" s="1151"/>
      <c r="L31" s="262" t="s">
        <v>464</v>
      </c>
      <c r="M31" s="263" t="s">
        <v>465</v>
      </c>
      <c r="N31" s="264" t="s">
        <v>466</v>
      </c>
    </row>
    <row r="32" spans="1:16" ht="27" customHeight="1" x14ac:dyDescent="0.15">
      <c r="A32" s="250"/>
      <c r="B32" s="246"/>
      <c r="C32" s="246"/>
      <c r="D32" s="246"/>
      <c r="E32" s="246"/>
      <c r="F32" s="246"/>
      <c r="G32" s="1163" t="s">
        <v>485</v>
      </c>
      <c r="H32" s="1164"/>
      <c r="I32" s="1164"/>
      <c r="J32" s="1165"/>
      <c r="K32" s="296">
        <v>7887745</v>
      </c>
      <c r="L32" s="296">
        <v>46884</v>
      </c>
      <c r="M32" s="297">
        <v>26755</v>
      </c>
      <c r="N32" s="298">
        <v>75.2</v>
      </c>
    </row>
    <row r="33" spans="1:16" ht="13.5" customHeight="1" x14ac:dyDescent="0.15">
      <c r="A33" s="250"/>
      <c r="B33" s="246"/>
      <c r="C33" s="246"/>
      <c r="D33" s="246"/>
      <c r="E33" s="246"/>
      <c r="F33" s="246"/>
      <c r="G33" s="1163" t="s">
        <v>486</v>
      </c>
      <c r="H33" s="1164"/>
      <c r="I33" s="1164"/>
      <c r="J33" s="1165"/>
      <c r="K33" s="296" t="s">
        <v>472</v>
      </c>
      <c r="L33" s="296" t="s">
        <v>472</v>
      </c>
      <c r="M33" s="297" t="s">
        <v>472</v>
      </c>
      <c r="N33" s="298" t="s">
        <v>472</v>
      </c>
    </row>
    <row r="34" spans="1:16" ht="27" customHeight="1" x14ac:dyDescent="0.15">
      <c r="A34" s="250"/>
      <c r="B34" s="246"/>
      <c r="C34" s="246"/>
      <c r="D34" s="246"/>
      <c r="E34" s="246"/>
      <c r="F34" s="246"/>
      <c r="G34" s="1163" t="s">
        <v>487</v>
      </c>
      <c r="H34" s="1164"/>
      <c r="I34" s="1164"/>
      <c r="J34" s="1165"/>
      <c r="K34" s="296">
        <v>3333</v>
      </c>
      <c r="L34" s="296">
        <v>20</v>
      </c>
      <c r="M34" s="297">
        <v>35</v>
      </c>
      <c r="N34" s="298">
        <v>-42.9</v>
      </c>
    </row>
    <row r="35" spans="1:16" ht="27" customHeight="1" x14ac:dyDescent="0.15">
      <c r="A35" s="250"/>
      <c r="B35" s="246"/>
      <c r="C35" s="246"/>
      <c r="D35" s="246"/>
      <c r="E35" s="246"/>
      <c r="F35" s="246"/>
      <c r="G35" s="1163" t="s">
        <v>488</v>
      </c>
      <c r="H35" s="1164"/>
      <c r="I35" s="1164"/>
      <c r="J35" s="1165"/>
      <c r="K35" s="296">
        <v>1816989</v>
      </c>
      <c r="L35" s="296">
        <v>10800</v>
      </c>
      <c r="M35" s="297">
        <v>6876</v>
      </c>
      <c r="N35" s="298">
        <v>57.1</v>
      </c>
    </row>
    <row r="36" spans="1:16" ht="27" customHeight="1" x14ac:dyDescent="0.15">
      <c r="A36" s="250"/>
      <c r="B36" s="246"/>
      <c r="C36" s="246"/>
      <c r="D36" s="246"/>
      <c r="E36" s="246"/>
      <c r="F36" s="246"/>
      <c r="G36" s="1163" t="s">
        <v>489</v>
      </c>
      <c r="H36" s="1164"/>
      <c r="I36" s="1164"/>
      <c r="J36" s="1165"/>
      <c r="K36" s="296">
        <v>458031</v>
      </c>
      <c r="L36" s="296">
        <v>2722</v>
      </c>
      <c r="M36" s="297">
        <v>711</v>
      </c>
      <c r="N36" s="298">
        <v>282.8</v>
      </c>
    </row>
    <row r="37" spans="1:16" ht="13.5" customHeight="1" x14ac:dyDescent="0.15">
      <c r="A37" s="250"/>
      <c r="B37" s="246"/>
      <c r="C37" s="246"/>
      <c r="D37" s="246"/>
      <c r="E37" s="246"/>
      <c r="F37" s="246"/>
      <c r="G37" s="1163" t="s">
        <v>490</v>
      </c>
      <c r="H37" s="1164"/>
      <c r="I37" s="1164"/>
      <c r="J37" s="1165"/>
      <c r="K37" s="296">
        <v>101214</v>
      </c>
      <c r="L37" s="296">
        <v>602</v>
      </c>
      <c r="M37" s="297">
        <v>1771</v>
      </c>
      <c r="N37" s="298">
        <v>-66</v>
      </c>
    </row>
    <row r="38" spans="1:16" ht="27" customHeight="1" x14ac:dyDescent="0.15">
      <c r="A38" s="250"/>
      <c r="B38" s="246"/>
      <c r="C38" s="246"/>
      <c r="D38" s="246"/>
      <c r="E38" s="246"/>
      <c r="F38" s="246"/>
      <c r="G38" s="1166" t="s">
        <v>491</v>
      </c>
      <c r="H38" s="1167"/>
      <c r="I38" s="1167"/>
      <c r="J38" s="1168"/>
      <c r="K38" s="299">
        <v>3</v>
      </c>
      <c r="L38" s="299">
        <v>0</v>
      </c>
      <c r="M38" s="300">
        <v>0</v>
      </c>
      <c r="N38" s="301">
        <v>0</v>
      </c>
      <c r="O38" s="295"/>
    </row>
    <row r="39" spans="1:16" x14ac:dyDescent="0.15">
      <c r="A39" s="250"/>
      <c r="B39" s="246"/>
      <c r="C39" s="246"/>
      <c r="D39" s="246"/>
      <c r="E39" s="246"/>
      <c r="F39" s="246"/>
      <c r="G39" s="1166" t="s">
        <v>492</v>
      </c>
      <c r="H39" s="1167"/>
      <c r="I39" s="1167"/>
      <c r="J39" s="1168"/>
      <c r="K39" s="302">
        <v>-1819750</v>
      </c>
      <c r="L39" s="302">
        <v>-10816</v>
      </c>
      <c r="M39" s="303">
        <v>-7763</v>
      </c>
      <c r="N39" s="304">
        <v>39.299999999999997</v>
      </c>
      <c r="O39" s="295"/>
    </row>
    <row r="40" spans="1:16" ht="27" customHeight="1" x14ac:dyDescent="0.15">
      <c r="A40" s="250"/>
      <c r="B40" s="246"/>
      <c r="C40" s="246"/>
      <c r="D40" s="246"/>
      <c r="E40" s="246"/>
      <c r="F40" s="246"/>
      <c r="G40" s="1163" t="s">
        <v>493</v>
      </c>
      <c r="H40" s="1164"/>
      <c r="I40" s="1164"/>
      <c r="J40" s="1165"/>
      <c r="K40" s="302">
        <v>-6404023</v>
      </c>
      <c r="L40" s="302">
        <v>-38065</v>
      </c>
      <c r="M40" s="303">
        <v>-22050</v>
      </c>
      <c r="N40" s="304">
        <v>72.599999999999994</v>
      </c>
      <c r="O40" s="295"/>
    </row>
    <row r="41" spans="1:16" x14ac:dyDescent="0.15">
      <c r="A41" s="250"/>
      <c r="B41" s="246"/>
      <c r="C41" s="246"/>
      <c r="D41" s="246"/>
      <c r="E41" s="246"/>
      <c r="F41" s="246"/>
      <c r="G41" s="1169" t="s">
        <v>283</v>
      </c>
      <c r="H41" s="1170"/>
      <c r="I41" s="1170"/>
      <c r="J41" s="1171"/>
      <c r="K41" s="296">
        <v>2043542</v>
      </c>
      <c r="L41" s="302">
        <v>12147</v>
      </c>
      <c r="M41" s="303">
        <v>6336</v>
      </c>
      <c r="N41" s="304">
        <v>91.7</v>
      </c>
      <c r="O41" s="295"/>
    </row>
    <row r="42" spans="1:16" x14ac:dyDescent="0.15">
      <c r="A42" s="250"/>
      <c r="B42" s="246"/>
      <c r="C42" s="246"/>
      <c r="D42" s="246"/>
      <c r="E42" s="246"/>
      <c r="F42" s="246"/>
      <c r="G42" s="305" t="s">
        <v>494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496</v>
      </c>
      <c r="H48" s="310"/>
      <c r="I48" s="310"/>
      <c r="J48" s="310"/>
      <c r="K48" s="310"/>
      <c r="L48" s="310"/>
      <c r="M48" s="311"/>
      <c r="N48" s="310"/>
    </row>
    <row r="49" spans="1:14" ht="13.5" customHeight="1" x14ac:dyDescent="0.15">
      <c r="A49" s="250"/>
      <c r="B49" s="246"/>
      <c r="C49" s="246"/>
      <c r="D49" s="246"/>
      <c r="E49" s="246"/>
      <c r="F49" s="246"/>
      <c r="G49" s="312"/>
      <c r="H49" s="313"/>
      <c r="I49" s="1158" t="s">
        <v>462</v>
      </c>
      <c r="J49" s="1160" t="s">
        <v>497</v>
      </c>
      <c r="K49" s="1161"/>
      <c r="L49" s="1161"/>
      <c r="M49" s="1161"/>
      <c r="N49" s="1162"/>
    </row>
    <row r="50" spans="1:14" x14ac:dyDescent="0.15">
      <c r="A50" s="250"/>
      <c r="B50" s="246"/>
      <c r="C50" s="246"/>
      <c r="D50" s="246"/>
      <c r="E50" s="246"/>
      <c r="F50" s="246"/>
      <c r="G50" s="314"/>
      <c r="H50" s="315"/>
      <c r="I50" s="1159"/>
      <c r="J50" s="316" t="s">
        <v>498</v>
      </c>
      <c r="K50" s="317" t="s">
        <v>499</v>
      </c>
      <c r="L50" s="318" t="s">
        <v>500</v>
      </c>
      <c r="M50" s="319" t="s">
        <v>501</v>
      </c>
      <c r="N50" s="320" t="s">
        <v>502</v>
      </c>
    </row>
    <row r="51" spans="1:14" x14ac:dyDescent="0.15">
      <c r="A51" s="250"/>
      <c r="B51" s="246"/>
      <c r="C51" s="246"/>
      <c r="D51" s="246"/>
      <c r="E51" s="246"/>
      <c r="F51" s="246"/>
      <c r="G51" s="312" t="s">
        <v>503</v>
      </c>
      <c r="H51" s="313"/>
      <c r="I51" s="321">
        <v>5441294</v>
      </c>
      <c r="J51" s="322">
        <v>31566</v>
      </c>
      <c r="K51" s="323">
        <v>12.1</v>
      </c>
      <c r="L51" s="324">
        <v>39425</v>
      </c>
      <c r="M51" s="325">
        <v>2.1</v>
      </c>
      <c r="N51" s="326">
        <v>10</v>
      </c>
    </row>
    <row r="52" spans="1:14" x14ac:dyDescent="0.15">
      <c r="A52" s="250"/>
      <c r="B52" s="246"/>
      <c r="C52" s="246"/>
      <c r="D52" s="246"/>
      <c r="E52" s="246"/>
      <c r="F52" s="246"/>
      <c r="G52" s="327"/>
      <c r="H52" s="328" t="s">
        <v>504</v>
      </c>
      <c r="I52" s="329">
        <v>2505571</v>
      </c>
      <c r="J52" s="330">
        <v>14535</v>
      </c>
      <c r="K52" s="331">
        <v>4.8</v>
      </c>
      <c r="L52" s="332">
        <v>22414</v>
      </c>
      <c r="M52" s="333">
        <v>-0.1</v>
      </c>
      <c r="N52" s="334">
        <v>4.9000000000000004</v>
      </c>
    </row>
    <row r="53" spans="1:14" x14ac:dyDescent="0.15">
      <c r="A53" s="250"/>
      <c r="B53" s="246"/>
      <c r="C53" s="246"/>
      <c r="D53" s="246"/>
      <c r="E53" s="246"/>
      <c r="F53" s="246"/>
      <c r="G53" s="312" t="s">
        <v>505</v>
      </c>
      <c r="H53" s="313"/>
      <c r="I53" s="321">
        <v>5529486</v>
      </c>
      <c r="J53" s="322">
        <v>32149</v>
      </c>
      <c r="K53" s="323">
        <v>1.8</v>
      </c>
      <c r="L53" s="324">
        <v>43141</v>
      </c>
      <c r="M53" s="325">
        <v>9.4</v>
      </c>
      <c r="N53" s="326">
        <v>-7.6</v>
      </c>
    </row>
    <row r="54" spans="1:14" x14ac:dyDescent="0.15">
      <c r="A54" s="250"/>
      <c r="B54" s="246"/>
      <c r="C54" s="246"/>
      <c r="D54" s="246"/>
      <c r="E54" s="246"/>
      <c r="F54" s="246"/>
      <c r="G54" s="327"/>
      <c r="H54" s="328" t="s">
        <v>504</v>
      </c>
      <c r="I54" s="329">
        <v>2398335</v>
      </c>
      <c r="J54" s="330">
        <v>13944</v>
      </c>
      <c r="K54" s="331">
        <v>-4.0999999999999996</v>
      </c>
      <c r="L54" s="332">
        <v>21887</v>
      </c>
      <c r="M54" s="333">
        <v>-2.4</v>
      </c>
      <c r="N54" s="334">
        <v>-1.7</v>
      </c>
    </row>
    <row r="55" spans="1:14" x14ac:dyDescent="0.15">
      <c r="A55" s="250"/>
      <c r="B55" s="246"/>
      <c r="C55" s="246"/>
      <c r="D55" s="246"/>
      <c r="E55" s="246"/>
      <c r="F55" s="246"/>
      <c r="G55" s="312" t="s">
        <v>506</v>
      </c>
      <c r="H55" s="313"/>
      <c r="I55" s="321">
        <v>6530231</v>
      </c>
      <c r="J55" s="322">
        <v>38289</v>
      </c>
      <c r="K55" s="323">
        <v>19.100000000000001</v>
      </c>
      <c r="L55" s="324">
        <v>45117</v>
      </c>
      <c r="M55" s="325">
        <v>4.5999999999999996</v>
      </c>
      <c r="N55" s="326">
        <v>14.5</v>
      </c>
    </row>
    <row r="56" spans="1:14" x14ac:dyDescent="0.15">
      <c r="A56" s="250"/>
      <c r="B56" s="246"/>
      <c r="C56" s="246"/>
      <c r="D56" s="246"/>
      <c r="E56" s="246"/>
      <c r="F56" s="246"/>
      <c r="G56" s="327"/>
      <c r="H56" s="328" t="s">
        <v>504</v>
      </c>
      <c r="I56" s="329">
        <v>3237595</v>
      </c>
      <c r="J56" s="330">
        <v>18983</v>
      </c>
      <c r="K56" s="331">
        <v>36.1</v>
      </c>
      <c r="L56" s="332">
        <v>25589</v>
      </c>
      <c r="M56" s="333">
        <v>16.899999999999999</v>
      </c>
      <c r="N56" s="334">
        <v>19.2</v>
      </c>
    </row>
    <row r="57" spans="1:14" x14ac:dyDescent="0.15">
      <c r="A57" s="250"/>
      <c r="B57" s="246"/>
      <c r="C57" s="246"/>
      <c r="D57" s="246"/>
      <c r="E57" s="246"/>
      <c r="F57" s="246"/>
      <c r="G57" s="312" t="s">
        <v>507</v>
      </c>
      <c r="H57" s="313"/>
      <c r="I57" s="321">
        <v>5765703</v>
      </c>
      <c r="J57" s="322">
        <v>34046</v>
      </c>
      <c r="K57" s="323">
        <v>-11.1</v>
      </c>
      <c r="L57" s="324">
        <v>39951</v>
      </c>
      <c r="M57" s="325">
        <v>-11.5</v>
      </c>
      <c r="N57" s="326">
        <v>0.4</v>
      </c>
    </row>
    <row r="58" spans="1:14" x14ac:dyDescent="0.15">
      <c r="A58" s="250"/>
      <c r="B58" s="246"/>
      <c r="C58" s="246"/>
      <c r="D58" s="246"/>
      <c r="E58" s="246"/>
      <c r="F58" s="246"/>
      <c r="G58" s="327"/>
      <c r="H58" s="328" t="s">
        <v>504</v>
      </c>
      <c r="I58" s="329">
        <v>2643631</v>
      </c>
      <c r="J58" s="330">
        <v>15611</v>
      </c>
      <c r="K58" s="331">
        <v>-17.8</v>
      </c>
      <c r="L58" s="332">
        <v>22555</v>
      </c>
      <c r="M58" s="333">
        <v>-11.9</v>
      </c>
      <c r="N58" s="334">
        <v>-5.9</v>
      </c>
    </row>
    <row r="59" spans="1:14" x14ac:dyDescent="0.15">
      <c r="A59" s="250"/>
      <c r="B59" s="246"/>
      <c r="C59" s="246"/>
      <c r="D59" s="246"/>
      <c r="E59" s="246"/>
      <c r="F59" s="246"/>
      <c r="G59" s="312" t="s">
        <v>508</v>
      </c>
      <c r="H59" s="313"/>
      <c r="I59" s="321">
        <v>4019810</v>
      </c>
      <c r="J59" s="322">
        <v>23893</v>
      </c>
      <c r="K59" s="323">
        <v>-29.8</v>
      </c>
      <c r="L59" s="324">
        <v>39893</v>
      </c>
      <c r="M59" s="325">
        <v>-0.1</v>
      </c>
      <c r="N59" s="326">
        <v>-29.7</v>
      </c>
    </row>
    <row r="60" spans="1:14" x14ac:dyDescent="0.15">
      <c r="A60" s="250"/>
      <c r="B60" s="246"/>
      <c r="C60" s="246"/>
      <c r="D60" s="246"/>
      <c r="E60" s="246"/>
      <c r="F60" s="246"/>
      <c r="G60" s="327"/>
      <c r="H60" s="328" t="s">
        <v>504</v>
      </c>
      <c r="I60" s="335">
        <v>1582669</v>
      </c>
      <c r="J60" s="330">
        <v>9407</v>
      </c>
      <c r="K60" s="331">
        <v>-39.700000000000003</v>
      </c>
      <c r="L60" s="332">
        <v>26170</v>
      </c>
      <c r="M60" s="333">
        <v>16</v>
      </c>
      <c r="N60" s="334">
        <v>-55.7</v>
      </c>
    </row>
    <row r="61" spans="1:14" x14ac:dyDescent="0.15">
      <c r="A61" s="250"/>
      <c r="B61" s="246"/>
      <c r="C61" s="246"/>
      <c r="D61" s="246"/>
      <c r="E61" s="246"/>
      <c r="F61" s="246"/>
      <c r="G61" s="312" t="s">
        <v>509</v>
      </c>
      <c r="H61" s="336"/>
      <c r="I61" s="337">
        <v>5457305</v>
      </c>
      <c r="J61" s="338">
        <v>31989</v>
      </c>
      <c r="K61" s="339">
        <v>-1.6</v>
      </c>
      <c r="L61" s="340">
        <v>41505</v>
      </c>
      <c r="M61" s="341">
        <v>0.9</v>
      </c>
      <c r="N61" s="326">
        <v>-2.5</v>
      </c>
    </row>
    <row r="62" spans="1:14" x14ac:dyDescent="0.15">
      <c r="A62" s="250"/>
      <c r="B62" s="246"/>
      <c r="C62" s="246"/>
      <c r="D62" s="246"/>
      <c r="E62" s="246"/>
      <c r="F62" s="246"/>
      <c r="G62" s="327"/>
      <c r="H62" s="328" t="s">
        <v>504</v>
      </c>
      <c r="I62" s="329">
        <v>2473560</v>
      </c>
      <c r="J62" s="330">
        <v>14496</v>
      </c>
      <c r="K62" s="331">
        <v>-4.0999999999999996</v>
      </c>
      <c r="L62" s="332">
        <v>23723</v>
      </c>
      <c r="M62" s="333">
        <v>3.7</v>
      </c>
      <c r="N62" s="334">
        <v>-7.8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72" t="s">
        <v>3</v>
      </c>
      <c r="D47" s="1172"/>
      <c r="E47" s="1173"/>
      <c r="F47" s="11">
        <v>6.94</v>
      </c>
      <c r="G47" s="12">
        <v>8.48</v>
      </c>
      <c r="H47" s="12">
        <v>9.1</v>
      </c>
      <c r="I47" s="12">
        <v>9.14</v>
      </c>
      <c r="J47" s="13">
        <v>9.74</v>
      </c>
    </row>
    <row r="48" spans="2:10" ht="57.75" customHeight="1" x14ac:dyDescent="0.15">
      <c r="B48" s="14"/>
      <c r="C48" s="1174" t="s">
        <v>4</v>
      </c>
      <c r="D48" s="1174"/>
      <c r="E48" s="1175"/>
      <c r="F48" s="15">
        <v>4.07</v>
      </c>
      <c r="G48" s="16">
        <v>3.05</v>
      </c>
      <c r="H48" s="16">
        <v>3.49</v>
      </c>
      <c r="I48" s="16">
        <v>4.3</v>
      </c>
      <c r="J48" s="17">
        <v>3.08</v>
      </c>
    </row>
    <row r="49" spans="2:10" ht="57.75" customHeight="1" thickBot="1" x14ac:dyDescent="0.2">
      <c r="B49" s="18"/>
      <c r="C49" s="1176" t="s">
        <v>5</v>
      </c>
      <c r="D49" s="1176"/>
      <c r="E49" s="1177"/>
      <c r="F49" s="19">
        <v>0.46</v>
      </c>
      <c r="G49" s="20">
        <v>3.98</v>
      </c>
      <c r="H49" s="20">
        <v>1.25</v>
      </c>
      <c r="I49" s="20">
        <v>2.65</v>
      </c>
      <c r="J49" s="21" t="s">
        <v>516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2018-10-19T08:01:39Z</cp:lastPrinted>
  <dcterms:created xsi:type="dcterms:W3CDTF">2018-01-24T06:00:19Z</dcterms:created>
  <dcterms:modified xsi:type="dcterms:W3CDTF">2018-11-29T00:58:36Z</dcterms:modified>
</cp:coreProperties>
</file>