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0" windowWidth="20730" windowHeight="11250" tabRatio="8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<sst xmlns="http://schemas.openxmlformats.org/spreadsheetml/2006/main" count="1093" uniqueCount="564">
  <si>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</si>
  <si>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</si>
  <si>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</si>
  <si>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</si>
  <si>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</si>
  <si>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</si>
  <si>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</si>
  <si>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</si>
  <si>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</si>
  <si>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</si>
  <si>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</si>
  <si>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</si>
  <si>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</si>
  <si>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</si>
  <si>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</si>
  <si>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</si>
  <si>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</si>
  <si>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</si>
  <si>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</si>
  <si>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</si>
  <si>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</si>
  <si>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</si>
  <si>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</si>
  <si>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</si>
  <si>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</si>
  <si>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</si>
  <si>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</si>
  <si>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</si>
  <si>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</si>
  <si>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</si>
  <si>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</si>
  <si>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</si>
  <si>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</si>
  <si>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</si>
  <si>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</si>
  <si>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</si>
  <si>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</si>
  <si>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</si>
  <si>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</si>
  <si>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</si>
  <si>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</si>
  <si>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</si>
  <si>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</si>
  <si>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</si>
  <si>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</si>
  <si>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</si>
  <si>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</si>
  <si>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</si>
  <si>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</si>
  <si>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</si>
  <si>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</si>
  <si>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</si>
  <si>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</si>
  <si>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</si>
  <si>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</si>
  <si>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</si>
  <si>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</si>
  <si>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</si>
  <si>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</si>
  <si>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</si>
  <si>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</si>
  <si>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</si>
  <si>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</si>
  <si>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</si>
  <si>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</si>
  <si>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</si>
  <si>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</si>
  <si>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</si>
  <si>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</si>
  <si>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</si>
  <si>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</si>
  <si>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</si>
  <si>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</si>
  <si>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</si>
  <si>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</si>
  <si>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</si>
  <si>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</si>
  <si>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</si>
  <si>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</si>
  <si>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</si>
  <si>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</si>
  <si>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</si>
  <si>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</si>
  <si>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</si>
  <si>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</si>
  <si>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</si>
  <si>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</si>
  <si>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</si>
  <si>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</si>
  <si>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</si>
  <si>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</si>
  <si>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</si>
  <si>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</si>
  <si>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</si>
  <si>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</si>
  <si>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</si>
  <si>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</si>
  <si>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</si>
  <si>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</si>
  <si>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</si>
  <si>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</si>
  <si>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</si>
  <si>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</si>
  <si>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</si>
  <si>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</si>
  <si>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</si>
  <si>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</si>
  <si>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</si>
  <si>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</si>
  <si>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</si>
  <si>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</si>
  <si>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</si>
  <si>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</si>
  <si>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</si>
  <si>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</si>
  <si>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</si>
  <si>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</si>
  <si>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</si>
  <si>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</si>
  <si>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</si>
  <si>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</si>
  <si>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</si>
  <si>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</si>
  <si>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</si>
  <si>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</si>
  <si>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</si>
  <si>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</si>
  <si>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</si>
  <si>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</si>
  <si>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</si>
  <si>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</si>
  <si>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</si>
  <si>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</si>
  <si>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</si>
  <si>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</si>
  <si>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</si>
  <si>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</si>
  <si>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</si>
  <si>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</si>
  <si>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</si>
  <si>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</si>
  <si>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</si>
  <si>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</si>
  <si>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</si>
  <si>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</si>
  <si>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</si>
  <si>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</si>
  <si>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</si>
  <si>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</si>
  <si>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</si>
  <si>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</si>
  <si>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</si>
  <si>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</si>
  <si>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</si>
  <si>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</si>
  <si>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</si>
  <si>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</si>
  <si>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</si>
  <si>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</si>
  <si>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</si>
  <si>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</si>
  <si>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</si>
  <si>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</si>
  <si>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</si>
  <si>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</si>
  <si>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</si>
  <si>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</si>
  <si>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</si>
  <si>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</si>
  <si>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</si>
  <si>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</si>
  <si>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</si>
  <si>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</si>
  <si>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</si>
  <si>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</si>
  <si>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</si>
  <si>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</si>
  <si>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</si>
  <si>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</si>
  <si>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</si>
  <si>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</si>
  <si>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</si>
  <si>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</si>
  <si>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</si>
  <si>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</si>
  <si>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</si>
  <si>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</si>
  <si>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</si>
  <si>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</si>
  <si>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</si>
  <si>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</si>
  <si>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</si>
  <si>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</si>
  <si>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</si>
  <si>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</si>
  <si>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</si>
  <si>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</si>
  <si>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山口県美祢市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</si>
  <si>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</si>
  <si>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</si>
  <si>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</si>
  <si>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</si>
  <si>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</si>
  <si>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</si>
  <si>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</si>
  <si>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</si>
  <si>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</si>
  <si>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</si>
  <si>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</si>
  <si>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</si>
  <si>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</si>
  <si>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</si>
  <si>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</si>
  <si>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</si>
  <si>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</si>
  <si>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</si>
  <si>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</si>
  <si>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</si>
  <si>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</si>
  <si>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</si>
  <si>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</si>
  <si>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</si>
  <si>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</si>
  <si>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</si>
  <si>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</si>
  <si>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</si>
  <si>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</si>
  <si>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</si>
  <si>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</si>
  <si>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</si>
  <si>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</si>
  <si>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</si>
  <si>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</si>
  <si>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</si>
  <si>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</si>
  <si>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</si>
  <si>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</si>
  <si>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</si>
  <si>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</si>
  <si>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</si>
  <si>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</si>
  <si>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</si>
  <si>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</si>
  <si>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</si>
  <si>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</si>
  <si>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</si>
  <si>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</si>
  <si>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</si>
  <si>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</si>
  <si>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</si>
  <si>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</si>
  <si>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</si>
  <si>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</si>
  <si>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</si>
  <si>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</si>
  <si>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</si>
  <si>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</si>
  <si>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</si>
  <si>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</si>
  <si>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</si>
  <si>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</si>
  <si>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</si>
  <si>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</si>
  <si>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</si>
  <si>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</si>
  <si>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</si>
  <si>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</si>
  <si>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</si>
  <si>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</si>
  <si>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</si>
  <si>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</si>
  <si>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</si>
  <si>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</si>
  <si>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</si>
  <si>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</si>
  <si>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</si>
  <si>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</si>
  <si>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</si>
  <si>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</si>
  <si>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</si>
  <si>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</si>
  <si>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</si>
  <si>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</si>
  <si>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</si>
  <si>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</si>
  <si>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</si>
  <si>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</si>
  <si>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</si>
  <si>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</si>
  <si>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</si>
  <si>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</si>
  <si>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</si>
  <si>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</si>
  <si>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</si>
  <si>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</si>
  <si>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</si>
  <si>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</si>
  <si>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</si>
  <si>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</si>
  <si>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</si>
  <si>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</si>
  <si>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</si>
  <si>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</si>
  <si>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</si>
  <si>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</si>
  <si>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</si>
  <si>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</si>
  <si>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</si>
  <si>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</si>
  <si>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</si>
  <si>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</si>
  <si>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</si>
  <si>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</si>
  <si>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</si>
  <si>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</si>
  <si>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</si>
  <si>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</si>
  <si>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</si>
  <si>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</si>
  <si>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</si>
  <si>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</si>
  <si>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</si>
  <si>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</si>
  <si>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</si>
  <si>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</si>
  <si>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</si>
  <si>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</si>
  <si>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</si>
  <si>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</si>
  <si>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</si>
  <si>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</si>
  <si>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</si>
  <si>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</si>
  <si>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</si>
  <si>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</si>
  <si>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</si>
  <si>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</si>
  <si>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</si>
  <si>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</si>
  <si>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</si>
  <si>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</si>
  <si>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</si>
  <si>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</si>
  <si>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</si>
  <si>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</si>
  <si>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</si>
  <si>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山口県美祢市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</si>
  <si>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</si>
  <si>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</si>
  <si>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</si>
  <si>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</si>
  <si>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</si>
  <si>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</si>
  <si>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</si>
  <si>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</si>
  <si>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</si>
  <si>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</si>
  <si>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</si>
  <si>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</si>
  <si>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</si>
  <si>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</si>
  <si>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</si>
  <si>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</si>
  <si>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</si>
  <si>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</si>
  <si>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</si>
  <si>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</si>
  <si>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</si>
  <si>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</si>
  <si>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</si>
  <si>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</si>
  <si>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</si>
  <si>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</si>
  <si>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</si>
  <si>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</si>
  <si>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</si>
  <si>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</si>
  <si>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</si>
  <si>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</si>
  <si>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病院等事業会計</t>
    <phoneticPr fontId="5"/>
  </si>
  <si>
    <t>公共下水道事業会計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</si>
  <si>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</si>
  <si>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</si>
  <si>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</si>
  <si>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</si>
  <si>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</si>
  <si>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</si>
  <si>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</si>
  <si>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</si>
  <si>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</si>
  <si>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</si>
  <si>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</si>
  <si>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</si>
  <si>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</si>
  <si>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</si>
  <si>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</si>
  <si>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</si>
  <si>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</si>
  <si>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</si>
  <si>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</si>
  <si>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</si>
  <si>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</si>
  <si>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</si>
  <si>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</si>
  <si>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</si>
  <si>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</si>
  <si>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</si>
  <si>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</si>
  <si>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</si>
  <si>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</si>
  <si>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</si>
  <si>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</si>
  <si>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</si>
  <si>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</si>
  <si>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</si>
  <si>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</si>
  <si>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</si>
  <si>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</si>
  <si>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</si>
  <si>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</si>
  <si>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</si>
  <si>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</si>
  <si>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</si>
  <si>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</si>
  <si>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</si>
  <si>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</si>
  <si>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</si>
  <si>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</si>
  <si>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</si>
  <si>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</si>
  <si>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</si>
  <si>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</si>
  <si>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</si>
  <si>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</si>
  <si>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</si>
  <si>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</si>
  <si>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</si>
  <si>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</si>
  <si>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</si>
  <si>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</si>
  <si>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</si>
  <si>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</si>
  <si>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</si>
  <si>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</si>
  <si>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</si>
  <si>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</si>
  <si>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</si>
  <si>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</si>
  <si>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</si>
  <si>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</si>
  <si>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</si>
  <si>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</si>
  <si>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</si>
  <si>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</si>
  <si>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</si>
  <si>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</si>
  <si>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</si>
  <si>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</si>
  <si>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</si>
  <si>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</si>
  <si>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</si>
  <si>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</si>
  <si>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</si>
  <si>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</si>
  <si>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</si>
  <si>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</si>
  <si>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</si>
  <si>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</si>
  <si>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</si>
  <si>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</si>
  <si>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</si>
  <si>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</si>
  <si>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</si>
  <si>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</si>
  <si>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</si>
  <si>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</si>
  <si>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</si>
  <si>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</si>
  <si>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</si>
  <si>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</si>
  <si>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</si>
  <si>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</si>
  <si>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</si>
  <si>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</si>
  <si>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</si>
  <si>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</si>
  <si>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</si>
  <si>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</si>
  <si>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</si>
  <si>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</si>
  <si>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</si>
  <si>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</si>
  <si>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</si>
  <si>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</si>
  <si>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</si>
  <si>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</si>
  <si>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</si>
  <si>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</si>
  <si>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</si>
  <si>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</si>
  <si>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</si>
  <si>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</si>
  <si>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</si>
  <si>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</si>
  <si>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</si>
  <si>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</si>
  <si>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</si>
  <si>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</si>
  <si>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</si>
  <si>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</si>
  <si>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</si>
  <si>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</si>
  <si>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</si>
  <si>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</si>
  <si>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4.16</t>
  </si>
  <si>
    <t>住宅資金貸付事業特別会計</t>
  </si>
  <si>
    <t>▲ 0.27</t>
  </si>
  <si>
    <t>▲ 0.26</t>
  </si>
  <si>
    <t>病院等事業会計</t>
  </si>
  <si>
    <t>公共下水道事業会計</t>
  </si>
  <si>
    <t>水道事業会計</t>
  </si>
  <si>
    <t>一般会計</t>
  </si>
  <si>
    <t>国民健康保険事業特別会計</t>
  </si>
  <si>
    <t>観光事業特別会計</t>
  </si>
  <si>
    <t>▲ 4.06</t>
  </si>
  <si>
    <t>▲ 2.41</t>
  </si>
  <si>
    <t>▲ 0.64</t>
  </si>
  <si>
    <t>介護保険事業特別会計</t>
  </si>
  <si>
    <t>その他会計（赤字）</t>
  </si>
  <si>
    <t>その他会計（黒字）</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</si>
  <si>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</si>
  <si>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</si>
  <si>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</si>
  <si>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</si>
  <si>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環境衛生事業特別会計</t>
  </si>
  <si>
    <t>一般会計等（純計）</t>
  </si>
  <si>
    <t>後期高齢者医療事業特別会計</t>
  </si>
  <si>
    <t>法適用企業</t>
  </si>
  <si>
    <t>農業集落排水事業特別会計</t>
  </si>
  <si>
    <t>法非適用企業</t>
  </si>
  <si>
    <t>公営企業会計等</t>
  </si>
  <si>
    <t>養護老人ホーム秋楽園組合一般会計</t>
  </si>
  <si>
    <t>山口県市町総合事務組合一般会計</t>
  </si>
  <si>
    <t>山口県市町総合事務組合退職手当特別会計</t>
  </si>
  <si>
    <t>山口県市町総合事務組合消防団員補償等特別会計</t>
  </si>
  <si>
    <t>山口県総合事務組合非常勤職員公務災害補償特別会計</t>
  </si>
  <si>
    <t>山口県市町総合事務組合山口県市町公平委員会特別会計</t>
  </si>
  <si>
    <t>一部事務組合等</t>
  </si>
  <si>
    <t>美祢観光開発</t>
  </si>
  <si>
    <t>美祢農林開発</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</si>
  <si>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</si>
  <si>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</si>
  <si>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</si>
  <si>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</si>
  <si>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</si>
  <si>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</si>
  <si>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</si>
  <si>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</si>
  <si>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</si>
  <si>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</si>
  <si>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</si>
  <si>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</si>
  <si>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</si>
  <si>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と比較して高いものの、将来負担比率は低くなっている。将来負担比率は合併後の新市において新規の地方債発行を取捨選択し抑制してきたことや、職員数を削減してきたこと及び安定的な財政運営を行ていくための基金を積み立ててきたことが低い水準となった要因である。
　一方、実質公債費比率は、主に土地開発公社解散に伴う三セク債の影響により高い水準意にあるが、将来負担比率が低下傾向にあるため今後は低下していくものと想定される。</t>
    <rPh sb="39" eb="41">
      <t>ショウライ</t>
    </rPh>
    <rPh sb="41" eb="43">
      <t>フタン</t>
    </rPh>
    <rPh sb="43" eb="45">
      <t>ヒリツ</t>
    </rPh>
    <rPh sb="123" eb="124">
      <t>ヒク</t>
    </rPh>
    <rPh sb="125" eb="127">
      <t>スイジュン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</si>
</sst>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81139</c:v>
                </c:pt>
                <c:pt idx="1">
                  <c:v>53858</c:v>
                </c:pt>
                <c:pt idx="2">
                  <c:v>43695</c:v>
                </c:pt>
                <c:pt idx="3">
                  <c:v>45417</c:v>
                </c:pt>
                <c:pt idx="4">
                  <c:v>49031</c:v>
                </c:pt>
              </c:numCache>
            </c:numRef>
          </c:val>
          <c:smooth val="0"/>
        </c:ser>
        <c:dLbls>
          <c:showLegendKey val="0"/>
          <c:showVal val="0"/>
          <c:showCatName val="0"/>
          <c:showSerName val="0"/>
          <c:showPercent val="0"/>
          <c:showBubbleSize val="0"/>
        </c:dLbls>
        <c:marker val="1"/>
        <c:smooth val="0"/>
        <c:axId val="92574080"/>
        <c:axId val="92576000"/>
      </c:lineChart>
      <c:catAx>
        <c:axId val="92574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76000"/>
        <c:crosses val="autoZero"/>
        <c:auto val="1"/>
        <c:lblAlgn val="ctr"/>
        <c:lblOffset val="100"/>
        <c:tickLblSkip val="1"/>
        <c:tickMarkSkip val="1"/>
        <c:noMultiLvlLbl val="0"/>
      </c:catAx>
      <c:valAx>
        <c:axId val="92576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57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9.77</c:v>
                </c:pt>
                <c:pt idx="1">
                  <c:v>9.27</c:v>
                </c:pt>
                <c:pt idx="2">
                  <c:v>6.74</c:v>
                </c:pt>
                <c:pt idx="3">
                  <c:v>7.71</c:v>
                </c:pt>
                <c:pt idx="4">
                  <c:v>3.74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12.67</c:v>
                </c:pt>
                <c:pt idx="1">
                  <c:v>17.52</c:v>
                </c:pt>
                <c:pt idx="2">
                  <c:v>23.57</c:v>
                </c:pt>
                <c:pt idx="3">
                  <c:v>23.54</c:v>
                </c:pt>
                <c:pt idx="4">
                  <c:v>24.15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758784"/>
        <c:axId val="11676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4.99</c:v>
                </c:pt>
                <c:pt idx="1">
                  <c:v>4.0999999999999996</c:v>
                </c:pt>
                <c:pt idx="2">
                  <c:v>2.85</c:v>
                </c:pt>
                <c:pt idx="3">
                  <c:v>0.99</c:v>
                </c:pt>
                <c:pt idx="4">
                  <c:v>-4.16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758784"/>
        <c:axId val="116765056"/>
      </c:lineChart>
      <c:catAx>
        <c:axId val="1167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65056"/>
        <c:crosses val="autoZero"/>
        <c:auto val="1"/>
        <c:lblAlgn val="ctr"/>
        <c:lblOffset val="100"/>
        <c:tickLblSkip val="1"/>
        <c:tickMarkSkip val="1"/>
        <c:noMultiLvlLbl val="0"/>
      </c:catAx>
      <c:valAx>
        <c:axId val="11676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0.1</c:v>
                </c:pt>
                <c:pt idx="4">
                  <c:v>#N/A</c:v>
                </c:pt>
                <c:pt idx="5">
                  <c:v>0.23</c:v>
                </c:pt>
                <c:pt idx="6">
                  <c:v>#N/A</c:v>
                </c:pt>
                <c:pt idx="7">
                  <c:v>0.84</c:v>
                </c:pt>
                <c:pt idx="8">
                  <c:v>#N/A</c:v>
                </c:pt>
                <c:pt idx="9">
                  <c:v>0.84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4.0599999999999996</c:v>
                </c:pt>
                <c:pt idx="1">
                  <c:v>#N/A</c:v>
                </c:pt>
                <c:pt idx="2">
                  <c:v>2.41</c:v>
                </c:pt>
                <c:pt idx="3">
                  <c:v>#N/A</c:v>
                </c:pt>
                <c:pt idx="4">
                  <c:v>0.64</c:v>
                </c:pt>
                <c:pt idx="5">
                  <c:v>#N/A</c:v>
                </c:pt>
                <c:pt idx="6">
                  <c:v>#N/A</c:v>
                </c:pt>
                <c:pt idx="7">
                  <c:v>1.07</c:v>
                </c:pt>
                <c:pt idx="8">
                  <c:v>#N/A</c:v>
                </c:pt>
                <c:pt idx="9">
                  <c:v>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c:v>
                </c:pt>
                <c:pt idx="2">
                  <c:v>#N/A</c:v>
                </c:pt>
                <c:pt idx="3">
                  <c:v>2.11</c:v>
                </c:pt>
                <c:pt idx="4">
                  <c:v>#N/A</c:v>
                </c:pt>
                <c:pt idx="5">
                  <c:v>2.52</c:v>
                </c:pt>
                <c:pt idx="6">
                  <c:v>#N/A</c:v>
                </c:pt>
                <c:pt idx="7">
                  <c:v>2.73</c:v>
                </c:pt>
                <c:pt idx="8">
                  <c:v>#N/A</c:v>
                </c:pt>
                <c:pt idx="9">
                  <c:v>3.33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10.039999999999999</c:v>
                </c:pt>
                <c:pt idx="2">
                  <c:v>#N/A</c:v>
                </c:pt>
                <c:pt idx="3">
                  <c:v>9.5299999999999994</c:v>
                </c:pt>
                <c:pt idx="4">
                  <c:v>#N/A</c:v>
                </c:pt>
                <c:pt idx="5">
                  <c:v>7.01</c:v>
                </c:pt>
                <c:pt idx="6">
                  <c:v>#N/A</c:v>
                </c:pt>
                <c:pt idx="7">
                  <c:v>7.97</c:v>
                </c:pt>
                <c:pt idx="8">
                  <c:v>#N/A</c:v>
                </c:pt>
                <c:pt idx="9">
                  <c:v>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5.12</c:v>
                </c:pt>
                <c:pt idx="2">
                  <c:v>#N/A</c:v>
                </c:pt>
                <c:pt idx="3">
                  <c:v>4.76</c:v>
                </c:pt>
                <c:pt idx="4">
                  <c:v>#N/A</c:v>
                </c:pt>
                <c:pt idx="5">
                  <c:v>4.55</c:v>
                </c:pt>
                <c:pt idx="6">
                  <c:v>#N/A</c:v>
                </c:pt>
                <c:pt idx="7">
                  <c:v>5.05</c:v>
                </c:pt>
                <c:pt idx="8">
                  <c:v>#N/A</c:v>
                </c:pt>
                <c:pt idx="9">
                  <c:v>5.68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c:v>
                </c:pt>
                <c:pt idx="2">
                  <c:v>#N/A</c:v>
                </c:pt>
                <c:pt idx="3">
                  <c:v>3.03</c:v>
                </c:pt>
                <c:pt idx="4">
                  <c:v>#N/A</c:v>
                </c:pt>
                <c:pt idx="5">
                  <c:v>3.35</c:v>
                </c:pt>
                <c:pt idx="6">
                  <c:v>#N/A</c:v>
                </c:pt>
                <c:pt idx="7">
                  <c:v>4.1900000000000004</c:v>
                </c:pt>
                <c:pt idx="8">
                  <c:v>#N/A</c:v>
                </c:pt>
                <c:pt idx="9">
                  <c:v>5.72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12.65</c:v>
                </c:pt>
                <c:pt idx="2">
                  <c:v>#N/A</c:v>
                </c:pt>
                <c:pt idx="3">
                  <c:v>13.56</c:v>
                </c:pt>
                <c:pt idx="4">
                  <c:v>#N/A</c:v>
                </c:pt>
                <c:pt idx="5">
                  <c:v>14.58</c:v>
                </c:pt>
                <c:pt idx="6">
                  <c:v>#N/A</c:v>
                </c:pt>
                <c:pt idx="7">
                  <c:v>12.52</c:v>
                </c:pt>
                <c:pt idx="8">
                  <c:v>#N/A</c:v>
                </c:pt>
                <c:pt idx="9">
                  <c:v>11.37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0.27</c:v>
                </c:pt>
                <c:pt idx="1">
                  <c:v>#N/A</c:v>
                </c:pt>
                <c:pt idx="2">
                  <c:v>0.27</c:v>
                </c:pt>
                <c:pt idx="3">
                  <c:v>#N/A</c:v>
                </c:pt>
                <c:pt idx="4">
                  <c:v>0.26</c:v>
                </c:pt>
                <c:pt idx="5">
                  <c:v>#N/A</c:v>
                </c:pt>
                <c:pt idx="6">
                  <c:v>0.26</c:v>
                </c:pt>
                <c:pt idx="7">
                  <c:v>#N/A</c:v>
                </c:pt>
                <c:pt idx="8">
                  <c:v>0.26</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050880"/>
        <c:axId val="19052416"/>
      </c:barChart>
      <c:catAx>
        <c:axId val="1905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2416"/>
        <c:crosses val="autoZero"/>
        <c:auto val="1"/>
        <c:lblAlgn val="ctr"/>
        <c:lblOffset val="100"/>
        <c:tickLblSkip val="1"/>
        <c:tickMarkSkip val="1"/>
        <c:noMultiLvlLbl val="0"/>
      </c:catAx>
      <c:valAx>
        <c:axId val="1905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1963</c:v>
                </c:pt>
                <c:pt idx="5">
                  <c:v>1926</c:v>
                </c:pt>
                <c:pt idx="8">
                  <c:v>1919</c:v>
                </c:pt>
                <c:pt idx="11">
                  <c:v>1862</c:v>
                </c:pt>
                <c:pt idx="14">
                  <c:v>1804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152</c:v>
                </c:pt>
                <c:pt idx="3">
                  <c:v>116</c:v>
                </c:pt>
                <c:pt idx="6">
                  <c:v>76</c:v>
                </c:pt>
                <c:pt idx="9">
                  <c:v>55</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2</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1024</c:v>
                </c:pt>
                <c:pt idx="3">
                  <c:v>969</c:v>
                </c:pt>
                <c:pt idx="6">
                  <c:v>921</c:v>
                </c:pt>
                <c:pt idx="9">
                  <c:v>920</c:v>
                </c:pt>
                <c:pt idx="12">
                  <c:v>910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2156</c:v>
                </c:pt>
                <c:pt idx="3">
                  <c:v>2226</c:v>
                </c:pt>
                <c:pt idx="6">
                  <c:v>2194</c:v>
                </c:pt>
                <c:pt idx="9">
                  <c:v>2121</c:v>
                </c:pt>
                <c:pt idx="12">
                  <c:v>2103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396928"/>
        <c:axId val="9239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1373</c:v>
                </c:pt>
                <c:pt idx="2">
                  <c:v>#N/A</c:v>
                </c:pt>
                <c:pt idx="3">
                  <c:v>#N/A</c:v>
                </c:pt>
                <c:pt idx="4">
                  <c:v>1389</c:v>
                </c:pt>
                <c:pt idx="5">
                  <c:v>#N/A</c:v>
                </c:pt>
                <c:pt idx="6">
                  <c:v>#N/A</c:v>
                </c:pt>
                <c:pt idx="7">
                  <c:v>1274</c:v>
                </c:pt>
                <c:pt idx="8">
                  <c:v>#N/A</c:v>
                </c:pt>
                <c:pt idx="9">
                  <c:v>#N/A</c:v>
                </c:pt>
                <c:pt idx="10">
                  <c:v>1234</c:v>
                </c:pt>
                <c:pt idx="11">
                  <c:v>#N/A</c:v>
                </c:pt>
                <c:pt idx="12">
                  <c:v>#N/A</c:v>
                </c:pt>
                <c:pt idx="13">
                  <c:v>1250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396928"/>
        <c:axId val="92399104"/>
      </c:lineChart>
      <c:catAx>
        <c:axId val="923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99104"/>
        <c:crosses val="autoZero"/>
        <c:auto val="1"/>
        <c:lblAlgn val="ctr"/>
        <c:lblOffset val="100"/>
        <c:tickLblSkip val="1"/>
        <c:tickMarkSkip val="1"/>
        <c:noMultiLvlLbl val="0"/>
      </c:catAx>
      <c:valAx>
        <c:axId val="923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9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14724</c:v>
                </c:pt>
                <c:pt idx="5">
                  <c:v>14761</c:v>
                </c:pt>
                <c:pt idx="8">
                  <c:v>15019</c:v>
                </c:pt>
                <c:pt idx="11">
                  <c:v>15121</c:v>
                </c:pt>
                <c:pt idx="14">
                  <c:v>14865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2458</c:v>
                </c:pt>
                <c:pt idx="5">
                  <c:v>2213</c:v>
                </c:pt>
                <c:pt idx="8">
                  <c:v>1985</c:v>
                </c:pt>
                <c:pt idx="11">
                  <c:v>1830</c:v>
                </c:pt>
                <c:pt idx="14">
                  <c:v>1625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4131</c:v>
                </c:pt>
                <c:pt idx="5">
                  <c:v>5059</c:v>
                </c:pt>
                <c:pt idx="8">
                  <c:v>5952</c:v>
                </c:pt>
                <c:pt idx="11">
                  <c:v>6523</c:v>
                </c:pt>
                <c:pt idx="14">
                  <c:v>6983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3838</c:v>
                </c:pt>
                <c:pt idx="3">
                  <c:v>3547</c:v>
                </c:pt>
                <c:pt idx="6">
                  <c:v>3173</c:v>
                </c:pt>
                <c:pt idx="9">
                  <c:v>3090</c:v>
                </c:pt>
                <c:pt idx="12">
                  <c:v>2977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8945</c:v>
                </c:pt>
                <c:pt idx="3">
                  <c:v>8390</c:v>
                </c:pt>
                <c:pt idx="6">
                  <c:v>7495</c:v>
                </c:pt>
                <c:pt idx="9">
                  <c:v>6968</c:v>
                </c:pt>
                <c:pt idx="12">
                  <c:v>6798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393</c:v>
                </c:pt>
                <c:pt idx="3">
                  <c:v>287</c:v>
                </c:pt>
                <c:pt idx="6">
                  <c:v>212</c:v>
                </c:pt>
                <c:pt idx="9">
                  <c:v>158</c:v>
                </c:pt>
                <c:pt idx="12">
                  <c:v>116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19788</c:v>
                </c:pt>
                <c:pt idx="3">
                  <c:v>19386</c:v>
                </c:pt>
                <c:pt idx="6">
                  <c:v>18877</c:v>
                </c:pt>
                <c:pt idx="9">
                  <c:v>18342</c:v>
                </c:pt>
                <c:pt idx="12">
                  <c:v>17590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2471296"/>
        <c:axId val="9247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11657</c:v>
                </c:pt>
                <c:pt idx="2">
                  <c:v>#N/A</c:v>
                </c:pt>
                <c:pt idx="3">
                  <c:v>#N/A</c:v>
                </c:pt>
                <c:pt idx="4">
                  <c:v>9578</c:v>
                </c:pt>
                <c:pt idx="5">
                  <c:v>#N/A</c:v>
                </c:pt>
                <c:pt idx="6">
                  <c:v>#N/A</c:v>
                </c:pt>
                <c:pt idx="7">
                  <c:v>6800</c:v>
                </c:pt>
                <c:pt idx="8">
                  <c:v>#N/A</c:v>
                </c:pt>
                <c:pt idx="9">
                  <c:v>#N/A</c:v>
                </c:pt>
                <c:pt idx="10">
                  <c:v>5083</c:v>
                </c:pt>
                <c:pt idx="11">
                  <c:v>#N/A</c:v>
                </c:pt>
                <c:pt idx="12">
                  <c:v>#N/A</c:v>
                </c:pt>
                <c:pt idx="13">
                  <c:v>4008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2471296"/>
        <c:axId val="92472832"/>
      </c:lineChart>
      <c:catAx>
        <c:axId val="9247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472832"/>
        <c:crosses val="autoZero"/>
        <c:auto val="1"/>
        <c:lblAlgn val="ctr"/>
        <c:lblOffset val="100"/>
        <c:tickLblSkip val="1"/>
        <c:tickMarkSkip val="1"/>
        <c:noMultiLvlLbl val="0"/>
      </c:catAx>
      <c:valAx>
        <c:axId val="9247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7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899200"/>
        <c:axId val="116901376"/>
      </c:scatterChart>
      <c:valAx>
        <c:axId val="116899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01376"/>
        <c:crosses val="autoZero"/>
        <c:crossBetween val="midCat"/>
      </c:valAx>
      <c:valAx>
        <c:axId val="116901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99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15.5</c:v>
                </c:pt>
                <c:pt idx="2">
                  <c:v>15.1</c:v>
                </c:pt>
                <c:pt idx="3">
                  <c:v>14.7</c:v>
                </c:pt>
                <c:pt idx="4">
                  <c:v>14.4</c:v>
                </c:pt>
              </c:numCache>
            </c:numRef>
          </c:xVal>
          <c:yVal>
            <c:numRef>
              <c:f>公会計指標分析・財政指標組合せ分析表!$K$73:$O$73</c:f>
              <c:numCache>
                <c:formatCode>#,##0.0;"▲ "#,##0.0</c:formatCode>
                <c:ptCount val="5"/>
                <c:pt idx="0">
                  <c:v>129</c:v>
                </c:pt>
                <c:pt idx="1">
                  <c:v>106.8</c:v>
                </c:pt>
                <c:pt idx="2">
                  <c:v>78.2</c:v>
                </c:pt>
                <c:pt idx="3">
                  <c:v>58</c:v>
                </c:pt>
                <c:pt idx="4">
                  <c:v>46.9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964352"/>
        <c:axId val="116966528"/>
      </c:scatterChart>
      <c:valAx>
        <c:axId val="116964352"/>
        <c:scaling>
          <c:orientation val="minMax"/>
          <c:max val="16"/>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66528"/>
        <c:crosses val="autoZero"/>
        <c:crossBetween val="midCat"/>
      </c:valAx>
      <c:valAx>
        <c:axId val="116966528"/>
        <c:scaling>
          <c:orientation val="minMax"/>
          <c:max val="14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964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分子の構造については、元利償還金等（Ａ）の中で、元利償還金が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百万円の減少、公営企業債の元利償還金に対する繰入金が百万円の減少、債務負担行為に基づく支出額が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百万円減少している。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一方で</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算入公債費等</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百万円減少しており、実質公債費比率の分子について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の増加となった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引き続き普通建設事業等の必要性・効率性・緊急度を勘案しながら事業の取捨選択を行い、地方債の発行を抑制することにより改善を図る。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将来負担額の構造については、一般会計等に係る地方債の現在高が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752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債務負担行為に基づく支出予定額が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百万円の減少、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公営企業債等繰入見込額が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百万円の減少、退職手当負担見込額が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充当可能財源等の構造については、充当可能基金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充当可能特定歳入が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基準財政需要額算入見込額が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将来負担額（Ａ）の合計は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27,481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百万円の減少となり、充当可能財源等（Ｂ）の合計は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23,473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百万円で百万円の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となるため、将来負担比率の分子は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1,075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百万円の減少となった。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将来負担比率の数値は改善しているが、今後ともプライマリーバランスに留意するとともに、後世代の負担が過度にならないように努めながら、地方債の活用を図る。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同数値で推移し、平成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ポイント向上して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年度も同数値となった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当市は、自主財源の乏しい少子高齢化の進む中山間地域ではあるが、美祢市行政改革大綱に沿って定員管理の適正化を行い、人件費の抑制に努め、第１次美祢市総合計画に沿った事業の選択と集中により最少経費で最大の効果を発揮する行政運営を行い、引き続き、財政基盤の強化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75142</xdr:rowOff>
    </xdr:to>
    <xdr:cxnSp macro="">
      <xdr:nvCxnSpPr>
        <xdr:cNvPr id="71" name="直線コネクタ 70"/>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ポイント上回った。地方交付税額の合併算定替の逓減や地方税の減収により一般財源は減額となったが、これに見合った物件費、扶助費、補助費等の経費が縮減できなかったためである。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PDCA</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サイクルに基づく施策優先順位の設定等、経営感覚を持った効率的・効果的な行財政運営に努め、経常経費の抑制・削減を図る。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39188</xdr:rowOff>
    </xdr:from>
    <xdr:to>
      <xdr:col>7</xdr:col>
      <xdr:colOff>152400</xdr:colOff>
      <xdr:row>61</xdr:row>
      <xdr:rowOff>33201</xdr:rowOff>
    </xdr:to>
    <xdr:cxnSp macro="">
      <xdr:nvCxnSpPr>
        <xdr:cNvPr id="133" name="直線コネクタ 132"/>
        <xdr:cNvCxnSpPr/>
      </xdr:nvCxnSpPr>
      <xdr:spPr>
        <a:xfrm>
          <a:off x="4114800" y="10326188"/>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39188</xdr:rowOff>
    </xdr:to>
    <xdr:cxnSp macro="">
      <xdr:nvCxnSpPr>
        <xdr:cNvPr id="136" name="直線コネクタ 135"/>
        <xdr:cNvCxnSpPr/>
      </xdr:nvCxnSpPr>
      <xdr:spPr>
        <a:xfrm>
          <a:off x="3225800" y="1031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169273</xdr:rowOff>
    </xdr:from>
    <xdr:to>
      <xdr:col>4</xdr:col>
      <xdr:colOff>482600</xdr:colOff>
      <xdr:row>60</xdr:row>
      <xdr:rowOff>25400</xdr:rowOff>
    </xdr:to>
    <xdr:cxnSp macro="">
      <xdr:nvCxnSpPr>
        <xdr:cNvPr id="139" name="直線コネクタ 138"/>
        <xdr:cNvCxnSpPr/>
      </xdr:nvCxnSpPr>
      <xdr:spPr>
        <a:xfrm>
          <a:off x="2336800" y="102848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138249</xdr:rowOff>
    </xdr:from>
    <xdr:to>
      <xdr:col>3</xdr:col>
      <xdr:colOff>279400</xdr:colOff>
      <xdr:row>59</xdr:row>
      <xdr:rowOff>169273</xdr:rowOff>
    </xdr:to>
    <xdr:cxnSp macro="">
      <xdr:nvCxnSpPr>
        <xdr:cNvPr id="142" name="直線コネクタ 141"/>
        <xdr:cNvCxnSpPr/>
      </xdr:nvCxnSpPr>
      <xdr:spPr>
        <a:xfrm>
          <a:off x="1447800" y="10253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153851</xdr:rowOff>
    </xdr:from>
    <xdr:to>
      <xdr:col>7</xdr:col>
      <xdr:colOff>203200</xdr:colOff>
      <xdr:row>61</xdr:row>
      <xdr:rowOff>84001</xdr:rowOff>
    </xdr:to>
    <xdr:sp macro="" textlink="">
      <xdr:nvSpPr>
        <xdr:cNvPr id="152" name="円/楕円 151"/>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125928</xdr:rowOff>
    </xdr:from>
    <xdr:ext cx="762000" cy="259045"/>
    <xdr:sp macro="" textlink="">
      <xdr:nvSpPr>
        <xdr:cNvPr id="153"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159838</xdr:rowOff>
    </xdr:from>
    <xdr:to>
      <xdr:col>6</xdr:col>
      <xdr:colOff>50800</xdr:colOff>
      <xdr:row>60</xdr:row>
      <xdr:rowOff>89988</xdr:rowOff>
    </xdr:to>
    <xdr:sp macro="" textlink="">
      <xdr:nvSpPr>
        <xdr:cNvPr id="154" name="円/楕円 153"/>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74765</xdr:rowOff>
    </xdr:from>
    <xdr:ext cx="736600" cy="259045"/>
    <xdr:sp macro="" textlink="">
      <xdr:nvSpPr>
        <xdr:cNvPr id="155" name="テキスト ボックス 154"/>
        <xdr:cNvSpPr txBox="1"/>
      </xdr:nvSpPr>
      <xdr:spPr>
        <a:xfrm>
          <a:off x="3733800" y="1036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6" name="円/楕円 155"/>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60977</xdr:rowOff>
    </xdr:from>
    <xdr:ext cx="762000" cy="259045"/>
    <xdr:sp macro="" textlink="">
      <xdr:nvSpPr>
        <xdr:cNvPr id="157" name="テキスト ボックス 156"/>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118473</xdr:rowOff>
    </xdr:from>
    <xdr:to>
      <xdr:col>3</xdr:col>
      <xdr:colOff>330200</xdr:colOff>
      <xdr:row>60</xdr:row>
      <xdr:rowOff>48623</xdr:rowOff>
    </xdr:to>
    <xdr:sp macro="" textlink="">
      <xdr:nvSpPr>
        <xdr:cNvPr id="158" name="円/楕円 157"/>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33400</xdr:rowOff>
    </xdr:from>
    <xdr:ext cx="762000" cy="259045"/>
    <xdr:sp macro="" textlink="">
      <xdr:nvSpPr>
        <xdr:cNvPr id="159" name="テキスト ボックス 158"/>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87449</xdr:rowOff>
    </xdr:from>
    <xdr:to>
      <xdr:col>2</xdr:col>
      <xdr:colOff>127000</xdr:colOff>
      <xdr:row>60</xdr:row>
      <xdr:rowOff>17599</xdr:rowOff>
    </xdr:to>
    <xdr:sp macro="" textlink="">
      <xdr:nvSpPr>
        <xdr:cNvPr id="160" name="円/楕円 159"/>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27776</xdr:rowOff>
    </xdr:from>
    <xdr:ext cx="762000" cy="259045"/>
    <xdr:sp macro="" textlink="">
      <xdr:nvSpPr>
        <xdr:cNvPr id="161" name="テキスト ボックス 160"/>
        <xdr:cNvSpPr txBox="1"/>
      </xdr:nvSpPr>
      <xdr:spPr>
        <a:xfrm>
          <a:off x="1066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上昇</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であり</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、類似団体平均値</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との差は縮減されているものの、依然として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高い状況にある。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市面積が広く人口が散在している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150918</xdr:rowOff>
    </xdr:from>
    <xdr:to>
      <xdr:col>7</xdr:col>
      <xdr:colOff>152400</xdr:colOff>
      <xdr:row>84</xdr:row>
      <xdr:rowOff>159010</xdr:rowOff>
    </xdr:to>
    <xdr:cxnSp macro="">
      <xdr:nvCxnSpPr>
        <xdr:cNvPr id="196" name="直線コネクタ 195"/>
        <xdr:cNvCxnSpPr/>
      </xdr:nvCxnSpPr>
      <xdr:spPr>
        <a:xfrm>
          <a:off x="4114800" y="14552718"/>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145297</xdr:rowOff>
    </xdr:from>
    <xdr:to>
      <xdr:col>6</xdr:col>
      <xdr:colOff>0</xdr:colOff>
      <xdr:row>84</xdr:row>
      <xdr:rowOff>150918</xdr:rowOff>
    </xdr:to>
    <xdr:cxnSp macro="">
      <xdr:nvCxnSpPr>
        <xdr:cNvPr id="199" name="直線コネクタ 198"/>
        <xdr:cNvCxnSpPr/>
      </xdr:nvCxnSpPr>
      <xdr:spPr>
        <a:xfrm>
          <a:off x="3225800" y="14547097"/>
          <a:ext cx="8890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62216</xdr:rowOff>
    </xdr:from>
    <xdr:to>
      <xdr:col>4</xdr:col>
      <xdr:colOff>482600</xdr:colOff>
      <xdr:row>84</xdr:row>
      <xdr:rowOff>145297</xdr:rowOff>
    </xdr:to>
    <xdr:cxnSp macro="">
      <xdr:nvCxnSpPr>
        <xdr:cNvPr id="202" name="直線コネクタ 201"/>
        <xdr:cNvCxnSpPr/>
      </xdr:nvCxnSpPr>
      <xdr:spPr>
        <a:xfrm>
          <a:off x="2336800" y="14464016"/>
          <a:ext cx="889000" cy="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42028</xdr:rowOff>
    </xdr:from>
    <xdr:to>
      <xdr:col>3</xdr:col>
      <xdr:colOff>279400</xdr:colOff>
      <xdr:row>84</xdr:row>
      <xdr:rowOff>62216</xdr:rowOff>
    </xdr:to>
    <xdr:cxnSp macro="">
      <xdr:nvCxnSpPr>
        <xdr:cNvPr id="205" name="直線コネクタ 204"/>
        <xdr:cNvCxnSpPr/>
      </xdr:nvCxnSpPr>
      <xdr:spPr>
        <a:xfrm>
          <a:off x="1447800" y="14443828"/>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108210</xdr:rowOff>
    </xdr:from>
    <xdr:to>
      <xdr:col>7</xdr:col>
      <xdr:colOff>203200</xdr:colOff>
      <xdr:row>85</xdr:row>
      <xdr:rowOff>38360</xdr:rowOff>
    </xdr:to>
    <xdr:sp macro="" textlink="">
      <xdr:nvSpPr>
        <xdr:cNvPr id="215" name="円/楕円 214"/>
        <xdr:cNvSpPr/>
      </xdr:nvSpPr>
      <xdr:spPr>
        <a:xfrm>
          <a:off x="4902200" y="145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80287</xdr:rowOff>
    </xdr:from>
    <xdr:ext cx="762000" cy="259045"/>
    <xdr:sp macro="" textlink="">
      <xdr:nvSpPr>
        <xdr:cNvPr id="216" name="人件費・物件費等の状況該当値テキスト"/>
        <xdr:cNvSpPr txBox="1"/>
      </xdr:nvSpPr>
      <xdr:spPr>
        <a:xfrm>
          <a:off x="5041900" y="14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194,506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100118</xdr:rowOff>
    </xdr:from>
    <xdr:to>
      <xdr:col>6</xdr:col>
      <xdr:colOff>50800</xdr:colOff>
      <xdr:row>85</xdr:row>
      <xdr:rowOff>30268</xdr:rowOff>
    </xdr:to>
    <xdr:sp macro="" textlink="">
      <xdr:nvSpPr>
        <xdr:cNvPr id="217" name="円/楕円 216"/>
        <xdr:cNvSpPr/>
      </xdr:nvSpPr>
      <xdr:spPr>
        <a:xfrm>
          <a:off x="40640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15045</xdr:rowOff>
    </xdr:from>
    <xdr:ext cx="736600" cy="259045"/>
    <xdr:sp macro="" textlink="">
      <xdr:nvSpPr>
        <xdr:cNvPr id="218" name="テキスト ボックス 217"/>
        <xdr:cNvSpPr txBox="1"/>
      </xdr:nvSpPr>
      <xdr:spPr>
        <a:xfrm>
          <a:off x="3733800" y="14588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193,500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94497</xdr:rowOff>
    </xdr:from>
    <xdr:to>
      <xdr:col>4</xdr:col>
      <xdr:colOff>533400</xdr:colOff>
      <xdr:row>85</xdr:row>
      <xdr:rowOff>24647</xdr:rowOff>
    </xdr:to>
    <xdr:sp macro="" textlink="">
      <xdr:nvSpPr>
        <xdr:cNvPr id="219" name="円/楕円 218"/>
        <xdr:cNvSpPr/>
      </xdr:nvSpPr>
      <xdr:spPr>
        <a:xfrm>
          <a:off x="3175000" y="14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9424</xdr:rowOff>
    </xdr:from>
    <xdr:ext cx="762000" cy="259045"/>
    <xdr:sp macro="" textlink="">
      <xdr:nvSpPr>
        <xdr:cNvPr id="220" name="テキスト ボックス 219"/>
        <xdr:cNvSpPr txBox="1"/>
      </xdr:nvSpPr>
      <xdr:spPr>
        <a:xfrm>
          <a:off x="2844800" y="1458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192,801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11416</xdr:rowOff>
    </xdr:from>
    <xdr:to>
      <xdr:col>3</xdr:col>
      <xdr:colOff>330200</xdr:colOff>
      <xdr:row>84</xdr:row>
      <xdr:rowOff>113016</xdr:rowOff>
    </xdr:to>
    <xdr:sp macro="" textlink="">
      <xdr:nvSpPr>
        <xdr:cNvPr id="221" name="円/楕円 220"/>
        <xdr:cNvSpPr/>
      </xdr:nvSpPr>
      <xdr:spPr>
        <a:xfrm>
          <a:off x="2286000" y="144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97793</xdr:rowOff>
    </xdr:from>
    <xdr:ext cx="762000" cy="259045"/>
    <xdr:sp macro="" textlink="">
      <xdr:nvSpPr>
        <xdr:cNvPr id="222" name="テキスト ボックス 221"/>
        <xdr:cNvSpPr txBox="1"/>
      </xdr:nvSpPr>
      <xdr:spPr>
        <a:xfrm>
          <a:off x="1955800" y="144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162678</xdr:rowOff>
    </xdr:from>
    <xdr:to>
      <xdr:col>2</xdr:col>
      <xdr:colOff>127000</xdr:colOff>
      <xdr:row>84</xdr:row>
      <xdr:rowOff>92828</xdr:rowOff>
    </xdr:to>
    <xdr:sp macro="" textlink="">
      <xdr:nvSpPr>
        <xdr:cNvPr id="223" name="円/楕円 222"/>
        <xdr:cNvSpPr/>
      </xdr:nvSpPr>
      <xdr:spPr>
        <a:xfrm>
          <a:off x="1397000" y="143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77605</xdr:rowOff>
    </xdr:from>
    <xdr:ext cx="762000" cy="259045"/>
    <xdr:sp macro="" textlink="">
      <xdr:nvSpPr>
        <xdr:cNvPr id="224" name="テキスト ボックス 223"/>
        <xdr:cNvSpPr txBox="1"/>
      </xdr:nvSpPr>
      <xdr:spPr>
        <a:xfrm>
          <a:off x="1066800" y="1447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類似団体と比較すると数値が高い状態にあるため、高年齢職員の給与抑制や各種手当ての見直しを行っている、今後も国・地域の民間給与を考慮しつつ、より一層、給与の適正化に努める。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92075</xdr:rowOff>
    </xdr:to>
    <xdr:cxnSp macro="">
      <xdr:nvCxnSpPr>
        <xdr:cNvPr id="254" name="直線コネクタ 253"/>
        <xdr:cNvCxnSpPr/>
      </xdr:nvCxnSpPr>
      <xdr:spPr>
        <a:xfrm>
          <a:off x="16179800" y="14629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55880</xdr:rowOff>
    </xdr:to>
    <xdr:cxnSp macro="">
      <xdr:nvCxnSpPr>
        <xdr:cNvPr id="257" name="直線コネクタ 256"/>
        <xdr:cNvCxnSpPr/>
      </xdr:nvCxnSpPr>
      <xdr:spPr>
        <a:xfrm>
          <a:off x="15290800" y="146170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43814</xdr:rowOff>
    </xdr:to>
    <xdr:cxnSp macro="">
      <xdr:nvCxnSpPr>
        <xdr:cNvPr id="260" name="直線コネクタ 259"/>
        <xdr:cNvCxnSpPr/>
      </xdr:nvCxnSpPr>
      <xdr:spPr>
        <a:xfrm>
          <a:off x="14401800" y="1460500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6032</xdr:rowOff>
    </xdr:to>
    <xdr:cxnSp macro="">
      <xdr:nvCxnSpPr>
        <xdr:cNvPr id="263" name="直線コネクタ 262"/>
        <xdr:cNvCxnSpPr/>
      </xdr:nvCxnSpPr>
      <xdr:spPr>
        <a:xfrm flipV="1">
          <a:off x="13512800" y="14605000"/>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3" name="円/楕円 272"/>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108602</xdr:rowOff>
    </xdr:from>
    <xdr:ext cx="762000" cy="259045"/>
    <xdr:sp macro="" textlink="">
      <xdr:nvSpPr>
        <xdr:cNvPr id="274" name="給与水準   （国との比較）該当値テキスト"/>
        <xdr:cNvSpPr txBox="1"/>
      </xdr:nvSpPr>
      <xdr:spPr>
        <a:xfrm>
          <a:off x="171069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7" name="円/楕円 276"/>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8" name="テキスト ボックス 277"/>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126682</xdr:rowOff>
    </xdr:from>
    <xdr:to>
      <xdr:col>19</xdr:col>
      <xdr:colOff>533400</xdr:colOff>
      <xdr:row>88</xdr:row>
      <xdr:rowOff>56832</xdr:rowOff>
    </xdr:to>
    <xdr:sp macro="" textlink="">
      <xdr:nvSpPr>
        <xdr:cNvPr id="281" name="円/楕円 280"/>
        <xdr:cNvSpPr/>
      </xdr:nvSpPr>
      <xdr:spPr>
        <a:xfrm>
          <a:off x="13462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41609</xdr:rowOff>
    </xdr:from>
    <xdr:ext cx="762000" cy="259045"/>
    <xdr:sp macro="" textlink="">
      <xdr:nvSpPr>
        <xdr:cNvPr id="282" name="テキスト ボックス 281"/>
        <xdr:cNvSpPr txBox="1"/>
      </xdr:nvSpPr>
      <xdr:spPr>
        <a:xfrm>
          <a:off x="13131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　美祢市行政改革大綱の実施計画である集中改革プランの定員管理目標に沿って人件費の抑制に努め退職勧奨を行いつつ、新規職員の採用は抑制し、職員数を削減しているが、人口の減少が大きく</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影響し</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、前年度に比べ</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0.42</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人増となっている。また、依然として類似団体内平均値を大きく上回っている。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a:ea typeface="+mn-ea"/>
              <a:cs typeface="+mn-cs"/>
            </a:rPr>
            <a:t>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endParaRPr kumimoji="0" lang="ja-JP"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97972</xdr:rowOff>
    </xdr:from>
    <xdr:to>
      <xdr:col>24</xdr:col>
      <xdr:colOff>558800</xdr:colOff>
      <xdr:row>64</xdr:row>
      <xdr:rowOff>146231</xdr:rowOff>
    </xdr:to>
    <xdr:cxnSp macro="">
      <xdr:nvCxnSpPr>
        <xdr:cNvPr id="319" name="直線コネクタ 318"/>
        <xdr:cNvCxnSpPr/>
      </xdr:nvCxnSpPr>
      <xdr:spPr>
        <a:xfrm>
          <a:off x="16179800" y="1107077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89928</xdr:rowOff>
    </xdr:from>
    <xdr:to>
      <xdr:col>23</xdr:col>
      <xdr:colOff>406400</xdr:colOff>
      <xdr:row>64</xdr:row>
      <xdr:rowOff>97972</xdr:rowOff>
    </xdr:to>
    <xdr:cxnSp macro="">
      <xdr:nvCxnSpPr>
        <xdr:cNvPr id="322" name="直線コネクタ 321"/>
        <xdr:cNvCxnSpPr/>
      </xdr:nvCxnSpPr>
      <xdr:spPr>
        <a:xfrm>
          <a:off x="15290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89928</xdr:rowOff>
    </xdr:from>
    <xdr:to>
      <xdr:col>22</xdr:col>
      <xdr:colOff>203200</xdr:colOff>
      <xdr:row>64</xdr:row>
      <xdr:rowOff>97972</xdr:rowOff>
    </xdr:to>
    <xdr:cxnSp macro="">
      <xdr:nvCxnSpPr>
        <xdr:cNvPr id="325" name="直線コネクタ 324"/>
        <xdr:cNvCxnSpPr/>
      </xdr:nvCxnSpPr>
      <xdr:spPr>
        <a:xfrm flipV="1">
          <a:off x="14401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97972</xdr:rowOff>
    </xdr:from>
    <xdr:to>
      <xdr:col>21</xdr:col>
      <xdr:colOff>0</xdr:colOff>
      <xdr:row>64</xdr:row>
      <xdr:rowOff>115207</xdr:rowOff>
    </xdr:to>
    <xdr:cxnSp macro="">
      <xdr:nvCxnSpPr>
        <xdr:cNvPr id="328" name="直線コネクタ 327"/>
        <xdr:cNvCxnSpPr/>
      </xdr:nvCxnSpPr>
      <xdr:spPr>
        <a:xfrm flipV="1">
          <a:off x="13512800" y="1107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95431</xdr:rowOff>
    </xdr:from>
    <xdr:to>
      <xdr:col>24</xdr:col>
      <xdr:colOff>609600</xdr:colOff>
      <xdr:row>65</xdr:row>
      <xdr:rowOff>25581</xdr:rowOff>
    </xdr:to>
    <xdr:sp macro="" textlink="">
      <xdr:nvSpPr>
        <xdr:cNvPr id="338" name="円/楕円 337"/>
        <xdr:cNvSpPr/>
      </xdr:nvSpPr>
      <xdr:spPr>
        <a:xfrm>
          <a:off x="16967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67508</xdr:rowOff>
    </xdr:from>
    <xdr:ext cx="762000" cy="259045"/>
    <xdr:sp macro="" textlink="">
      <xdr:nvSpPr>
        <xdr:cNvPr id="339" name="定員管理の状況該当値テキスト"/>
        <xdr:cNvSpPr txBox="1"/>
      </xdr:nvSpPr>
      <xdr:spPr>
        <a:xfrm>
          <a:off x="17106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47172</xdr:rowOff>
    </xdr:from>
    <xdr:to>
      <xdr:col>23</xdr:col>
      <xdr:colOff>457200</xdr:colOff>
      <xdr:row>64</xdr:row>
      <xdr:rowOff>148772</xdr:rowOff>
    </xdr:to>
    <xdr:sp macro="" textlink="">
      <xdr:nvSpPr>
        <xdr:cNvPr id="340" name="円/楕円 339"/>
        <xdr:cNvSpPr/>
      </xdr:nvSpPr>
      <xdr:spPr>
        <a:xfrm>
          <a:off x="16129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133549</xdr:rowOff>
    </xdr:from>
    <xdr:ext cx="736600" cy="259045"/>
    <xdr:sp macro="" textlink="">
      <xdr:nvSpPr>
        <xdr:cNvPr id="341" name="テキスト ボックス 340"/>
        <xdr:cNvSpPr txBox="1"/>
      </xdr:nvSpPr>
      <xdr:spPr>
        <a:xfrm>
          <a:off x="15798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39128</xdr:rowOff>
    </xdr:from>
    <xdr:to>
      <xdr:col>22</xdr:col>
      <xdr:colOff>254000</xdr:colOff>
      <xdr:row>64</xdr:row>
      <xdr:rowOff>140728</xdr:rowOff>
    </xdr:to>
    <xdr:sp macro="" textlink="">
      <xdr:nvSpPr>
        <xdr:cNvPr id="342" name="円/楕円 341"/>
        <xdr:cNvSpPr/>
      </xdr:nvSpPr>
      <xdr:spPr>
        <a:xfrm>
          <a:off x="152400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125505</xdr:rowOff>
    </xdr:from>
    <xdr:ext cx="762000" cy="259045"/>
    <xdr:sp macro="" textlink="">
      <xdr:nvSpPr>
        <xdr:cNvPr id="343" name="テキスト ボックス 342"/>
        <xdr:cNvSpPr txBox="1"/>
      </xdr:nvSpPr>
      <xdr:spPr>
        <a:xfrm>
          <a:off x="14909800" y="110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47172</xdr:rowOff>
    </xdr:from>
    <xdr:to>
      <xdr:col>21</xdr:col>
      <xdr:colOff>50800</xdr:colOff>
      <xdr:row>64</xdr:row>
      <xdr:rowOff>148772</xdr:rowOff>
    </xdr:to>
    <xdr:sp macro="" textlink="">
      <xdr:nvSpPr>
        <xdr:cNvPr id="344" name="円/楕円 343"/>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133549</xdr:rowOff>
    </xdr:from>
    <xdr:ext cx="762000" cy="259045"/>
    <xdr:sp macro="" textlink="">
      <xdr:nvSpPr>
        <xdr:cNvPr id="345" name="テキスト ボックス 344"/>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64407</xdr:rowOff>
    </xdr:from>
    <xdr:to>
      <xdr:col>19</xdr:col>
      <xdr:colOff>533400</xdr:colOff>
      <xdr:row>64</xdr:row>
      <xdr:rowOff>166007</xdr:rowOff>
    </xdr:to>
    <xdr:sp macro="" textlink="">
      <xdr:nvSpPr>
        <xdr:cNvPr id="346" name="円/楕円 345"/>
        <xdr:cNvSpPr/>
      </xdr:nvSpPr>
      <xdr:spPr>
        <a:xfrm>
          <a:off x="13462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150784</xdr:rowOff>
    </xdr:from>
    <xdr:ext cx="762000" cy="259045"/>
    <xdr:sp macro="" textlink="">
      <xdr:nvSpPr>
        <xdr:cNvPr id="347" name="テキスト ボックス 346"/>
        <xdr:cNvSpPr txBox="1"/>
      </xdr:nvSpPr>
      <xdr:spPr>
        <a:xfrm>
          <a:off x="13131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ポイント減少しているものの、類似団体平均値を上回っている。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地方債の償還ピークが過ぎ、新市財政計画に基づき市債の発行を抑制してきたが、平成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年度に土地開発公社の解散にあたり、第三セクター等改革推進債の借入を行っており、その償還が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要因となって</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引き続き普通建設事業等の必要性・効率性・緊急度を勘案しながら事業の取捨選択を行い、地方債の発行を抑制することにより比率の改善を図る。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37</xdr:row>
      <xdr:rowOff>132609</xdr:rowOff>
    </xdr:to>
    <xdr:cxnSp macro="">
      <xdr:nvCxnSpPr>
        <xdr:cNvPr id="381" name="直線コネクタ 380"/>
        <xdr:cNvCxnSpPr/>
      </xdr:nvCxnSpPr>
      <xdr:spPr>
        <a:xfrm flipV="1">
          <a:off x="16179800" y="647022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132609</xdr:rowOff>
    </xdr:from>
    <xdr:to>
      <xdr:col>23</xdr:col>
      <xdr:colOff>406400</xdr:colOff>
      <xdr:row>37</xdr:row>
      <xdr:rowOff>140653</xdr:rowOff>
    </xdr:to>
    <xdr:cxnSp macro="">
      <xdr:nvCxnSpPr>
        <xdr:cNvPr id="384" name="直線コネクタ 383"/>
        <xdr:cNvCxnSpPr/>
      </xdr:nvCxnSpPr>
      <xdr:spPr>
        <a:xfrm flipV="1">
          <a:off x="15290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86" name="テキスト ボックス 385"/>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148696</xdr:rowOff>
    </xdr:to>
    <xdr:cxnSp macro="">
      <xdr:nvCxnSpPr>
        <xdr:cNvPr id="387" name="直線コネクタ 386"/>
        <xdr:cNvCxnSpPr/>
      </xdr:nvCxnSpPr>
      <xdr:spPr>
        <a:xfrm flipV="1">
          <a:off x="14401800" y="648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89" name="テキスト ボックス 388"/>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37</xdr:row>
      <xdr:rowOff>148696</xdr:rowOff>
    </xdr:to>
    <xdr:cxnSp macro="">
      <xdr:nvCxnSpPr>
        <xdr:cNvPr id="390" name="直線コネクタ 389"/>
        <xdr:cNvCxnSpPr/>
      </xdr:nvCxnSpPr>
      <xdr:spPr>
        <a:xfrm>
          <a:off x="13512800" y="6492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2" name="テキスト ボックス 39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400" name="円/楕円 399"/>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47854</xdr:rowOff>
    </xdr:from>
    <xdr:ext cx="762000" cy="259045"/>
    <xdr:sp macro="" textlink="">
      <xdr:nvSpPr>
        <xdr:cNvPr id="401" name="公債費負担の状況該当値テキスト"/>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81809</xdr:rowOff>
    </xdr:from>
    <xdr:to>
      <xdr:col>23</xdr:col>
      <xdr:colOff>457200</xdr:colOff>
      <xdr:row>38</xdr:row>
      <xdr:rowOff>11959</xdr:rowOff>
    </xdr:to>
    <xdr:sp macro="" textlink="">
      <xdr:nvSpPr>
        <xdr:cNvPr id="402" name="円/楕円 401"/>
        <xdr:cNvSpPr/>
      </xdr:nvSpPr>
      <xdr:spPr>
        <a:xfrm>
          <a:off x="16129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168186</xdr:rowOff>
    </xdr:from>
    <xdr:ext cx="736600" cy="259045"/>
    <xdr:sp macro="" textlink="">
      <xdr:nvSpPr>
        <xdr:cNvPr id="403" name="テキスト ボックス 402"/>
        <xdr:cNvSpPr txBox="1"/>
      </xdr:nvSpPr>
      <xdr:spPr>
        <a:xfrm>
          <a:off x="15798800" y="651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4" name="円/楕円 403"/>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5" name="テキスト ボックス 404"/>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08" name="円/楕円 407"/>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12823</xdr:rowOff>
    </xdr:from>
    <xdr:ext cx="762000" cy="259045"/>
    <xdr:sp macro="" textlink="">
      <xdr:nvSpPr>
        <xdr:cNvPr id="409" name="テキスト ボックス 408"/>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ポイント減少し、類似団体平均値の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ポイントを下回った。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今後もプライマリーバランスに留意するとともに、次世代の負担が過度にならないように努めながら、地方債の活用を図る。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163970</xdr:rowOff>
    </xdr:from>
    <xdr:to>
      <xdr:col>24</xdr:col>
      <xdr:colOff>558800</xdr:colOff>
      <xdr:row>15</xdr:row>
      <xdr:rowOff>19304</xdr:rowOff>
    </xdr:to>
    <xdr:cxnSp macro="">
      <xdr:nvCxnSpPr>
        <xdr:cNvPr id="441" name="直線コネクタ 440"/>
        <xdr:cNvCxnSpPr/>
      </xdr:nvCxnSpPr>
      <xdr:spPr>
        <a:xfrm flipV="1">
          <a:off x="16179800" y="2564270"/>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148747</xdr:rowOff>
    </xdr:from>
    <xdr:ext cx="762000" cy="259045"/>
    <xdr:sp macro="" textlink="">
      <xdr:nvSpPr>
        <xdr:cNvPr id="442" name="将来負担の状況平均値テキスト"/>
        <xdr:cNvSpPr txBox="1"/>
      </xdr:nvSpPr>
      <xdr:spPr>
        <a:xfrm>
          <a:off x="17106900" y="2549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19304</xdr:rowOff>
    </xdr:from>
    <xdr:to>
      <xdr:col>23</xdr:col>
      <xdr:colOff>406400</xdr:colOff>
      <xdr:row>15</xdr:row>
      <xdr:rowOff>68047</xdr:rowOff>
    </xdr:to>
    <xdr:cxnSp macro="">
      <xdr:nvCxnSpPr>
        <xdr:cNvPr id="444" name="直線コネクタ 443"/>
        <xdr:cNvCxnSpPr/>
      </xdr:nvCxnSpPr>
      <xdr:spPr>
        <a:xfrm flipV="1">
          <a:off x="15290800" y="2591054"/>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6" name="テキスト ボックス 445"/>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68047</xdr:rowOff>
    </xdr:from>
    <xdr:to>
      <xdr:col>22</xdr:col>
      <xdr:colOff>203200</xdr:colOff>
      <xdr:row>15</xdr:row>
      <xdr:rowOff>137058</xdr:rowOff>
    </xdr:to>
    <xdr:cxnSp macro="">
      <xdr:nvCxnSpPr>
        <xdr:cNvPr id="447" name="直線コネクタ 446"/>
        <xdr:cNvCxnSpPr/>
      </xdr:nvCxnSpPr>
      <xdr:spPr>
        <a:xfrm flipV="1">
          <a:off x="14401800" y="2639797"/>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137058</xdr:rowOff>
    </xdr:from>
    <xdr:to>
      <xdr:col>21</xdr:col>
      <xdr:colOff>0</xdr:colOff>
      <xdr:row>16</xdr:row>
      <xdr:rowOff>19177</xdr:rowOff>
    </xdr:to>
    <xdr:cxnSp macro="">
      <xdr:nvCxnSpPr>
        <xdr:cNvPr id="450" name="直線コネクタ 449"/>
        <xdr:cNvCxnSpPr/>
      </xdr:nvCxnSpPr>
      <xdr:spPr>
        <a:xfrm flipV="1">
          <a:off x="13512800" y="270880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113170</xdr:rowOff>
    </xdr:from>
    <xdr:to>
      <xdr:col>24</xdr:col>
      <xdr:colOff>609600</xdr:colOff>
      <xdr:row>15</xdr:row>
      <xdr:rowOff>43320</xdr:rowOff>
    </xdr:to>
    <xdr:sp macro="" textlink="">
      <xdr:nvSpPr>
        <xdr:cNvPr id="460" name="円/楕円 459"/>
        <xdr:cNvSpPr/>
      </xdr:nvSpPr>
      <xdr:spPr>
        <a:xfrm>
          <a:off x="16967200" y="251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34447</xdr:rowOff>
    </xdr:from>
    <xdr:ext cx="762000" cy="259045"/>
    <xdr:sp macro="" textlink="">
      <xdr:nvSpPr>
        <xdr:cNvPr id="461" name="将来負担の状況該当値テキスト"/>
        <xdr:cNvSpPr txBox="1"/>
      </xdr:nvSpPr>
      <xdr:spPr>
        <a:xfrm>
          <a:off x="17106900" y="243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139954</xdr:rowOff>
    </xdr:from>
    <xdr:to>
      <xdr:col>23</xdr:col>
      <xdr:colOff>457200</xdr:colOff>
      <xdr:row>15</xdr:row>
      <xdr:rowOff>70104</xdr:rowOff>
    </xdr:to>
    <xdr:sp macro="" textlink="">
      <xdr:nvSpPr>
        <xdr:cNvPr id="462" name="円/楕円 461"/>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80281</xdr:rowOff>
    </xdr:from>
    <xdr:ext cx="736600" cy="259045"/>
    <xdr:sp macro="" textlink="">
      <xdr:nvSpPr>
        <xdr:cNvPr id="463" name="テキスト ボックス 462"/>
        <xdr:cNvSpPr txBox="1"/>
      </xdr:nvSpPr>
      <xdr:spPr>
        <a:xfrm>
          <a:off x="15798800" y="230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17247</xdr:rowOff>
    </xdr:from>
    <xdr:to>
      <xdr:col>22</xdr:col>
      <xdr:colOff>254000</xdr:colOff>
      <xdr:row>15</xdr:row>
      <xdr:rowOff>118847</xdr:rowOff>
    </xdr:to>
    <xdr:sp macro="" textlink="">
      <xdr:nvSpPr>
        <xdr:cNvPr id="464" name="円/楕円 463"/>
        <xdr:cNvSpPr/>
      </xdr:nvSpPr>
      <xdr:spPr>
        <a:xfrm>
          <a:off x="15240000" y="25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103624</xdr:rowOff>
    </xdr:from>
    <xdr:ext cx="762000" cy="259045"/>
    <xdr:sp macro="" textlink="">
      <xdr:nvSpPr>
        <xdr:cNvPr id="465" name="テキスト ボックス 464"/>
        <xdr:cNvSpPr txBox="1"/>
      </xdr:nvSpPr>
      <xdr:spPr>
        <a:xfrm>
          <a:off x="14909800" y="26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86258</xdr:rowOff>
    </xdr:from>
    <xdr:to>
      <xdr:col>21</xdr:col>
      <xdr:colOff>50800</xdr:colOff>
      <xdr:row>16</xdr:row>
      <xdr:rowOff>16408</xdr:rowOff>
    </xdr:to>
    <xdr:sp macro="" textlink="">
      <xdr:nvSpPr>
        <xdr:cNvPr id="466" name="円/楕円 465"/>
        <xdr:cNvSpPr/>
      </xdr:nvSpPr>
      <xdr:spPr>
        <a:xfrm>
          <a:off x="14351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1185</xdr:rowOff>
    </xdr:from>
    <xdr:ext cx="762000" cy="259045"/>
    <xdr:sp macro="" textlink="">
      <xdr:nvSpPr>
        <xdr:cNvPr id="467" name="テキスト ボックス 466"/>
        <xdr:cNvSpPr txBox="1"/>
      </xdr:nvSpPr>
      <xdr:spPr>
        <a:xfrm>
          <a:off x="14020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68" name="円/楕円 467"/>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54754</xdr:rowOff>
    </xdr:from>
    <xdr:ext cx="762000" cy="259045"/>
    <xdr:sp macro="" textlink="">
      <xdr:nvSpPr>
        <xdr:cNvPr id="469" name="テキスト ボックス 468"/>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した。しかしながら、市面積が広く、人口が散在しているため行政効率が悪く、類似団体平均値と比較</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美祢市行政改革大綱に沿って人件費の抑制に努め、行政組織の効率化を進め、市民ニーズや事業の動向に即応した組織構造の再構築や民間活力の導入により、人件費の削減を図る。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43180</xdr:rowOff>
    </xdr:to>
    <xdr:cxnSp macro="">
      <xdr:nvCxnSpPr>
        <xdr:cNvPr id="66" name="直線コネクタ 65"/>
        <xdr:cNvCxnSpPr/>
      </xdr:nvCxnSpPr>
      <xdr:spPr>
        <a:xfrm>
          <a:off x="3987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38</xdr:row>
      <xdr:rowOff>73660</xdr:rowOff>
    </xdr:to>
    <xdr:cxnSp macro="">
      <xdr:nvCxnSpPr>
        <xdr:cNvPr id="69" name="直線コネクタ 68"/>
        <xdr:cNvCxnSpPr/>
      </xdr:nvCxnSpPr>
      <xdr:spPr>
        <a:xfrm flipV="1">
          <a:off x="3098800" y="647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96520</xdr:rowOff>
    </xdr:to>
    <xdr:cxnSp macro="">
      <xdr:nvCxnSpPr>
        <xdr:cNvPr id="72" name="直線コネクタ 71"/>
        <xdr:cNvCxnSpPr/>
      </xdr:nvCxnSpPr>
      <xdr:spPr>
        <a:xfrm flipV="1">
          <a:off x="2209800" y="658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104140</xdr:rowOff>
    </xdr:to>
    <xdr:cxnSp macro="">
      <xdr:nvCxnSpPr>
        <xdr:cNvPr id="75" name="直線コネクタ 74"/>
        <xdr:cNvCxnSpPr/>
      </xdr:nvCxnSpPr>
      <xdr:spPr>
        <a:xfrm flipV="1">
          <a:off x="1320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ポイント増加し、類似団体平均値を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市面積が広く、人口が散在しているため行政効率が悪く公共施設は多いが、引き続き市民サービスの向上を図りながら運営経費の節減を図り、経常的な物件費の削減に努める。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18</xdr:row>
      <xdr:rowOff>18143</xdr:rowOff>
    </xdr:to>
    <xdr:cxnSp macro="">
      <xdr:nvCxnSpPr>
        <xdr:cNvPr id="129" name="直線コネクタ 128"/>
        <xdr:cNvCxnSpPr/>
      </xdr:nvCxnSpPr>
      <xdr:spPr>
        <a:xfrm>
          <a:off x="15671800" y="2962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48079</xdr:rowOff>
    </xdr:to>
    <xdr:cxnSp macro="">
      <xdr:nvCxnSpPr>
        <xdr:cNvPr id="132" name="直線コネクタ 131"/>
        <xdr:cNvCxnSpPr/>
      </xdr:nvCxnSpPr>
      <xdr:spPr>
        <a:xfrm>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15421</xdr:rowOff>
    </xdr:to>
    <xdr:cxnSp macro="">
      <xdr:nvCxnSpPr>
        <xdr:cNvPr id="135" name="直線コネクタ 134"/>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88900</xdr:rowOff>
    </xdr:to>
    <xdr:cxnSp macro="">
      <xdr:nvCxnSpPr>
        <xdr:cNvPr id="138" name="直線コネクタ 137"/>
        <xdr:cNvCxnSpPr/>
      </xdr:nvCxnSpPr>
      <xdr:spPr>
        <a:xfrm flipV="1">
          <a:off x="13004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8" name="円/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したが、類似団体平均値よりも下回っている。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引き続き扶助費における資格審査の適正化に努めるとともに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各種手当等の事務を適正に行う。</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75293</xdr:rowOff>
    </xdr:to>
    <xdr:cxnSp macro="">
      <xdr:nvCxnSpPr>
        <xdr:cNvPr id="192" name="直線コネクタ 191"/>
        <xdr:cNvCxnSpPr/>
      </xdr:nvCxnSpPr>
      <xdr:spPr>
        <a:xfrm>
          <a:off x="3987800" y="9407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148772</xdr:rowOff>
    </xdr:to>
    <xdr:cxnSp macro="">
      <xdr:nvCxnSpPr>
        <xdr:cNvPr id="195" name="直線コネクタ 194"/>
        <xdr:cNvCxnSpPr/>
      </xdr:nvCxnSpPr>
      <xdr:spPr>
        <a:xfrm>
          <a:off x="3098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137885</xdr:rowOff>
    </xdr:to>
    <xdr:cxnSp macro="">
      <xdr:nvCxnSpPr>
        <xdr:cNvPr id="198" name="直線コネクタ 197"/>
        <xdr:cNvCxnSpPr/>
      </xdr:nvCxnSpPr>
      <xdr:spPr>
        <a:xfrm flipV="1">
          <a:off x="2209800" y="9309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137885</xdr:rowOff>
    </xdr:to>
    <xdr:cxnSp macro="">
      <xdr:nvCxnSpPr>
        <xdr:cNvPr id="201" name="直線コネクタ 200"/>
        <xdr:cNvCxnSpPr/>
      </xdr:nvCxnSpPr>
      <xdr:spPr>
        <a:xfrm>
          <a:off x="1320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1" name="円/楕円 210"/>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2"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5" name="円/楕円 21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6" name="テキスト ボックス 215"/>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7" name="円/楕円 216"/>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8" name="テキスト ボックス 217"/>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r>
            <a:rPr kumimoji="1" lang="ja-JP" altLang="ja-JP" sz="1300" b="0" i="0" u="none" strike="noStrike" kern="0" cap="none" spc="0" normalizeH="0" baseline="0" noProof="0">
              <a:ln>
                <a:noFill/>
              </a:ln>
              <a:solidFill>
                <a:prstClr val="black"/>
              </a:solidFill>
              <a:effectLst/>
              <a:uLnTx/>
              <a:uFillTx/>
              <a:latin typeface="+mn-ea"/>
              <a:ea typeface="+mn-ea"/>
              <a:cs typeface="+mn-cs"/>
            </a:rPr>
            <a:t>前年度と</a:t>
          </a:r>
          <a:r>
            <a:rPr kumimoji="1" lang="ja-JP" altLang="en-US" sz="1300" b="0" i="0" u="none" strike="noStrike" kern="0" cap="none" spc="0" normalizeH="0" baseline="0" noProof="0">
              <a:ln>
                <a:noFill/>
              </a:ln>
              <a:solidFill>
                <a:prstClr val="black"/>
              </a:solidFill>
              <a:effectLst/>
              <a:uLnTx/>
              <a:uFillTx/>
              <a:latin typeface="+mn-ea"/>
              <a:ea typeface="+mn-ea"/>
              <a:cs typeface="+mn-cs"/>
            </a:rPr>
            <a:t>比べ</a:t>
          </a:r>
          <a:r>
            <a:rPr kumimoji="1" lang="en-US" altLang="ja-JP" sz="1300" b="0" i="0" u="none" strike="noStrike" kern="0" cap="none" spc="0" normalizeH="0" baseline="0" noProof="0">
              <a:ln>
                <a:noFill/>
              </a:ln>
              <a:solidFill>
                <a:prstClr val="black"/>
              </a:solidFill>
              <a:effectLst/>
              <a:uLnTx/>
              <a:uFillTx/>
              <a:latin typeface="+mn-ea"/>
              <a:ea typeface="+mn-ea"/>
              <a:cs typeface="+mn-cs"/>
            </a:rPr>
            <a:t>1.4</a:t>
          </a:r>
          <a:r>
            <a:rPr kumimoji="1" lang="ja-JP" altLang="en-US" sz="1300" b="0" i="0" u="none" strike="noStrike" kern="0" cap="none" spc="0" normalizeH="0" baseline="0" noProof="0">
              <a:ln>
                <a:noFill/>
              </a:ln>
              <a:solidFill>
                <a:prstClr val="black"/>
              </a:solidFill>
              <a:effectLst/>
              <a:uLnTx/>
              <a:uFillTx/>
              <a:latin typeface="+mn-ea"/>
              <a:ea typeface="+mn-ea"/>
              <a:cs typeface="+mn-cs"/>
            </a:rPr>
            <a:t>ポイント増加したが、</a:t>
          </a:r>
          <a:r>
            <a:rPr kumimoji="1" lang="ja-JP" altLang="ja-JP" sz="1300" b="0" i="0" u="none" strike="noStrike" kern="0" cap="none" spc="0" normalizeH="0" baseline="0" noProof="0">
              <a:ln>
                <a:noFill/>
              </a:ln>
              <a:solidFill>
                <a:prstClr val="black"/>
              </a:solidFill>
              <a:effectLst/>
              <a:uLnTx/>
              <a:uFillTx/>
              <a:latin typeface="+mn-ea"/>
              <a:ea typeface="+mn-ea"/>
              <a:cs typeface="+mn-cs"/>
            </a:rPr>
            <a:t>類似団体平均値を下回っ</a:t>
          </a:r>
          <a:r>
            <a:rPr kumimoji="1" lang="ja-JP" altLang="en-US" sz="1300" b="0" i="0" u="none" strike="noStrike" kern="0" cap="none" spc="0" normalizeH="0" baseline="0" noProof="0">
              <a:ln>
                <a:noFill/>
              </a:ln>
              <a:solidFill>
                <a:prstClr val="black"/>
              </a:solidFill>
              <a:effectLst/>
              <a:uLnTx/>
              <a:uFillTx/>
              <a:latin typeface="+mn-ea"/>
              <a:ea typeface="+mn-ea"/>
              <a:cs typeface="+mn-cs"/>
            </a:rPr>
            <a:t>て推移している。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　今後とも行財政運営の健全化を図り、より一層の経費削減に努める。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123190</xdr:rowOff>
    </xdr:from>
    <xdr:to>
      <xdr:col>24</xdr:col>
      <xdr:colOff>31750</xdr:colOff>
      <xdr:row>54</xdr:row>
      <xdr:rowOff>58420</xdr:rowOff>
    </xdr:to>
    <xdr:cxnSp macro="">
      <xdr:nvCxnSpPr>
        <xdr:cNvPr id="253" name="直線コネクタ 252"/>
        <xdr:cNvCxnSpPr/>
      </xdr:nvCxnSpPr>
      <xdr:spPr>
        <a:xfrm>
          <a:off x="15671800" y="9210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123190</xdr:rowOff>
    </xdr:from>
    <xdr:to>
      <xdr:col>22</xdr:col>
      <xdr:colOff>565150</xdr:colOff>
      <xdr:row>53</xdr:row>
      <xdr:rowOff>123190</xdr:rowOff>
    </xdr:to>
    <xdr:cxnSp macro="">
      <xdr:nvCxnSpPr>
        <xdr:cNvPr id="256" name="直線コネクタ 255"/>
        <xdr:cNvCxnSpPr/>
      </xdr:nvCxnSpPr>
      <xdr:spPr>
        <a:xfrm>
          <a:off x="14782800" y="9210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53</xdr:row>
      <xdr:rowOff>123190</xdr:rowOff>
    </xdr:to>
    <xdr:cxnSp macro="">
      <xdr:nvCxnSpPr>
        <xdr:cNvPr id="259" name="直線コネクタ 258"/>
        <xdr:cNvCxnSpPr/>
      </xdr:nvCxnSpPr>
      <xdr:spPr>
        <a:xfrm>
          <a:off x="13893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107950</xdr:rowOff>
    </xdr:to>
    <xdr:cxnSp macro="">
      <xdr:nvCxnSpPr>
        <xdr:cNvPr id="262" name="直線コネクタ 261"/>
        <xdr:cNvCxnSpPr/>
      </xdr:nvCxnSpPr>
      <xdr:spPr>
        <a:xfrm>
          <a:off x="13004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xdr:rowOff>
    </xdr:from>
    <xdr:to>
      <xdr:col>24</xdr:col>
      <xdr:colOff>82550</xdr:colOff>
      <xdr:row>54</xdr:row>
      <xdr:rowOff>109220</xdr:rowOff>
    </xdr:to>
    <xdr:sp macro="" textlink="">
      <xdr:nvSpPr>
        <xdr:cNvPr id="272" name="円/楕円 271"/>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24147</xdr:rowOff>
    </xdr:from>
    <xdr:ext cx="762000" cy="259045"/>
    <xdr:sp macro="" textlink="">
      <xdr:nvSpPr>
        <xdr:cNvPr id="273" name="その他該当値テキスト"/>
        <xdr:cNvSpPr txBox="1"/>
      </xdr:nvSpPr>
      <xdr:spPr>
        <a:xfrm>
          <a:off x="16598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72390</xdr:rowOff>
    </xdr:from>
    <xdr:to>
      <xdr:col>22</xdr:col>
      <xdr:colOff>615950</xdr:colOff>
      <xdr:row>54</xdr:row>
      <xdr:rowOff>2540</xdr:rowOff>
    </xdr:to>
    <xdr:sp macro="" textlink="">
      <xdr:nvSpPr>
        <xdr:cNvPr id="274" name="円/楕円 273"/>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12717</xdr:rowOff>
    </xdr:from>
    <xdr:ext cx="736600" cy="259045"/>
    <xdr:sp macro="" textlink="">
      <xdr:nvSpPr>
        <xdr:cNvPr id="275" name="テキスト ボックス 274"/>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72390</xdr:rowOff>
    </xdr:from>
    <xdr:to>
      <xdr:col>21</xdr:col>
      <xdr:colOff>412750</xdr:colOff>
      <xdr:row>54</xdr:row>
      <xdr:rowOff>2540</xdr:rowOff>
    </xdr:to>
    <xdr:sp macro="" textlink="">
      <xdr:nvSpPr>
        <xdr:cNvPr id="276" name="円/楕円 275"/>
        <xdr:cNvSpPr/>
      </xdr:nvSpPr>
      <xdr:spPr>
        <a:xfrm>
          <a:off x="14732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12717</xdr:rowOff>
    </xdr:from>
    <xdr:ext cx="762000" cy="259045"/>
    <xdr:sp macro="" textlink="">
      <xdr:nvSpPr>
        <xdr:cNvPr id="277" name="テキスト ボックス 276"/>
        <xdr:cNvSpPr txBox="1"/>
      </xdr:nvSpPr>
      <xdr:spPr>
        <a:xfrm>
          <a:off x="14401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8" name="円/楕円 277"/>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9" name="テキスト ボックス 278"/>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80" name="円/楕円 279"/>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1" name="テキスト ボックス 280"/>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ポイント上回っている。これは公営企業会計に対する繰出金が多額になっていることが要因である。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今後は、美祢市行政改革大綱に基づき見直しや削減を行うとともに、公営企業会計の健全化に取り組む。</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97282</xdr:rowOff>
    </xdr:to>
    <xdr:cxnSp macro="">
      <xdr:nvCxnSpPr>
        <xdr:cNvPr id="311" name="直線コネクタ 310"/>
        <xdr:cNvCxnSpPr/>
      </xdr:nvCxnSpPr>
      <xdr:spPr>
        <a:xfrm flipV="1">
          <a:off x="15671800" y="6390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97282</xdr:rowOff>
    </xdr:to>
    <xdr:cxnSp macro="">
      <xdr:nvCxnSpPr>
        <xdr:cNvPr id="314" name="直線コネクタ 313"/>
        <xdr:cNvCxnSpPr/>
      </xdr:nvCxnSpPr>
      <xdr:spPr>
        <a:xfrm>
          <a:off x="14782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24130</xdr:rowOff>
    </xdr:to>
    <xdr:cxnSp macro="">
      <xdr:nvCxnSpPr>
        <xdr:cNvPr id="317" name="直線コネクタ 316"/>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20" name="直線コネクタ 319"/>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30" name="円/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32" name="円/楕円 331"/>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33" name="テキスト ボックス 332"/>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4" name="円/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6" name="円/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8" name="円/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。適債事業の効率的選択により新規の市債発行を抑制しているところであるが、平成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年度に土地開発公社の解散にあたり、第三セクター等改革推進債の借入を行っていることから数値に大きく変化はない。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引き続き新発債の抑制に努め、後年度負担の軽減を図ることとしている。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26035</xdr:rowOff>
    </xdr:to>
    <xdr:cxnSp macro="">
      <xdr:nvCxnSpPr>
        <xdr:cNvPr id="371" name="直線コネクタ 370"/>
        <xdr:cNvCxnSpPr/>
      </xdr:nvCxnSpPr>
      <xdr:spPr>
        <a:xfrm>
          <a:off x="3987800" y="128619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xdr:rowOff>
    </xdr:from>
    <xdr:to>
      <xdr:col>5</xdr:col>
      <xdr:colOff>549275</xdr:colOff>
      <xdr:row>75</xdr:row>
      <xdr:rowOff>20320</xdr:rowOff>
    </xdr:to>
    <xdr:cxnSp macro="">
      <xdr:nvCxnSpPr>
        <xdr:cNvPr id="374" name="直線コネクタ 373"/>
        <xdr:cNvCxnSpPr/>
      </xdr:nvCxnSpPr>
      <xdr:spPr>
        <a:xfrm flipV="1">
          <a:off x="3098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xdr:rowOff>
    </xdr:from>
    <xdr:to>
      <xdr:col>4</xdr:col>
      <xdr:colOff>346075</xdr:colOff>
      <xdr:row>75</xdr:row>
      <xdr:rowOff>20320</xdr:rowOff>
    </xdr:to>
    <xdr:cxnSp macro="">
      <xdr:nvCxnSpPr>
        <xdr:cNvPr id="377" name="直線コネクタ 376"/>
        <xdr:cNvCxnSpPr/>
      </xdr:nvCxnSpPr>
      <xdr:spPr>
        <a:xfrm>
          <a:off x="2209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14605</xdr:rowOff>
    </xdr:to>
    <xdr:cxnSp macro="">
      <xdr:nvCxnSpPr>
        <xdr:cNvPr id="380" name="直線コネクタ 379"/>
        <xdr:cNvCxnSpPr/>
      </xdr:nvCxnSpPr>
      <xdr:spPr>
        <a:xfrm>
          <a:off x="1320800" y="12861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90" name="円/楕円 389"/>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118762</xdr:rowOff>
    </xdr:from>
    <xdr:ext cx="762000" cy="259045"/>
    <xdr:sp macro="" textlink="">
      <xdr:nvSpPr>
        <xdr:cNvPr id="391"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123825</xdr:rowOff>
    </xdr:from>
    <xdr:to>
      <xdr:col>5</xdr:col>
      <xdr:colOff>600075</xdr:colOff>
      <xdr:row>75</xdr:row>
      <xdr:rowOff>53975</xdr:rowOff>
    </xdr:to>
    <xdr:sp macro="" textlink="">
      <xdr:nvSpPr>
        <xdr:cNvPr id="392" name="円/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140970</xdr:rowOff>
    </xdr:from>
    <xdr:to>
      <xdr:col>4</xdr:col>
      <xdr:colOff>396875</xdr:colOff>
      <xdr:row>75</xdr:row>
      <xdr:rowOff>71120</xdr:rowOff>
    </xdr:to>
    <xdr:sp macro="" textlink="">
      <xdr:nvSpPr>
        <xdr:cNvPr id="394" name="円/楕円 393"/>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81297</xdr:rowOff>
    </xdr:from>
    <xdr:ext cx="762000" cy="259045"/>
    <xdr:sp macro="" textlink="">
      <xdr:nvSpPr>
        <xdr:cNvPr id="395" name="テキスト ボックス 394"/>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6" name="円/楕円 395"/>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7" name="テキスト ボックス 396"/>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123825</xdr:rowOff>
    </xdr:from>
    <xdr:to>
      <xdr:col>1</xdr:col>
      <xdr:colOff>676275</xdr:colOff>
      <xdr:row>75</xdr:row>
      <xdr:rowOff>53975</xdr:rowOff>
    </xdr:to>
    <xdr:sp macro="" textlink="">
      <xdr:nvSpPr>
        <xdr:cNvPr id="398" name="円/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64152</xdr:rowOff>
    </xdr:from>
    <xdr:ext cx="762000" cy="259045"/>
    <xdr:sp macro="" textlink="">
      <xdr:nvSpPr>
        <xdr:cNvPr id="399" name="テキスト ボックス 398"/>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ポイント上昇して、類似団体平均値を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上回った。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ja-JP" sz="1300" b="0" i="0" baseline="0">
              <a:solidFill>
                <a:schemeClr val="dk1"/>
              </a:solidFill>
              <a:effectLst/>
              <a:latin typeface="+mn-lt"/>
              <a:ea typeface="+mn-ea"/>
              <a:cs typeface="+mn-cs"/>
            </a:rPr>
            <a:t>合併算定替の逓減</a:t>
          </a:r>
          <a:r>
            <a:rPr kumimoji="1" lang="ja-JP" altLang="en-US" sz="1300" b="0" i="0" baseline="0">
              <a:solidFill>
                <a:schemeClr val="dk1"/>
              </a:solidFill>
              <a:effectLst/>
              <a:latin typeface="+mn-lt"/>
              <a:ea typeface="+mn-ea"/>
              <a:cs typeface="+mn-cs"/>
            </a:rPr>
            <a:t>や地方税の減収</a:t>
          </a:r>
          <a:r>
            <a:rPr kumimoji="1" lang="ja-JP" altLang="ja-JP" sz="1300" b="0" i="0" baseline="0">
              <a:solidFill>
                <a:schemeClr val="dk1"/>
              </a:solidFill>
              <a:effectLst/>
              <a:latin typeface="+mn-lt"/>
              <a:ea typeface="+mn-ea"/>
              <a:cs typeface="+mn-cs"/>
            </a:rPr>
            <a:t>によ</a:t>
          </a:r>
          <a:r>
            <a:rPr kumimoji="1" lang="ja-JP" altLang="en-US" sz="1300" b="0" i="0" baseline="0">
              <a:solidFill>
                <a:schemeClr val="dk1"/>
              </a:solidFill>
              <a:effectLst/>
              <a:latin typeface="+mn-lt"/>
              <a:ea typeface="+mn-ea"/>
              <a:cs typeface="+mn-cs"/>
            </a:rPr>
            <a:t>り経常的な</a:t>
          </a:r>
          <a:r>
            <a:rPr kumimoji="1" lang="ja-JP" altLang="ja-JP" sz="1300" b="0" i="0" baseline="0">
              <a:solidFill>
                <a:schemeClr val="dk1"/>
              </a:solidFill>
              <a:effectLst/>
              <a:latin typeface="+mn-lt"/>
              <a:ea typeface="+mn-ea"/>
              <a:cs typeface="+mn-cs"/>
            </a:rPr>
            <a:t>一般財源</a:t>
          </a:r>
          <a:r>
            <a:rPr kumimoji="1" lang="ja-JP" altLang="en-US" sz="1300" b="0" i="0" baseline="0">
              <a:solidFill>
                <a:schemeClr val="dk1"/>
              </a:solidFill>
              <a:effectLst/>
              <a:latin typeface="+mn-lt"/>
              <a:ea typeface="+mn-ea"/>
              <a:cs typeface="+mn-cs"/>
            </a:rPr>
            <a:t>が大幅に</a:t>
          </a:r>
          <a:r>
            <a:rPr kumimoji="1" lang="ja-JP" altLang="ja-JP" sz="1300" b="0" i="0" baseline="0">
              <a:solidFill>
                <a:schemeClr val="dk1"/>
              </a:solidFill>
              <a:effectLst/>
              <a:latin typeface="+mn-lt"/>
              <a:ea typeface="+mn-ea"/>
              <a:cs typeface="+mn-cs"/>
            </a:rPr>
            <a:t>減となったが、これに見合った物件費、扶助費、補助費等の義務的経費が縮減でき</a:t>
          </a:r>
          <a:r>
            <a:rPr kumimoji="1" lang="ja-JP" altLang="en-US" sz="1300" b="0" i="0" baseline="0">
              <a:solidFill>
                <a:schemeClr val="dk1"/>
              </a:solidFill>
              <a:effectLst/>
              <a:latin typeface="+mn-lt"/>
              <a:ea typeface="+mn-ea"/>
              <a:cs typeface="+mn-cs"/>
            </a:rPr>
            <a:t>ず、</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比率が大きくなったことが主な理由である。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146050</xdr:rowOff>
    </xdr:to>
    <xdr:cxnSp macro="">
      <xdr:nvCxnSpPr>
        <xdr:cNvPr id="432" name="直線コネクタ 431"/>
        <xdr:cNvCxnSpPr/>
      </xdr:nvCxnSpPr>
      <xdr:spPr>
        <a:xfrm>
          <a:off x="15671800" y="133819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8889</xdr:rowOff>
    </xdr:to>
    <xdr:cxnSp macro="">
      <xdr:nvCxnSpPr>
        <xdr:cNvPr id="435" name="直線コネクタ 434"/>
        <xdr:cNvCxnSpPr/>
      </xdr:nvCxnSpPr>
      <xdr:spPr>
        <a:xfrm>
          <a:off x="14782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77</xdr:row>
      <xdr:rowOff>130811</xdr:rowOff>
    </xdr:to>
    <xdr:cxnSp macro="">
      <xdr:nvCxnSpPr>
        <xdr:cNvPr id="438" name="直線コネクタ 437"/>
        <xdr:cNvCxnSpPr/>
      </xdr:nvCxnSpPr>
      <xdr:spPr>
        <a:xfrm>
          <a:off x="13893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77</xdr:row>
      <xdr:rowOff>111761</xdr:rowOff>
    </xdr:to>
    <xdr:cxnSp macro="">
      <xdr:nvCxnSpPr>
        <xdr:cNvPr id="441" name="直線コネクタ 440"/>
        <xdr:cNvCxnSpPr/>
      </xdr:nvCxnSpPr>
      <xdr:spPr>
        <a:xfrm>
          <a:off x="13004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51" name="円/楕円 450"/>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52"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53" name="円/楕円 452"/>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54" name="テキスト ボックス 453"/>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5" name="円/楕円 45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6" name="テキスト ボックス 45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7" name="円/楕円 456"/>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58" name="テキスト ボックス 457"/>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9" name="円/楕円 458"/>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60" name="テキスト ボックス 459"/>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山口県美祢市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97942</xdr:rowOff>
    </xdr:from>
    <xdr:to>
      <xdr:col>4</xdr:col>
      <xdr:colOff>1117600</xdr:colOff>
      <xdr:row>15</xdr:row>
      <xdr:rowOff>100216</xdr:rowOff>
    </xdr:to>
    <xdr:cxnSp macro="">
      <xdr:nvCxnSpPr>
        <xdr:cNvPr id="50" name="直線コネクタ 49"/>
        <xdr:cNvCxnSpPr/>
      </xdr:nvCxnSpPr>
      <xdr:spPr bwMode="auto">
        <a:xfrm flipV="1">
          <a:off x="5003800" y="2717317"/>
          <a:ext cx="6477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99352</xdr:rowOff>
    </xdr:from>
    <xdr:to>
      <xdr:col>4</xdr:col>
      <xdr:colOff>469900</xdr:colOff>
      <xdr:row>15</xdr:row>
      <xdr:rowOff>100216</xdr:rowOff>
    </xdr:to>
    <xdr:cxnSp macro="">
      <xdr:nvCxnSpPr>
        <xdr:cNvPr id="53" name="直線コネクタ 52"/>
        <xdr:cNvCxnSpPr/>
      </xdr:nvCxnSpPr>
      <xdr:spPr bwMode="auto">
        <a:xfrm>
          <a:off x="4305300" y="2718727"/>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99352</xdr:rowOff>
    </xdr:from>
    <xdr:to>
      <xdr:col>3</xdr:col>
      <xdr:colOff>904875</xdr:colOff>
      <xdr:row>15</xdr:row>
      <xdr:rowOff>149809</xdr:rowOff>
    </xdr:to>
    <xdr:cxnSp macro="">
      <xdr:nvCxnSpPr>
        <xdr:cNvPr id="56" name="直線コネクタ 55"/>
        <xdr:cNvCxnSpPr/>
      </xdr:nvCxnSpPr>
      <xdr:spPr bwMode="auto">
        <a:xfrm flipV="1">
          <a:off x="3606800" y="2718727"/>
          <a:ext cx="698500" cy="5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129756</xdr:rowOff>
    </xdr:from>
    <xdr:to>
      <xdr:col>3</xdr:col>
      <xdr:colOff>206375</xdr:colOff>
      <xdr:row>15</xdr:row>
      <xdr:rowOff>149809</xdr:rowOff>
    </xdr:to>
    <xdr:cxnSp macro="">
      <xdr:nvCxnSpPr>
        <xdr:cNvPr id="59" name="直線コネクタ 58"/>
        <xdr:cNvCxnSpPr/>
      </xdr:nvCxnSpPr>
      <xdr:spPr bwMode="auto">
        <a:xfrm>
          <a:off x="2908300" y="2749131"/>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47142</xdr:rowOff>
    </xdr:from>
    <xdr:to>
      <xdr:col>5</xdr:col>
      <xdr:colOff>34925</xdr:colOff>
      <xdr:row>15</xdr:row>
      <xdr:rowOff>148742</xdr:rowOff>
    </xdr:to>
    <xdr:sp macro="" textlink="">
      <xdr:nvSpPr>
        <xdr:cNvPr id="69" name="円/楕円 68"/>
        <xdr:cNvSpPr/>
      </xdr:nvSpPr>
      <xdr:spPr bwMode="auto">
        <a:xfrm>
          <a:off x="56007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63669</xdr:rowOff>
    </xdr:from>
    <xdr:ext cx="762000" cy="259045"/>
    <xdr:sp macro="" textlink="">
      <xdr:nvSpPr>
        <xdr:cNvPr id="70" name="人口1人当たり決算額の推移該当値テキスト130"/>
        <xdr:cNvSpPr txBox="1"/>
      </xdr:nvSpPr>
      <xdr:spPr>
        <a:xfrm>
          <a:off x="5740400" y="251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49416</xdr:rowOff>
    </xdr:from>
    <xdr:to>
      <xdr:col>4</xdr:col>
      <xdr:colOff>520700</xdr:colOff>
      <xdr:row>15</xdr:row>
      <xdr:rowOff>151016</xdr:rowOff>
    </xdr:to>
    <xdr:sp macro="" textlink="">
      <xdr:nvSpPr>
        <xdr:cNvPr id="71" name="円/楕円 70"/>
        <xdr:cNvSpPr/>
      </xdr:nvSpPr>
      <xdr:spPr bwMode="auto">
        <a:xfrm>
          <a:off x="49530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161193</xdr:rowOff>
    </xdr:from>
    <xdr:ext cx="736600" cy="259045"/>
    <xdr:sp macro="" textlink="">
      <xdr:nvSpPr>
        <xdr:cNvPr id="72" name="テキスト ボックス 71"/>
        <xdr:cNvSpPr txBox="1"/>
      </xdr:nvSpPr>
      <xdr:spPr>
        <a:xfrm>
          <a:off x="4622800" y="243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48552</xdr:rowOff>
    </xdr:from>
    <xdr:to>
      <xdr:col>3</xdr:col>
      <xdr:colOff>955675</xdr:colOff>
      <xdr:row>15</xdr:row>
      <xdr:rowOff>150152</xdr:rowOff>
    </xdr:to>
    <xdr:sp macro="" textlink="">
      <xdr:nvSpPr>
        <xdr:cNvPr id="73" name="円/楕円 72"/>
        <xdr:cNvSpPr/>
      </xdr:nvSpPr>
      <xdr:spPr bwMode="auto">
        <a:xfrm>
          <a:off x="42545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160329</xdr:rowOff>
    </xdr:from>
    <xdr:ext cx="762000" cy="259045"/>
    <xdr:sp macro="" textlink="">
      <xdr:nvSpPr>
        <xdr:cNvPr id="74" name="テキスト ボックス 73"/>
        <xdr:cNvSpPr txBox="1"/>
      </xdr:nvSpPr>
      <xdr:spPr>
        <a:xfrm>
          <a:off x="3924300" y="24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99009</xdr:rowOff>
    </xdr:from>
    <xdr:to>
      <xdr:col>3</xdr:col>
      <xdr:colOff>257175</xdr:colOff>
      <xdr:row>16</xdr:row>
      <xdr:rowOff>29159</xdr:rowOff>
    </xdr:to>
    <xdr:sp macro="" textlink="">
      <xdr:nvSpPr>
        <xdr:cNvPr id="75" name="円/楕円 74"/>
        <xdr:cNvSpPr/>
      </xdr:nvSpPr>
      <xdr:spPr bwMode="auto">
        <a:xfrm>
          <a:off x="3556000" y="271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39336</xdr:rowOff>
    </xdr:from>
    <xdr:ext cx="762000" cy="259045"/>
    <xdr:sp macro="" textlink="">
      <xdr:nvSpPr>
        <xdr:cNvPr id="76" name="テキスト ボックス 75"/>
        <xdr:cNvSpPr txBox="1"/>
      </xdr:nvSpPr>
      <xdr:spPr>
        <a:xfrm>
          <a:off x="3225800" y="248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78956</xdr:rowOff>
    </xdr:from>
    <xdr:to>
      <xdr:col>2</xdr:col>
      <xdr:colOff>692150</xdr:colOff>
      <xdr:row>16</xdr:row>
      <xdr:rowOff>9106</xdr:rowOff>
    </xdr:to>
    <xdr:sp macro="" textlink="">
      <xdr:nvSpPr>
        <xdr:cNvPr id="77" name="円/楕円 76"/>
        <xdr:cNvSpPr/>
      </xdr:nvSpPr>
      <xdr:spPr bwMode="auto">
        <a:xfrm>
          <a:off x="2857500" y="269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19283</xdr:rowOff>
    </xdr:from>
    <xdr:ext cx="762000" cy="259045"/>
    <xdr:sp macro="" textlink="">
      <xdr:nvSpPr>
        <xdr:cNvPr id="78" name="テキスト ボックス 77"/>
        <xdr:cNvSpPr txBox="1"/>
      </xdr:nvSpPr>
      <xdr:spPr>
        <a:xfrm>
          <a:off x="2527300" y="246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245738</xdr:rowOff>
    </xdr:from>
    <xdr:to>
      <xdr:col>4</xdr:col>
      <xdr:colOff>1117600</xdr:colOff>
      <xdr:row>37</xdr:row>
      <xdr:rowOff>251850</xdr:rowOff>
    </xdr:to>
    <xdr:cxnSp macro="">
      <xdr:nvCxnSpPr>
        <xdr:cNvPr id="112" name="直線コネクタ 111"/>
        <xdr:cNvCxnSpPr/>
      </xdr:nvCxnSpPr>
      <xdr:spPr bwMode="auto">
        <a:xfrm flipV="1">
          <a:off x="5003800" y="7370438"/>
          <a:ext cx="6477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249385</xdr:rowOff>
    </xdr:from>
    <xdr:to>
      <xdr:col>4</xdr:col>
      <xdr:colOff>469900</xdr:colOff>
      <xdr:row>37</xdr:row>
      <xdr:rowOff>251850</xdr:rowOff>
    </xdr:to>
    <xdr:cxnSp macro="">
      <xdr:nvCxnSpPr>
        <xdr:cNvPr id="115" name="直線コネクタ 114"/>
        <xdr:cNvCxnSpPr/>
      </xdr:nvCxnSpPr>
      <xdr:spPr bwMode="auto">
        <a:xfrm>
          <a:off x="4305300" y="7374085"/>
          <a:ext cx="698500" cy="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236770</xdr:rowOff>
    </xdr:from>
    <xdr:to>
      <xdr:col>3</xdr:col>
      <xdr:colOff>904875</xdr:colOff>
      <xdr:row>37</xdr:row>
      <xdr:rowOff>249385</xdr:rowOff>
    </xdr:to>
    <xdr:cxnSp macro="">
      <xdr:nvCxnSpPr>
        <xdr:cNvPr id="118" name="直線コネクタ 117"/>
        <xdr:cNvCxnSpPr/>
      </xdr:nvCxnSpPr>
      <xdr:spPr bwMode="auto">
        <a:xfrm>
          <a:off x="3606800" y="7361470"/>
          <a:ext cx="698500" cy="1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236770</xdr:rowOff>
    </xdr:from>
    <xdr:to>
      <xdr:col>3</xdr:col>
      <xdr:colOff>206375</xdr:colOff>
      <xdr:row>37</xdr:row>
      <xdr:rowOff>240946</xdr:rowOff>
    </xdr:to>
    <xdr:cxnSp macro="">
      <xdr:nvCxnSpPr>
        <xdr:cNvPr id="121" name="直線コネクタ 120"/>
        <xdr:cNvCxnSpPr/>
      </xdr:nvCxnSpPr>
      <xdr:spPr bwMode="auto">
        <a:xfrm flipV="1">
          <a:off x="2908300" y="7361470"/>
          <a:ext cx="698500" cy="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194938</xdr:rowOff>
    </xdr:from>
    <xdr:to>
      <xdr:col>5</xdr:col>
      <xdr:colOff>34925</xdr:colOff>
      <xdr:row>37</xdr:row>
      <xdr:rowOff>296538</xdr:rowOff>
    </xdr:to>
    <xdr:sp macro="" textlink="">
      <xdr:nvSpPr>
        <xdr:cNvPr id="131" name="円/楕円 130"/>
        <xdr:cNvSpPr/>
      </xdr:nvSpPr>
      <xdr:spPr bwMode="auto">
        <a:xfrm>
          <a:off x="56007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40015</xdr:rowOff>
    </xdr:from>
    <xdr:ext cx="762000" cy="259045"/>
    <xdr:sp macro="" textlink="">
      <xdr:nvSpPr>
        <xdr:cNvPr id="132" name="人口1人当たり決算額の推移該当値テキスト445"/>
        <xdr:cNvSpPr txBox="1"/>
      </xdr:nvSpPr>
      <xdr:spPr>
        <a:xfrm>
          <a:off x="5740400" y="716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201050</xdr:rowOff>
    </xdr:from>
    <xdr:to>
      <xdr:col>4</xdr:col>
      <xdr:colOff>520700</xdr:colOff>
      <xdr:row>37</xdr:row>
      <xdr:rowOff>302650</xdr:rowOff>
    </xdr:to>
    <xdr:sp macro="" textlink="">
      <xdr:nvSpPr>
        <xdr:cNvPr id="133" name="円/楕円 132"/>
        <xdr:cNvSpPr/>
      </xdr:nvSpPr>
      <xdr:spPr bwMode="auto">
        <a:xfrm>
          <a:off x="49530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141377</xdr:rowOff>
    </xdr:from>
    <xdr:ext cx="736600" cy="259045"/>
    <xdr:sp macro="" textlink="">
      <xdr:nvSpPr>
        <xdr:cNvPr id="134" name="テキスト ボックス 133"/>
        <xdr:cNvSpPr txBox="1"/>
      </xdr:nvSpPr>
      <xdr:spPr>
        <a:xfrm>
          <a:off x="4622800" y="70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198585</xdr:rowOff>
    </xdr:from>
    <xdr:to>
      <xdr:col>3</xdr:col>
      <xdr:colOff>955675</xdr:colOff>
      <xdr:row>37</xdr:row>
      <xdr:rowOff>300185</xdr:rowOff>
    </xdr:to>
    <xdr:sp macro="" textlink="">
      <xdr:nvSpPr>
        <xdr:cNvPr id="135" name="円/楕円 134"/>
        <xdr:cNvSpPr/>
      </xdr:nvSpPr>
      <xdr:spPr bwMode="auto">
        <a:xfrm>
          <a:off x="42545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138912</xdr:rowOff>
    </xdr:from>
    <xdr:ext cx="762000" cy="259045"/>
    <xdr:sp macro="" textlink="">
      <xdr:nvSpPr>
        <xdr:cNvPr id="136" name="テキスト ボックス 135"/>
        <xdr:cNvSpPr txBox="1"/>
      </xdr:nvSpPr>
      <xdr:spPr>
        <a:xfrm>
          <a:off x="3924300" y="70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185970</xdr:rowOff>
    </xdr:from>
    <xdr:to>
      <xdr:col>3</xdr:col>
      <xdr:colOff>257175</xdr:colOff>
      <xdr:row>37</xdr:row>
      <xdr:rowOff>287570</xdr:rowOff>
    </xdr:to>
    <xdr:sp macro="" textlink="">
      <xdr:nvSpPr>
        <xdr:cNvPr id="137" name="円/楕円 136"/>
        <xdr:cNvSpPr/>
      </xdr:nvSpPr>
      <xdr:spPr bwMode="auto">
        <a:xfrm>
          <a:off x="3556000" y="731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126297</xdr:rowOff>
    </xdr:from>
    <xdr:ext cx="762000" cy="259045"/>
    <xdr:sp macro="" textlink="">
      <xdr:nvSpPr>
        <xdr:cNvPr id="138" name="テキスト ボックス 137"/>
        <xdr:cNvSpPr txBox="1"/>
      </xdr:nvSpPr>
      <xdr:spPr>
        <a:xfrm>
          <a:off x="3225800" y="707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190146</xdr:rowOff>
    </xdr:from>
    <xdr:to>
      <xdr:col>2</xdr:col>
      <xdr:colOff>692150</xdr:colOff>
      <xdr:row>37</xdr:row>
      <xdr:rowOff>291746</xdr:rowOff>
    </xdr:to>
    <xdr:sp macro="" textlink="">
      <xdr:nvSpPr>
        <xdr:cNvPr id="139" name="円/楕円 138"/>
        <xdr:cNvSpPr/>
      </xdr:nvSpPr>
      <xdr:spPr bwMode="auto">
        <a:xfrm>
          <a:off x="2857500" y="7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130473</xdr:rowOff>
    </xdr:from>
    <xdr:ext cx="762000" cy="259045"/>
    <xdr:sp macro="" textlink="">
      <xdr:nvSpPr>
        <xdr:cNvPr id="140" name="テキスト ボックス 139"/>
        <xdr:cNvSpPr txBox="1"/>
      </xdr:nvSpPr>
      <xdr:spPr>
        <a:xfrm>
          <a:off x="2527300" y="708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10287</xdr:rowOff>
    </xdr:from>
    <xdr:to>
      <xdr:col>6</xdr:col>
      <xdr:colOff>511175</xdr:colOff>
      <xdr:row>33</xdr:row>
      <xdr:rowOff>22098</xdr:rowOff>
    </xdr:to>
    <xdr:cxnSp macro="">
      <xdr:nvCxnSpPr>
        <xdr:cNvPr id="61" name="直線コネクタ 60"/>
        <xdr:cNvCxnSpPr/>
      </xdr:nvCxnSpPr>
      <xdr:spPr>
        <a:xfrm>
          <a:off x="3797300" y="5668137"/>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139027</xdr:rowOff>
    </xdr:from>
    <xdr:to>
      <xdr:col>5</xdr:col>
      <xdr:colOff>358775</xdr:colOff>
      <xdr:row>33</xdr:row>
      <xdr:rowOff>10287</xdr:rowOff>
    </xdr:to>
    <xdr:cxnSp macro="">
      <xdr:nvCxnSpPr>
        <xdr:cNvPr id="64" name="直線コネクタ 63"/>
        <xdr:cNvCxnSpPr/>
      </xdr:nvCxnSpPr>
      <xdr:spPr>
        <a:xfrm>
          <a:off x="2908300" y="562542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70333</xdr:rowOff>
    </xdr:from>
    <xdr:to>
      <xdr:col>4</xdr:col>
      <xdr:colOff>155575</xdr:colOff>
      <xdr:row>32</xdr:row>
      <xdr:rowOff>139027</xdr:rowOff>
    </xdr:to>
    <xdr:cxnSp macro="">
      <xdr:nvCxnSpPr>
        <xdr:cNvPr id="67" name="直線コネクタ 66"/>
        <xdr:cNvCxnSpPr/>
      </xdr:nvCxnSpPr>
      <xdr:spPr>
        <a:xfrm>
          <a:off x="2019300" y="5556733"/>
          <a:ext cx="8890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70333</xdr:rowOff>
    </xdr:from>
    <xdr:to>
      <xdr:col>2</xdr:col>
      <xdr:colOff>638175</xdr:colOff>
      <xdr:row>32</xdr:row>
      <xdr:rowOff>98489</xdr:rowOff>
    </xdr:to>
    <xdr:cxnSp macro="">
      <xdr:nvCxnSpPr>
        <xdr:cNvPr id="70" name="直線コネクタ 69"/>
        <xdr:cNvCxnSpPr/>
      </xdr:nvCxnSpPr>
      <xdr:spPr>
        <a:xfrm flipV="1">
          <a:off x="1130300" y="5556733"/>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142748</xdr:rowOff>
    </xdr:from>
    <xdr:to>
      <xdr:col>6</xdr:col>
      <xdr:colOff>561975</xdr:colOff>
      <xdr:row>33</xdr:row>
      <xdr:rowOff>72898</xdr:rowOff>
    </xdr:to>
    <xdr:sp macro="" textlink="">
      <xdr:nvSpPr>
        <xdr:cNvPr id="80" name="円/楕円 79"/>
        <xdr:cNvSpPr/>
      </xdr:nvSpPr>
      <xdr:spPr>
        <a:xfrm>
          <a:off x="45847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165625</xdr:rowOff>
    </xdr:from>
    <xdr:ext cx="599010" cy="259045"/>
    <xdr:sp macro="" textlink="">
      <xdr:nvSpPr>
        <xdr:cNvPr id="81" name="人件費該当値テキスト"/>
        <xdr:cNvSpPr txBox="1"/>
      </xdr:nvSpPr>
      <xdr:spPr>
        <a:xfrm>
          <a:off x="4686300" y="548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130937</xdr:rowOff>
    </xdr:from>
    <xdr:to>
      <xdr:col>5</xdr:col>
      <xdr:colOff>409575</xdr:colOff>
      <xdr:row>33</xdr:row>
      <xdr:rowOff>61087</xdr:rowOff>
    </xdr:to>
    <xdr:sp macro="" textlink="">
      <xdr:nvSpPr>
        <xdr:cNvPr id="82" name="円/楕円 81"/>
        <xdr:cNvSpPr/>
      </xdr:nvSpPr>
      <xdr:spPr>
        <a:xfrm>
          <a:off x="3746500" y="5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77614</xdr:rowOff>
    </xdr:from>
    <xdr:ext cx="599010" cy="259045"/>
    <xdr:sp macro="" textlink="">
      <xdr:nvSpPr>
        <xdr:cNvPr id="83" name="テキスト ボックス 82"/>
        <xdr:cNvSpPr txBox="1"/>
      </xdr:nvSpPr>
      <xdr:spPr>
        <a:xfrm>
          <a:off x="3497794" y="53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88227</xdr:rowOff>
    </xdr:from>
    <xdr:to>
      <xdr:col>4</xdr:col>
      <xdr:colOff>206375</xdr:colOff>
      <xdr:row>33</xdr:row>
      <xdr:rowOff>18377</xdr:rowOff>
    </xdr:to>
    <xdr:sp macro="" textlink="">
      <xdr:nvSpPr>
        <xdr:cNvPr id="84" name="円/楕円 83"/>
        <xdr:cNvSpPr/>
      </xdr:nvSpPr>
      <xdr:spPr>
        <a:xfrm>
          <a:off x="2857500" y="5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34904</xdr:rowOff>
    </xdr:from>
    <xdr:ext cx="599010" cy="259045"/>
    <xdr:sp macro="" textlink="">
      <xdr:nvSpPr>
        <xdr:cNvPr id="85" name="テキスト ボックス 84"/>
        <xdr:cNvSpPr txBox="1"/>
      </xdr:nvSpPr>
      <xdr:spPr>
        <a:xfrm>
          <a:off x="2608794" y="53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19533</xdr:rowOff>
    </xdr:from>
    <xdr:to>
      <xdr:col>3</xdr:col>
      <xdr:colOff>3175</xdr:colOff>
      <xdr:row>32</xdr:row>
      <xdr:rowOff>121133</xdr:rowOff>
    </xdr:to>
    <xdr:sp macro="" textlink="">
      <xdr:nvSpPr>
        <xdr:cNvPr id="86" name="円/楕円 85"/>
        <xdr:cNvSpPr/>
      </xdr:nvSpPr>
      <xdr:spPr>
        <a:xfrm>
          <a:off x="1968500" y="55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137660</xdr:rowOff>
    </xdr:from>
    <xdr:ext cx="599010" cy="259045"/>
    <xdr:sp macro="" textlink="">
      <xdr:nvSpPr>
        <xdr:cNvPr id="87" name="テキスト ボックス 86"/>
        <xdr:cNvSpPr txBox="1"/>
      </xdr:nvSpPr>
      <xdr:spPr>
        <a:xfrm>
          <a:off x="1719794" y="52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47689</xdr:rowOff>
    </xdr:from>
    <xdr:to>
      <xdr:col>1</xdr:col>
      <xdr:colOff>485775</xdr:colOff>
      <xdr:row>32</xdr:row>
      <xdr:rowOff>149289</xdr:rowOff>
    </xdr:to>
    <xdr:sp macro="" textlink="">
      <xdr:nvSpPr>
        <xdr:cNvPr id="88" name="円/楕円 87"/>
        <xdr:cNvSpPr/>
      </xdr:nvSpPr>
      <xdr:spPr>
        <a:xfrm>
          <a:off x="1079500" y="55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165816</xdr:rowOff>
    </xdr:from>
    <xdr:ext cx="599010" cy="259045"/>
    <xdr:sp macro="" textlink="">
      <xdr:nvSpPr>
        <xdr:cNvPr id="89" name="テキスト ボックス 88"/>
        <xdr:cNvSpPr txBox="1"/>
      </xdr:nvSpPr>
      <xdr:spPr>
        <a:xfrm>
          <a:off x="830794" y="53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169583</xdr:rowOff>
    </xdr:from>
    <xdr:to>
      <xdr:col>6</xdr:col>
      <xdr:colOff>511175</xdr:colOff>
      <xdr:row>55</xdr:row>
      <xdr:rowOff>10414</xdr:rowOff>
    </xdr:to>
    <xdr:cxnSp macro="">
      <xdr:nvCxnSpPr>
        <xdr:cNvPr id="119" name="直線コネクタ 118"/>
        <xdr:cNvCxnSpPr/>
      </xdr:nvCxnSpPr>
      <xdr:spPr>
        <a:xfrm flipV="1">
          <a:off x="3797300" y="9427883"/>
          <a:ext cx="8382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10414</xdr:rowOff>
    </xdr:from>
    <xdr:to>
      <xdr:col>5</xdr:col>
      <xdr:colOff>358775</xdr:colOff>
      <xdr:row>55</xdr:row>
      <xdr:rowOff>28054</xdr:rowOff>
    </xdr:to>
    <xdr:cxnSp macro="">
      <xdr:nvCxnSpPr>
        <xdr:cNvPr id="122" name="直線コネクタ 121"/>
        <xdr:cNvCxnSpPr/>
      </xdr:nvCxnSpPr>
      <xdr:spPr>
        <a:xfrm flipV="1">
          <a:off x="2908300" y="9440164"/>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28054</xdr:rowOff>
    </xdr:from>
    <xdr:to>
      <xdr:col>4</xdr:col>
      <xdr:colOff>155575</xdr:colOff>
      <xdr:row>55</xdr:row>
      <xdr:rowOff>151574</xdr:rowOff>
    </xdr:to>
    <xdr:cxnSp macro="">
      <xdr:nvCxnSpPr>
        <xdr:cNvPr id="125" name="直線コネクタ 124"/>
        <xdr:cNvCxnSpPr/>
      </xdr:nvCxnSpPr>
      <xdr:spPr>
        <a:xfrm flipV="1">
          <a:off x="2019300" y="9457804"/>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151574</xdr:rowOff>
    </xdr:from>
    <xdr:to>
      <xdr:col>2</xdr:col>
      <xdr:colOff>638175</xdr:colOff>
      <xdr:row>56</xdr:row>
      <xdr:rowOff>26048</xdr:rowOff>
    </xdr:to>
    <xdr:cxnSp macro="">
      <xdr:nvCxnSpPr>
        <xdr:cNvPr id="128" name="直線コネクタ 127"/>
        <xdr:cNvCxnSpPr/>
      </xdr:nvCxnSpPr>
      <xdr:spPr>
        <a:xfrm flipV="1">
          <a:off x="1130300" y="9581324"/>
          <a:ext cx="889000" cy="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118783</xdr:rowOff>
    </xdr:from>
    <xdr:to>
      <xdr:col>6</xdr:col>
      <xdr:colOff>561975</xdr:colOff>
      <xdr:row>55</xdr:row>
      <xdr:rowOff>48933</xdr:rowOff>
    </xdr:to>
    <xdr:sp macro="" textlink="">
      <xdr:nvSpPr>
        <xdr:cNvPr id="138" name="円/楕円 137"/>
        <xdr:cNvSpPr/>
      </xdr:nvSpPr>
      <xdr:spPr>
        <a:xfrm>
          <a:off x="4584700" y="93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141660</xdr:rowOff>
    </xdr:from>
    <xdr:ext cx="534377" cy="259045"/>
    <xdr:sp macro="" textlink="">
      <xdr:nvSpPr>
        <xdr:cNvPr id="139" name="物件費該当値テキスト"/>
        <xdr:cNvSpPr txBox="1"/>
      </xdr:nvSpPr>
      <xdr:spPr>
        <a:xfrm>
          <a:off x="4686300" y="9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87,647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131064</xdr:rowOff>
    </xdr:from>
    <xdr:to>
      <xdr:col>5</xdr:col>
      <xdr:colOff>409575</xdr:colOff>
      <xdr:row>55</xdr:row>
      <xdr:rowOff>61214</xdr:rowOff>
    </xdr:to>
    <xdr:sp macro="" textlink="">
      <xdr:nvSpPr>
        <xdr:cNvPr id="140" name="円/楕円 139"/>
        <xdr:cNvSpPr/>
      </xdr:nvSpPr>
      <xdr:spPr>
        <a:xfrm>
          <a:off x="37465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77741</xdr:rowOff>
    </xdr:from>
    <xdr:ext cx="534377" cy="259045"/>
    <xdr:sp macro="" textlink="">
      <xdr:nvSpPr>
        <xdr:cNvPr id="141" name="テキスト ボックス 140"/>
        <xdr:cNvSpPr txBox="1"/>
      </xdr:nvSpPr>
      <xdr:spPr>
        <a:xfrm>
          <a:off x="3530111" y="91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148704</xdr:rowOff>
    </xdr:from>
    <xdr:to>
      <xdr:col>4</xdr:col>
      <xdr:colOff>206375</xdr:colOff>
      <xdr:row>55</xdr:row>
      <xdr:rowOff>78854</xdr:rowOff>
    </xdr:to>
    <xdr:sp macro="" textlink="">
      <xdr:nvSpPr>
        <xdr:cNvPr id="142" name="円/楕円 141"/>
        <xdr:cNvSpPr/>
      </xdr:nvSpPr>
      <xdr:spPr>
        <a:xfrm>
          <a:off x="2857500" y="9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95381</xdr:rowOff>
    </xdr:from>
    <xdr:ext cx="534377" cy="259045"/>
    <xdr:sp macro="" textlink="">
      <xdr:nvSpPr>
        <xdr:cNvPr id="143" name="テキスト ボックス 142"/>
        <xdr:cNvSpPr txBox="1"/>
      </xdr:nvSpPr>
      <xdr:spPr>
        <a:xfrm>
          <a:off x="2641111" y="91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100774</xdr:rowOff>
    </xdr:from>
    <xdr:to>
      <xdr:col>3</xdr:col>
      <xdr:colOff>3175</xdr:colOff>
      <xdr:row>56</xdr:row>
      <xdr:rowOff>30924</xdr:rowOff>
    </xdr:to>
    <xdr:sp macro="" textlink="">
      <xdr:nvSpPr>
        <xdr:cNvPr id="144" name="円/楕円 143"/>
        <xdr:cNvSpPr/>
      </xdr:nvSpPr>
      <xdr:spPr>
        <a:xfrm>
          <a:off x="1968500" y="95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47451</xdr:rowOff>
    </xdr:from>
    <xdr:ext cx="534377" cy="259045"/>
    <xdr:sp macro="" textlink="">
      <xdr:nvSpPr>
        <xdr:cNvPr id="145" name="テキスト ボックス 144"/>
        <xdr:cNvSpPr txBox="1"/>
      </xdr:nvSpPr>
      <xdr:spPr>
        <a:xfrm>
          <a:off x="1752111" y="93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146698</xdr:rowOff>
    </xdr:from>
    <xdr:to>
      <xdr:col>1</xdr:col>
      <xdr:colOff>485775</xdr:colOff>
      <xdr:row>56</xdr:row>
      <xdr:rowOff>76848</xdr:rowOff>
    </xdr:to>
    <xdr:sp macro="" textlink="">
      <xdr:nvSpPr>
        <xdr:cNvPr id="146" name="円/楕円 145"/>
        <xdr:cNvSpPr/>
      </xdr:nvSpPr>
      <xdr:spPr>
        <a:xfrm>
          <a:off x="1079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93375</xdr:rowOff>
    </xdr:from>
    <xdr:ext cx="534377" cy="259045"/>
    <xdr:sp macro="" textlink="">
      <xdr:nvSpPr>
        <xdr:cNvPr id="147" name="テキスト ボックス 146"/>
        <xdr:cNvSpPr txBox="1"/>
      </xdr:nvSpPr>
      <xdr:spPr>
        <a:xfrm>
          <a:off x="863111" y="9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105901</xdr:rowOff>
    </xdr:from>
    <xdr:to>
      <xdr:col>6</xdr:col>
      <xdr:colOff>511175</xdr:colOff>
      <xdr:row>78</xdr:row>
      <xdr:rowOff>125919</xdr:rowOff>
    </xdr:to>
    <xdr:cxnSp macro="">
      <xdr:nvCxnSpPr>
        <xdr:cNvPr id="178" name="直線コネクタ 177"/>
        <xdr:cNvCxnSpPr/>
      </xdr:nvCxnSpPr>
      <xdr:spPr>
        <a:xfrm flipV="1">
          <a:off x="3797300" y="13479001"/>
          <a:ext cx="8382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125919</xdr:rowOff>
    </xdr:from>
    <xdr:to>
      <xdr:col>5</xdr:col>
      <xdr:colOff>358775</xdr:colOff>
      <xdr:row>78</xdr:row>
      <xdr:rowOff>150673</xdr:rowOff>
    </xdr:to>
    <xdr:cxnSp macro="">
      <xdr:nvCxnSpPr>
        <xdr:cNvPr id="181" name="直線コネクタ 180"/>
        <xdr:cNvCxnSpPr/>
      </xdr:nvCxnSpPr>
      <xdr:spPr>
        <a:xfrm flipV="1">
          <a:off x="2908300" y="13499019"/>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133756</xdr:rowOff>
    </xdr:from>
    <xdr:to>
      <xdr:col>4</xdr:col>
      <xdr:colOff>155575</xdr:colOff>
      <xdr:row>78</xdr:row>
      <xdr:rowOff>150673</xdr:rowOff>
    </xdr:to>
    <xdr:cxnSp macro="">
      <xdr:nvCxnSpPr>
        <xdr:cNvPr id="184" name="直線コネクタ 183"/>
        <xdr:cNvCxnSpPr/>
      </xdr:nvCxnSpPr>
      <xdr:spPr>
        <a:xfrm>
          <a:off x="2019300" y="1350685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133756</xdr:rowOff>
    </xdr:from>
    <xdr:to>
      <xdr:col>2</xdr:col>
      <xdr:colOff>638175</xdr:colOff>
      <xdr:row>78</xdr:row>
      <xdr:rowOff>148451</xdr:rowOff>
    </xdr:to>
    <xdr:cxnSp macro="">
      <xdr:nvCxnSpPr>
        <xdr:cNvPr id="187" name="直線コネクタ 186"/>
        <xdr:cNvCxnSpPr/>
      </xdr:nvCxnSpPr>
      <xdr:spPr>
        <a:xfrm flipV="1">
          <a:off x="1130300" y="135068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55101</xdr:rowOff>
    </xdr:from>
    <xdr:to>
      <xdr:col>6</xdr:col>
      <xdr:colOff>561975</xdr:colOff>
      <xdr:row>78</xdr:row>
      <xdr:rowOff>156701</xdr:rowOff>
    </xdr:to>
    <xdr:sp macro="" textlink="">
      <xdr:nvSpPr>
        <xdr:cNvPr id="197" name="円/楕円 196"/>
        <xdr:cNvSpPr/>
      </xdr:nvSpPr>
      <xdr:spPr>
        <a:xfrm>
          <a:off x="45847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33528</xdr:rowOff>
    </xdr:from>
    <xdr:ext cx="469744" cy="259045"/>
    <xdr:sp macro="" textlink="">
      <xdr:nvSpPr>
        <xdr:cNvPr id="198" name="維持補修費該当値テキスト"/>
        <xdr:cNvSpPr txBox="1"/>
      </xdr:nvSpPr>
      <xdr:spPr>
        <a:xfrm>
          <a:off x="4686300" y="1340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75119</xdr:rowOff>
    </xdr:from>
    <xdr:to>
      <xdr:col>5</xdr:col>
      <xdr:colOff>409575</xdr:colOff>
      <xdr:row>79</xdr:row>
      <xdr:rowOff>5269</xdr:rowOff>
    </xdr:to>
    <xdr:sp macro="" textlink="">
      <xdr:nvSpPr>
        <xdr:cNvPr id="199" name="円/楕円 198"/>
        <xdr:cNvSpPr/>
      </xdr:nvSpPr>
      <xdr:spPr>
        <a:xfrm>
          <a:off x="3746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167846</xdr:rowOff>
    </xdr:from>
    <xdr:ext cx="469744" cy="259045"/>
    <xdr:sp macro="" textlink="">
      <xdr:nvSpPr>
        <xdr:cNvPr id="200" name="テキスト ボックス 199"/>
        <xdr:cNvSpPr txBox="1"/>
      </xdr:nvSpPr>
      <xdr:spPr>
        <a:xfrm>
          <a:off x="3562427" y="1354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99873</xdr:rowOff>
    </xdr:from>
    <xdr:to>
      <xdr:col>4</xdr:col>
      <xdr:colOff>206375</xdr:colOff>
      <xdr:row>79</xdr:row>
      <xdr:rowOff>30023</xdr:rowOff>
    </xdr:to>
    <xdr:sp macro="" textlink="">
      <xdr:nvSpPr>
        <xdr:cNvPr id="201" name="円/楕円 200"/>
        <xdr:cNvSpPr/>
      </xdr:nvSpPr>
      <xdr:spPr>
        <a:xfrm>
          <a:off x="2857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21150</xdr:rowOff>
    </xdr:from>
    <xdr:ext cx="469744" cy="259045"/>
    <xdr:sp macro="" textlink="">
      <xdr:nvSpPr>
        <xdr:cNvPr id="202" name="テキスト ボックス 201"/>
        <xdr:cNvSpPr txBox="1"/>
      </xdr:nvSpPr>
      <xdr:spPr>
        <a:xfrm>
          <a:off x="2673427" y="1356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82956</xdr:rowOff>
    </xdr:from>
    <xdr:to>
      <xdr:col>3</xdr:col>
      <xdr:colOff>3175</xdr:colOff>
      <xdr:row>79</xdr:row>
      <xdr:rowOff>13106</xdr:rowOff>
    </xdr:to>
    <xdr:sp macro="" textlink="">
      <xdr:nvSpPr>
        <xdr:cNvPr id="203" name="円/楕円 202"/>
        <xdr:cNvSpPr/>
      </xdr:nvSpPr>
      <xdr:spPr>
        <a:xfrm>
          <a:off x="1968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4233</xdr:rowOff>
    </xdr:from>
    <xdr:ext cx="469744" cy="259045"/>
    <xdr:sp macro="" textlink="">
      <xdr:nvSpPr>
        <xdr:cNvPr id="204" name="テキスト ボックス 203"/>
        <xdr:cNvSpPr txBox="1"/>
      </xdr:nvSpPr>
      <xdr:spPr>
        <a:xfrm>
          <a:off x="1784427"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97651</xdr:rowOff>
    </xdr:from>
    <xdr:to>
      <xdr:col>1</xdr:col>
      <xdr:colOff>485775</xdr:colOff>
      <xdr:row>79</xdr:row>
      <xdr:rowOff>27801</xdr:rowOff>
    </xdr:to>
    <xdr:sp macro="" textlink="">
      <xdr:nvSpPr>
        <xdr:cNvPr id="205" name="円/楕円 204"/>
        <xdr:cNvSpPr/>
      </xdr:nvSpPr>
      <xdr:spPr>
        <a:xfrm>
          <a:off x="1079500" y="134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18928</xdr:rowOff>
    </xdr:from>
    <xdr:ext cx="469744" cy="259045"/>
    <xdr:sp macro="" textlink="">
      <xdr:nvSpPr>
        <xdr:cNvPr id="206" name="テキスト ボックス 205"/>
        <xdr:cNvSpPr txBox="1"/>
      </xdr:nvSpPr>
      <xdr:spPr>
        <a:xfrm>
          <a:off x="895427" y="135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143129</xdr:rowOff>
    </xdr:from>
    <xdr:to>
      <xdr:col>6</xdr:col>
      <xdr:colOff>511175</xdr:colOff>
      <xdr:row>97</xdr:row>
      <xdr:rowOff>45898</xdr:rowOff>
    </xdr:to>
    <xdr:cxnSp macro="">
      <xdr:nvCxnSpPr>
        <xdr:cNvPr id="236" name="直線コネクタ 235"/>
        <xdr:cNvCxnSpPr/>
      </xdr:nvCxnSpPr>
      <xdr:spPr>
        <a:xfrm flipV="1">
          <a:off x="3797300" y="16602329"/>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45898</xdr:rowOff>
    </xdr:from>
    <xdr:to>
      <xdr:col>5</xdr:col>
      <xdr:colOff>358775</xdr:colOff>
      <xdr:row>97</xdr:row>
      <xdr:rowOff>157544</xdr:rowOff>
    </xdr:to>
    <xdr:cxnSp macro="">
      <xdr:nvCxnSpPr>
        <xdr:cNvPr id="239" name="直線コネクタ 238"/>
        <xdr:cNvCxnSpPr/>
      </xdr:nvCxnSpPr>
      <xdr:spPr>
        <a:xfrm flipV="1">
          <a:off x="2908300" y="16676548"/>
          <a:ext cx="8890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157544</xdr:rowOff>
    </xdr:from>
    <xdr:to>
      <xdr:col>4</xdr:col>
      <xdr:colOff>155575</xdr:colOff>
      <xdr:row>98</xdr:row>
      <xdr:rowOff>50940</xdr:rowOff>
    </xdr:to>
    <xdr:cxnSp macro="">
      <xdr:nvCxnSpPr>
        <xdr:cNvPr id="242" name="直線コネクタ 241"/>
        <xdr:cNvCxnSpPr/>
      </xdr:nvCxnSpPr>
      <xdr:spPr>
        <a:xfrm flipV="1">
          <a:off x="2019300" y="16788194"/>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50940</xdr:rowOff>
    </xdr:from>
    <xdr:to>
      <xdr:col>2</xdr:col>
      <xdr:colOff>638175</xdr:colOff>
      <xdr:row>98</xdr:row>
      <xdr:rowOff>60286</xdr:rowOff>
    </xdr:to>
    <xdr:cxnSp macro="">
      <xdr:nvCxnSpPr>
        <xdr:cNvPr id="245" name="直線コネクタ 244"/>
        <xdr:cNvCxnSpPr/>
      </xdr:nvCxnSpPr>
      <xdr:spPr>
        <a:xfrm flipV="1">
          <a:off x="1130300" y="16853040"/>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92329</xdr:rowOff>
    </xdr:from>
    <xdr:to>
      <xdr:col>6</xdr:col>
      <xdr:colOff>561975</xdr:colOff>
      <xdr:row>97</xdr:row>
      <xdr:rowOff>22479</xdr:rowOff>
    </xdr:to>
    <xdr:sp macro="" textlink="">
      <xdr:nvSpPr>
        <xdr:cNvPr id="255" name="円/楕円 254"/>
        <xdr:cNvSpPr/>
      </xdr:nvSpPr>
      <xdr:spPr>
        <a:xfrm>
          <a:off x="45847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70756</xdr:rowOff>
    </xdr:from>
    <xdr:ext cx="534377" cy="259045"/>
    <xdr:sp macro="" textlink="">
      <xdr:nvSpPr>
        <xdr:cNvPr id="256" name="扶助費該当値テキスト"/>
        <xdr:cNvSpPr txBox="1"/>
      </xdr:nvSpPr>
      <xdr:spPr>
        <a:xfrm>
          <a:off x="4686300" y="165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166548</xdr:rowOff>
    </xdr:from>
    <xdr:to>
      <xdr:col>5</xdr:col>
      <xdr:colOff>409575</xdr:colOff>
      <xdr:row>97</xdr:row>
      <xdr:rowOff>96698</xdr:rowOff>
    </xdr:to>
    <xdr:sp macro="" textlink="">
      <xdr:nvSpPr>
        <xdr:cNvPr id="257" name="円/楕円 256"/>
        <xdr:cNvSpPr/>
      </xdr:nvSpPr>
      <xdr:spPr>
        <a:xfrm>
          <a:off x="3746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87825</xdr:rowOff>
    </xdr:from>
    <xdr:ext cx="534377" cy="259045"/>
    <xdr:sp macro="" textlink="">
      <xdr:nvSpPr>
        <xdr:cNvPr id="258" name="テキスト ボックス 257"/>
        <xdr:cNvSpPr txBox="1"/>
      </xdr:nvSpPr>
      <xdr:spPr>
        <a:xfrm>
          <a:off x="3530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106744</xdr:rowOff>
    </xdr:from>
    <xdr:to>
      <xdr:col>4</xdr:col>
      <xdr:colOff>206375</xdr:colOff>
      <xdr:row>98</xdr:row>
      <xdr:rowOff>36894</xdr:rowOff>
    </xdr:to>
    <xdr:sp macro="" textlink="">
      <xdr:nvSpPr>
        <xdr:cNvPr id="259" name="円/楕円 258"/>
        <xdr:cNvSpPr/>
      </xdr:nvSpPr>
      <xdr:spPr>
        <a:xfrm>
          <a:off x="2857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28021</xdr:rowOff>
    </xdr:from>
    <xdr:ext cx="534377" cy="259045"/>
    <xdr:sp macro="" textlink="">
      <xdr:nvSpPr>
        <xdr:cNvPr id="260" name="テキスト ボックス 259"/>
        <xdr:cNvSpPr txBox="1"/>
      </xdr:nvSpPr>
      <xdr:spPr>
        <a:xfrm>
          <a:off x="2641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xdr:rowOff>
    </xdr:from>
    <xdr:to>
      <xdr:col>3</xdr:col>
      <xdr:colOff>3175</xdr:colOff>
      <xdr:row>98</xdr:row>
      <xdr:rowOff>101740</xdr:rowOff>
    </xdr:to>
    <xdr:sp macro="" textlink="">
      <xdr:nvSpPr>
        <xdr:cNvPr id="261" name="円/楕円 260"/>
        <xdr:cNvSpPr/>
      </xdr:nvSpPr>
      <xdr:spPr>
        <a:xfrm>
          <a:off x="1968500" y="168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92867</xdr:rowOff>
    </xdr:from>
    <xdr:ext cx="534377" cy="259045"/>
    <xdr:sp macro="" textlink="">
      <xdr:nvSpPr>
        <xdr:cNvPr id="262" name="テキスト ボックス 261"/>
        <xdr:cNvSpPr txBox="1"/>
      </xdr:nvSpPr>
      <xdr:spPr>
        <a:xfrm>
          <a:off x="1752111" y="168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9486</xdr:rowOff>
    </xdr:from>
    <xdr:to>
      <xdr:col>1</xdr:col>
      <xdr:colOff>485775</xdr:colOff>
      <xdr:row>98</xdr:row>
      <xdr:rowOff>111086</xdr:rowOff>
    </xdr:to>
    <xdr:sp macro="" textlink="">
      <xdr:nvSpPr>
        <xdr:cNvPr id="263" name="円/楕円 262"/>
        <xdr:cNvSpPr/>
      </xdr:nvSpPr>
      <xdr:spPr>
        <a:xfrm>
          <a:off x="1079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102213</xdr:rowOff>
    </xdr:from>
    <xdr:ext cx="534377" cy="259045"/>
    <xdr:sp macro="" textlink="">
      <xdr:nvSpPr>
        <xdr:cNvPr id="264" name="テキスト ボックス 263"/>
        <xdr:cNvSpPr txBox="1"/>
      </xdr:nvSpPr>
      <xdr:spPr>
        <a:xfrm>
          <a:off x="863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155176</xdr:rowOff>
    </xdr:from>
    <xdr:to>
      <xdr:col>15</xdr:col>
      <xdr:colOff>180340</xdr:colOff>
      <xdr:row>38</xdr:row>
      <xdr:rowOff>77033</xdr:rowOff>
    </xdr:to>
    <xdr:cxnSp macro="">
      <xdr:nvCxnSpPr>
        <xdr:cNvPr id="288" name="直線コネクタ 287"/>
        <xdr:cNvCxnSpPr/>
      </xdr:nvCxnSpPr>
      <xdr:spPr>
        <a:xfrm flipV="1">
          <a:off x="10475595" y="5470126"/>
          <a:ext cx="1270" cy="112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80860</xdr:rowOff>
    </xdr:from>
    <xdr:ext cx="534377" cy="259045"/>
    <xdr:sp macro="" textlink="">
      <xdr:nvSpPr>
        <xdr:cNvPr id="289" name="補助費等最小値テキスト"/>
        <xdr:cNvSpPr txBox="1"/>
      </xdr:nvSpPr>
      <xdr:spPr>
        <a:xfrm>
          <a:off x="10528300"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77033</xdr:rowOff>
    </xdr:from>
    <xdr:to>
      <xdr:col>15</xdr:col>
      <xdr:colOff>269875</xdr:colOff>
      <xdr:row>38</xdr:row>
      <xdr:rowOff>77033</xdr:rowOff>
    </xdr:to>
    <xdr:cxnSp macro="">
      <xdr:nvCxnSpPr>
        <xdr:cNvPr id="290" name="直線コネクタ 289"/>
        <xdr:cNvCxnSpPr/>
      </xdr:nvCxnSpPr>
      <xdr:spPr>
        <a:xfrm>
          <a:off x="10388600" y="65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101853</xdr:rowOff>
    </xdr:from>
    <xdr:ext cx="599010" cy="259045"/>
    <xdr:sp macro="" textlink="">
      <xdr:nvSpPr>
        <xdr:cNvPr id="291" name="補助費等最大値テキスト"/>
        <xdr:cNvSpPr txBox="1"/>
      </xdr:nvSpPr>
      <xdr:spPr>
        <a:xfrm>
          <a:off x="10528300" y="524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31</xdr:row>
      <xdr:rowOff>155176</xdr:rowOff>
    </xdr:from>
    <xdr:to>
      <xdr:col>15</xdr:col>
      <xdr:colOff>269875</xdr:colOff>
      <xdr:row>31</xdr:row>
      <xdr:rowOff>155176</xdr:rowOff>
    </xdr:to>
    <xdr:cxnSp macro="">
      <xdr:nvCxnSpPr>
        <xdr:cNvPr id="292" name="直線コネクタ 291"/>
        <xdr:cNvCxnSpPr/>
      </xdr:nvCxnSpPr>
      <xdr:spPr>
        <a:xfrm>
          <a:off x="10388600" y="547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92593</xdr:rowOff>
    </xdr:from>
    <xdr:to>
      <xdr:col>15</xdr:col>
      <xdr:colOff>180975</xdr:colOff>
      <xdr:row>35</xdr:row>
      <xdr:rowOff>27709</xdr:rowOff>
    </xdr:to>
    <xdr:cxnSp macro="">
      <xdr:nvCxnSpPr>
        <xdr:cNvPr id="293" name="直線コネクタ 292"/>
        <xdr:cNvCxnSpPr/>
      </xdr:nvCxnSpPr>
      <xdr:spPr>
        <a:xfrm>
          <a:off x="9639300" y="5921893"/>
          <a:ext cx="8382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166113</xdr:rowOff>
    </xdr:from>
    <xdr:ext cx="534377" cy="259045"/>
    <xdr:sp macro="" textlink="">
      <xdr:nvSpPr>
        <xdr:cNvPr id="294" name="補助費等平均値テキスト"/>
        <xdr:cNvSpPr txBox="1"/>
      </xdr:nvSpPr>
      <xdr:spPr>
        <a:xfrm>
          <a:off x="10528300" y="616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16236</xdr:rowOff>
    </xdr:from>
    <xdr:to>
      <xdr:col>15</xdr:col>
      <xdr:colOff>231775</xdr:colOff>
      <xdr:row>36</xdr:row>
      <xdr:rowOff>117836</xdr:rowOff>
    </xdr:to>
    <xdr:sp macro="" textlink="">
      <xdr:nvSpPr>
        <xdr:cNvPr id="295" name="フローチャート : 判断 294"/>
        <xdr:cNvSpPr/>
      </xdr:nvSpPr>
      <xdr:spPr>
        <a:xfrm>
          <a:off x="104267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92593</xdr:rowOff>
    </xdr:from>
    <xdr:to>
      <xdr:col>14</xdr:col>
      <xdr:colOff>28575</xdr:colOff>
      <xdr:row>34</xdr:row>
      <xdr:rowOff>168915</xdr:rowOff>
    </xdr:to>
    <xdr:cxnSp macro="">
      <xdr:nvCxnSpPr>
        <xdr:cNvPr id="296" name="直線コネクタ 295"/>
        <xdr:cNvCxnSpPr/>
      </xdr:nvCxnSpPr>
      <xdr:spPr>
        <a:xfrm flipV="1">
          <a:off x="8750300" y="5921893"/>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21882</xdr:rowOff>
    </xdr:from>
    <xdr:to>
      <xdr:col>14</xdr:col>
      <xdr:colOff>79375</xdr:colOff>
      <xdr:row>36</xdr:row>
      <xdr:rowOff>123482</xdr:rowOff>
    </xdr:to>
    <xdr:sp macro="" textlink="">
      <xdr:nvSpPr>
        <xdr:cNvPr id="297" name="フローチャート : 判断 296"/>
        <xdr:cNvSpPr/>
      </xdr:nvSpPr>
      <xdr:spPr>
        <a:xfrm>
          <a:off x="9588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114609</xdr:rowOff>
    </xdr:from>
    <xdr:ext cx="534377" cy="259045"/>
    <xdr:sp macro="" textlink="">
      <xdr:nvSpPr>
        <xdr:cNvPr id="298" name="テキスト ボックス 297"/>
        <xdr:cNvSpPr txBox="1"/>
      </xdr:nvSpPr>
      <xdr:spPr>
        <a:xfrm>
          <a:off x="9372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159139</xdr:rowOff>
    </xdr:from>
    <xdr:to>
      <xdr:col>12</xdr:col>
      <xdr:colOff>511175</xdr:colOff>
      <xdr:row>34</xdr:row>
      <xdr:rowOff>168915</xdr:rowOff>
    </xdr:to>
    <xdr:cxnSp macro="">
      <xdr:nvCxnSpPr>
        <xdr:cNvPr id="299" name="直線コネクタ 298"/>
        <xdr:cNvCxnSpPr/>
      </xdr:nvCxnSpPr>
      <xdr:spPr>
        <a:xfrm>
          <a:off x="7861300" y="5988439"/>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52438</xdr:rowOff>
    </xdr:from>
    <xdr:to>
      <xdr:col>12</xdr:col>
      <xdr:colOff>561975</xdr:colOff>
      <xdr:row>36</xdr:row>
      <xdr:rowOff>154038</xdr:rowOff>
    </xdr:to>
    <xdr:sp macro="" textlink="">
      <xdr:nvSpPr>
        <xdr:cNvPr id="300" name="フローチャート : 判断 299"/>
        <xdr:cNvSpPr/>
      </xdr:nvSpPr>
      <xdr:spPr>
        <a:xfrm>
          <a:off x="8699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145165</xdr:rowOff>
    </xdr:from>
    <xdr:ext cx="534377" cy="259045"/>
    <xdr:sp macro="" textlink="">
      <xdr:nvSpPr>
        <xdr:cNvPr id="301" name="テキスト ボックス 300"/>
        <xdr:cNvSpPr txBox="1"/>
      </xdr:nvSpPr>
      <xdr:spPr>
        <a:xfrm>
          <a:off x="8483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89598</xdr:rowOff>
    </xdr:from>
    <xdr:to>
      <xdr:col>11</xdr:col>
      <xdr:colOff>307975</xdr:colOff>
      <xdr:row>34</xdr:row>
      <xdr:rowOff>159139</xdr:rowOff>
    </xdr:to>
    <xdr:cxnSp macro="">
      <xdr:nvCxnSpPr>
        <xdr:cNvPr id="302" name="直線コネクタ 301"/>
        <xdr:cNvCxnSpPr/>
      </xdr:nvCxnSpPr>
      <xdr:spPr>
        <a:xfrm>
          <a:off x="6972300" y="5404548"/>
          <a:ext cx="889000" cy="58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71503</xdr:rowOff>
    </xdr:from>
    <xdr:to>
      <xdr:col>11</xdr:col>
      <xdr:colOff>358775</xdr:colOff>
      <xdr:row>37</xdr:row>
      <xdr:rowOff>1653</xdr:rowOff>
    </xdr:to>
    <xdr:sp macro="" textlink="">
      <xdr:nvSpPr>
        <xdr:cNvPr id="303" name="フローチャート : 判断 302"/>
        <xdr:cNvSpPr/>
      </xdr:nvSpPr>
      <xdr:spPr>
        <a:xfrm>
          <a:off x="7810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164230</xdr:rowOff>
    </xdr:from>
    <xdr:ext cx="534377" cy="259045"/>
    <xdr:sp macro="" textlink="">
      <xdr:nvSpPr>
        <xdr:cNvPr id="304" name="テキスト ボックス 303"/>
        <xdr:cNvSpPr txBox="1"/>
      </xdr:nvSpPr>
      <xdr:spPr>
        <a:xfrm>
          <a:off x="7594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77158</xdr:rowOff>
    </xdr:from>
    <xdr:to>
      <xdr:col>10</xdr:col>
      <xdr:colOff>155575</xdr:colOff>
      <xdr:row>37</xdr:row>
      <xdr:rowOff>7308</xdr:rowOff>
    </xdr:to>
    <xdr:sp macro="" textlink="">
      <xdr:nvSpPr>
        <xdr:cNvPr id="305" name="フローチャート : 判断 304"/>
        <xdr:cNvSpPr/>
      </xdr:nvSpPr>
      <xdr:spPr>
        <a:xfrm>
          <a:off x="6921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169885</xdr:rowOff>
    </xdr:from>
    <xdr:ext cx="534377" cy="259045"/>
    <xdr:sp macro="" textlink="">
      <xdr:nvSpPr>
        <xdr:cNvPr id="306" name="テキスト ボックス 305"/>
        <xdr:cNvSpPr txBox="1"/>
      </xdr:nvSpPr>
      <xdr:spPr>
        <a:xfrm>
          <a:off x="6705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148359</xdr:rowOff>
    </xdr:from>
    <xdr:to>
      <xdr:col>15</xdr:col>
      <xdr:colOff>231775</xdr:colOff>
      <xdr:row>35</xdr:row>
      <xdr:rowOff>78509</xdr:rowOff>
    </xdr:to>
    <xdr:sp macro="" textlink="">
      <xdr:nvSpPr>
        <xdr:cNvPr id="312" name="円/楕円 311"/>
        <xdr:cNvSpPr/>
      </xdr:nvSpPr>
      <xdr:spPr>
        <a:xfrm>
          <a:off x="10426700" y="59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171236</xdr:rowOff>
    </xdr:from>
    <xdr:ext cx="534377" cy="259045"/>
    <xdr:sp macro="" textlink="">
      <xdr:nvSpPr>
        <xdr:cNvPr id="313" name="補助費等該当値テキスト"/>
        <xdr:cNvSpPr txBox="1"/>
      </xdr:nvSpPr>
      <xdr:spPr>
        <a:xfrm>
          <a:off x="10528300" y="58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92,197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41793</xdr:rowOff>
    </xdr:from>
    <xdr:to>
      <xdr:col>14</xdr:col>
      <xdr:colOff>79375</xdr:colOff>
      <xdr:row>34</xdr:row>
      <xdr:rowOff>143393</xdr:rowOff>
    </xdr:to>
    <xdr:sp macro="" textlink="">
      <xdr:nvSpPr>
        <xdr:cNvPr id="314" name="円/楕円 313"/>
        <xdr:cNvSpPr/>
      </xdr:nvSpPr>
      <xdr:spPr>
        <a:xfrm>
          <a:off x="95885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159920</xdr:rowOff>
    </xdr:from>
    <xdr:ext cx="599010" cy="259045"/>
    <xdr:sp macro="" textlink="">
      <xdr:nvSpPr>
        <xdr:cNvPr id="315" name="テキスト ボックス 314"/>
        <xdr:cNvSpPr txBox="1"/>
      </xdr:nvSpPr>
      <xdr:spPr>
        <a:xfrm>
          <a:off x="9339794" y="56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118115</xdr:rowOff>
    </xdr:from>
    <xdr:to>
      <xdr:col>12</xdr:col>
      <xdr:colOff>561975</xdr:colOff>
      <xdr:row>35</xdr:row>
      <xdr:rowOff>48265</xdr:rowOff>
    </xdr:to>
    <xdr:sp macro="" textlink="">
      <xdr:nvSpPr>
        <xdr:cNvPr id="316" name="円/楕円 315"/>
        <xdr:cNvSpPr/>
      </xdr:nvSpPr>
      <xdr:spPr>
        <a:xfrm>
          <a:off x="8699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64792</xdr:rowOff>
    </xdr:from>
    <xdr:ext cx="534377" cy="259045"/>
    <xdr:sp macro="" textlink="">
      <xdr:nvSpPr>
        <xdr:cNvPr id="317" name="テキスト ボックス 316"/>
        <xdr:cNvSpPr txBox="1"/>
      </xdr:nvSpPr>
      <xdr:spPr>
        <a:xfrm>
          <a:off x="8483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108339</xdr:rowOff>
    </xdr:from>
    <xdr:to>
      <xdr:col>11</xdr:col>
      <xdr:colOff>358775</xdr:colOff>
      <xdr:row>35</xdr:row>
      <xdr:rowOff>38489</xdr:rowOff>
    </xdr:to>
    <xdr:sp macro="" textlink="">
      <xdr:nvSpPr>
        <xdr:cNvPr id="318" name="円/楕円 317"/>
        <xdr:cNvSpPr/>
      </xdr:nvSpPr>
      <xdr:spPr>
        <a:xfrm>
          <a:off x="7810500" y="59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55016</xdr:rowOff>
    </xdr:from>
    <xdr:ext cx="534377" cy="259045"/>
    <xdr:sp macro="" textlink="">
      <xdr:nvSpPr>
        <xdr:cNvPr id="319" name="テキスト ボックス 318"/>
        <xdr:cNvSpPr txBox="1"/>
      </xdr:nvSpPr>
      <xdr:spPr>
        <a:xfrm>
          <a:off x="7594111" y="5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38798</xdr:rowOff>
    </xdr:from>
    <xdr:to>
      <xdr:col>10</xdr:col>
      <xdr:colOff>155575</xdr:colOff>
      <xdr:row>31</xdr:row>
      <xdr:rowOff>140398</xdr:rowOff>
    </xdr:to>
    <xdr:sp macro="" textlink="">
      <xdr:nvSpPr>
        <xdr:cNvPr id="320" name="円/楕円 319"/>
        <xdr:cNvSpPr/>
      </xdr:nvSpPr>
      <xdr:spPr>
        <a:xfrm>
          <a:off x="6921500" y="5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156925</xdr:rowOff>
    </xdr:from>
    <xdr:ext cx="599010" cy="259045"/>
    <xdr:sp macro="" textlink="">
      <xdr:nvSpPr>
        <xdr:cNvPr id="321" name="テキスト ボックス 320"/>
        <xdr:cNvSpPr txBox="1"/>
      </xdr:nvSpPr>
      <xdr:spPr>
        <a:xfrm>
          <a:off x="6672794" y="512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3" name="直線コネクタ 342"/>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4"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5" name="直線コネクタ 344"/>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46"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47" name="直線コネクタ 346"/>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86980</xdr:rowOff>
    </xdr:from>
    <xdr:to>
      <xdr:col>15</xdr:col>
      <xdr:colOff>180975</xdr:colOff>
      <xdr:row>57</xdr:row>
      <xdr:rowOff>103504</xdr:rowOff>
    </xdr:to>
    <xdr:cxnSp macro="">
      <xdr:nvCxnSpPr>
        <xdr:cNvPr id="348" name="直線コネクタ 347"/>
        <xdr:cNvCxnSpPr/>
      </xdr:nvCxnSpPr>
      <xdr:spPr>
        <a:xfrm flipV="1">
          <a:off x="9639300" y="9859630"/>
          <a:ext cx="8382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49"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0" name="フローチャート : 判断 349"/>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103504</xdr:rowOff>
    </xdr:from>
    <xdr:to>
      <xdr:col>14</xdr:col>
      <xdr:colOff>28575</xdr:colOff>
      <xdr:row>57</xdr:row>
      <xdr:rowOff>111376</xdr:rowOff>
    </xdr:to>
    <xdr:cxnSp macro="">
      <xdr:nvCxnSpPr>
        <xdr:cNvPr id="351" name="直線コネクタ 350"/>
        <xdr:cNvCxnSpPr/>
      </xdr:nvCxnSpPr>
      <xdr:spPr>
        <a:xfrm flipV="1">
          <a:off x="8750300" y="987615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2" name="フローチャート : 判断 351"/>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3" name="テキスト ボックス 352"/>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64912</xdr:rowOff>
    </xdr:from>
    <xdr:to>
      <xdr:col>12</xdr:col>
      <xdr:colOff>511175</xdr:colOff>
      <xdr:row>57</xdr:row>
      <xdr:rowOff>111376</xdr:rowOff>
    </xdr:to>
    <xdr:cxnSp macro="">
      <xdr:nvCxnSpPr>
        <xdr:cNvPr id="354" name="直線コネクタ 353"/>
        <xdr:cNvCxnSpPr/>
      </xdr:nvCxnSpPr>
      <xdr:spPr>
        <a:xfrm>
          <a:off x="7861300" y="9837562"/>
          <a:ext cx="889000" cy="4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5" name="フローチャート : 判断 354"/>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56" name="テキスト ボックス 355"/>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111633</xdr:rowOff>
    </xdr:from>
    <xdr:to>
      <xdr:col>11</xdr:col>
      <xdr:colOff>307975</xdr:colOff>
      <xdr:row>57</xdr:row>
      <xdr:rowOff>64912</xdr:rowOff>
    </xdr:to>
    <xdr:cxnSp macro="">
      <xdr:nvCxnSpPr>
        <xdr:cNvPr id="357" name="直線コネクタ 356"/>
        <xdr:cNvCxnSpPr/>
      </xdr:nvCxnSpPr>
      <xdr:spPr>
        <a:xfrm>
          <a:off x="6972300" y="9712833"/>
          <a:ext cx="889000" cy="12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58" name="フローチャート : 判断 357"/>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59" name="テキスト ボックス 358"/>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0" name="フローチャート : 判断 359"/>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1" name="テキスト ボックス 360"/>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36180</xdr:rowOff>
    </xdr:from>
    <xdr:to>
      <xdr:col>15</xdr:col>
      <xdr:colOff>231775</xdr:colOff>
      <xdr:row>57</xdr:row>
      <xdr:rowOff>137780</xdr:rowOff>
    </xdr:to>
    <xdr:sp macro="" textlink="">
      <xdr:nvSpPr>
        <xdr:cNvPr id="367" name="円/楕円 366"/>
        <xdr:cNvSpPr/>
      </xdr:nvSpPr>
      <xdr:spPr>
        <a:xfrm>
          <a:off x="104267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122557</xdr:rowOff>
    </xdr:from>
    <xdr:ext cx="534377" cy="259045"/>
    <xdr:sp macro="" textlink="">
      <xdr:nvSpPr>
        <xdr:cNvPr id="368" name="普通建設事業費該当値テキスト"/>
        <xdr:cNvSpPr txBox="1"/>
      </xdr:nvSpPr>
      <xdr:spPr>
        <a:xfrm>
          <a:off x="10528300" y="97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52704</xdr:rowOff>
    </xdr:from>
    <xdr:to>
      <xdr:col>14</xdr:col>
      <xdr:colOff>79375</xdr:colOff>
      <xdr:row>57</xdr:row>
      <xdr:rowOff>154304</xdr:rowOff>
    </xdr:to>
    <xdr:sp macro="" textlink="">
      <xdr:nvSpPr>
        <xdr:cNvPr id="369" name="円/楕円 368"/>
        <xdr:cNvSpPr/>
      </xdr:nvSpPr>
      <xdr:spPr>
        <a:xfrm>
          <a:off x="9588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145431</xdr:rowOff>
    </xdr:from>
    <xdr:ext cx="534377" cy="259045"/>
    <xdr:sp macro="" textlink="">
      <xdr:nvSpPr>
        <xdr:cNvPr id="370" name="テキスト ボックス 369"/>
        <xdr:cNvSpPr txBox="1"/>
      </xdr:nvSpPr>
      <xdr:spPr>
        <a:xfrm>
          <a:off x="9372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60576</xdr:rowOff>
    </xdr:from>
    <xdr:to>
      <xdr:col>12</xdr:col>
      <xdr:colOff>561975</xdr:colOff>
      <xdr:row>57</xdr:row>
      <xdr:rowOff>162176</xdr:rowOff>
    </xdr:to>
    <xdr:sp macro="" textlink="">
      <xdr:nvSpPr>
        <xdr:cNvPr id="371" name="円/楕円 370"/>
        <xdr:cNvSpPr/>
      </xdr:nvSpPr>
      <xdr:spPr>
        <a:xfrm>
          <a:off x="8699500" y="98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153303</xdr:rowOff>
    </xdr:from>
    <xdr:ext cx="534377" cy="259045"/>
    <xdr:sp macro="" textlink="">
      <xdr:nvSpPr>
        <xdr:cNvPr id="372" name="テキスト ボックス 371"/>
        <xdr:cNvSpPr txBox="1"/>
      </xdr:nvSpPr>
      <xdr:spPr>
        <a:xfrm>
          <a:off x="8483111" y="9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14112</xdr:rowOff>
    </xdr:from>
    <xdr:to>
      <xdr:col>11</xdr:col>
      <xdr:colOff>358775</xdr:colOff>
      <xdr:row>57</xdr:row>
      <xdr:rowOff>115712</xdr:rowOff>
    </xdr:to>
    <xdr:sp macro="" textlink="">
      <xdr:nvSpPr>
        <xdr:cNvPr id="373" name="円/楕円 372"/>
        <xdr:cNvSpPr/>
      </xdr:nvSpPr>
      <xdr:spPr>
        <a:xfrm>
          <a:off x="7810500" y="97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106839</xdr:rowOff>
    </xdr:from>
    <xdr:ext cx="534377" cy="259045"/>
    <xdr:sp macro="" textlink="">
      <xdr:nvSpPr>
        <xdr:cNvPr id="374" name="テキスト ボックス 373"/>
        <xdr:cNvSpPr txBox="1"/>
      </xdr:nvSpPr>
      <xdr:spPr>
        <a:xfrm>
          <a:off x="7594111" y="98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60833</xdr:rowOff>
    </xdr:from>
    <xdr:to>
      <xdr:col>10</xdr:col>
      <xdr:colOff>155575</xdr:colOff>
      <xdr:row>56</xdr:row>
      <xdr:rowOff>162433</xdr:rowOff>
    </xdr:to>
    <xdr:sp macro="" textlink="">
      <xdr:nvSpPr>
        <xdr:cNvPr id="375" name="円/楕円 374"/>
        <xdr:cNvSpPr/>
      </xdr:nvSpPr>
      <xdr:spPr>
        <a:xfrm>
          <a:off x="6921500" y="96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7510</xdr:rowOff>
    </xdr:from>
    <xdr:ext cx="534377" cy="259045"/>
    <xdr:sp macro="" textlink="">
      <xdr:nvSpPr>
        <xdr:cNvPr id="376" name="テキスト ボックス 375"/>
        <xdr:cNvSpPr txBox="1"/>
      </xdr:nvSpPr>
      <xdr:spPr>
        <a:xfrm>
          <a:off x="6705111" y="943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0" name="直線コネクタ 399"/>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3"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4" name="直線コネクタ 403"/>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231</xdr:rowOff>
    </xdr:from>
    <xdr:to>
      <xdr:col>15</xdr:col>
      <xdr:colOff>180975</xdr:colOff>
      <xdr:row>78</xdr:row>
      <xdr:rowOff>92997</xdr:rowOff>
    </xdr:to>
    <xdr:cxnSp macro="">
      <xdr:nvCxnSpPr>
        <xdr:cNvPr id="405" name="直線コネクタ 404"/>
        <xdr:cNvCxnSpPr/>
      </xdr:nvCxnSpPr>
      <xdr:spPr>
        <a:xfrm>
          <a:off x="9639300" y="13373331"/>
          <a:ext cx="838200" cy="9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06"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07" name="フローチャート : 判断 406"/>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231</xdr:rowOff>
    </xdr:from>
    <xdr:to>
      <xdr:col>14</xdr:col>
      <xdr:colOff>28575</xdr:colOff>
      <xdr:row>78</xdr:row>
      <xdr:rowOff>131699</xdr:rowOff>
    </xdr:to>
    <xdr:cxnSp macro="">
      <xdr:nvCxnSpPr>
        <xdr:cNvPr id="408" name="直線コネクタ 407"/>
        <xdr:cNvCxnSpPr/>
      </xdr:nvCxnSpPr>
      <xdr:spPr>
        <a:xfrm flipV="1">
          <a:off x="8750300" y="13373331"/>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09" name="フローチャート : 判断 408"/>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0" name="テキスト ボックス 409"/>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1" name="フローチャート : 判断 410"/>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2" name="テキスト ボックス 411"/>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42197</xdr:rowOff>
    </xdr:from>
    <xdr:to>
      <xdr:col>15</xdr:col>
      <xdr:colOff>231775</xdr:colOff>
      <xdr:row>78</xdr:row>
      <xdr:rowOff>143797</xdr:rowOff>
    </xdr:to>
    <xdr:sp macro="" textlink="">
      <xdr:nvSpPr>
        <xdr:cNvPr id="418" name="円/楕円 417"/>
        <xdr:cNvSpPr/>
      </xdr:nvSpPr>
      <xdr:spPr>
        <a:xfrm>
          <a:off x="10426700" y="134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128574</xdr:rowOff>
    </xdr:from>
    <xdr:ext cx="534377" cy="259045"/>
    <xdr:sp macro="" textlink="">
      <xdr:nvSpPr>
        <xdr:cNvPr id="419" name="普通建設事業費 （ うち新規整備　）該当値テキスト"/>
        <xdr:cNvSpPr txBox="1"/>
      </xdr:nvSpPr>
      <xdr:spPr>
        <a:xfrm>
          <a:off x="10528300" y="133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120881</xdr:rowOff>
    </xdr:from>
    <xdr:to>
      <xdr:col>14</xdr:col>
      <xdr:colOff>79375</xdr:colOff>
      <xdr:row>78</xdr:row>
      <xdr:rowOff>51031</xdr:rowOff>
    </xdr:to>
    <xdr:sp macro="" textlink="">
      <xdr:nvSpPr>
        <xdr:cNvPr id="420" name="円/楕円 419"/>
        <xdr:cNvSpPr/>
      </xdr:nvSpPr>
      <xdr:spPr>
        <a:xfrm>
          <a:off x="9588500" y="1332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42158</xdr:rowOff>
    </xdr:from>
    <xdr:ext cx="534377" cy="259045"/>
    <xdr:sp macro="" textlink="">
      <xdr:nvSpPr>
        <xdr:cNvPr id="421" name="テキスト ボックス 420"/>
        <xdr:cNvSpPr txBox="1"/>
      </xdr:nvSpPr>
      <xdr:spPr>
        <a:xfrm>
          <a:off x="9372111" y="1341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80899</xdr:rowOff>
    </xdr:from>
    <xdr:to>
      <xdr:col>12</xdr:col>
      <xdr:colOff>561975</xdr:colOff>
      <xdr:row>79</xdr:row>
      <xdr:rowOff>11049</xdr:rowOff>
    </xdr:to>
    <xdr:sp macro="" textlink="">
      <xdr:nvSpPr>
        <xdr:cNvPr id="422" name="円/楕円 421"/>
        <xdr:cNvSpPr/>
      </xdr:nvSpPr>
      <xdr:spPr>
        <a:xfrm>
          <a:off x="8699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2176</xdr:rowOff>
    </xdr:from>
    <xdr:ext cx="534377" cy="259045"/>
    <xdr:sp macro="" textlink="">
      <xdr:nvSpPr>
        <xdr:cNvPr id="423" name="テキスト ボックス 422"/>
        <xdr:cNvSpPr txBox="1"/>
      </xdr:nvSpPr>
      <xdr:spPr>
        <a:xfrm>
          <a:off x="8483111" y="135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5" name="テキスト ボックス 43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9" name="テキスト ボックス 43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3" name="直線コネクタ 442"/>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4"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5" name="直線コネクタ 444"/>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46"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47" name="直線コネクタ 446"/>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52592</xdr:rowOff>
    </xdr:from>
    <xdr:to>
      <xdr:col>15</xdr:col>
      <xdr:colOff>180975</xdr:colOff>
      <xdr:row>97</xdr:row>
      <xdr:rowOff>129459</xdr:rowOff>
    </xdr:to>
    <xdr:cxnSp macro="">
      <xdr:nvCxnSpPr>
        <xdr:cNvPr id="448" name="直線コネクタ 447"/>
        <xdr:cNvCxnSpPr/>
      </xdr:nvCxnSpPr>
      <xdr:spPr>
        <a:xfrm flipV="1">
          <a:off x="9639300" y="16683242"/>
          <a:ext cx="8382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49"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0" name="フローチャート : 判断 449"/>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97357</xdr:rowOff>
    </xdr:from>
    <xdr:to>
      <xdr:col>14</xdr:col>
      <xdr:colOff>28575</xdr:colOff>
      <xdr:row>97</xdr:row>
      <xdr:rowOff>129459</xdr:rowOff>
    </xdr:to>
    <xdr:cxnSp macro="">
      <xdr:nvCxnSpPr>
        <xdr:cNvPr id="451" name="直線コネクタ 450"/>
        <xdr:cNvCxnSpPr/>
      </xdr:nvCxnSpPr>
      <xdr:spPr>
        <a:xfrm>
          <a:off x="8750300" y="16728007"/>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2" name="フローチャート : 判断 451"/>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3" name="テキスト ボックス 452"/>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4" name="フローチャート : 判断 453"/>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5" name="テキスト ボックス 454"/>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1792</xdr:rowOff>
    </xdr:from>
    <xdr:to>
      <xdr:col>15</xdr:col>
      <xdr:colOff>231775</xdr:colOff>
      <xdr:row>97</xdr:row>
      <xdr:rowOff>103392</xdr:rowOff>
    </xdr:to>
    <xdr:sp macro="" textlink="">
      <xdr:nvSpPr>
        <xdr:cNvPr id="461" name="円/楕円 460"/>
        <xdr:cNvSpPr/>
      </xdr:nvSpPr>
      <xdr:spPr>
        <a:xfrm>
          <a:off x="10426700" y="1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151669</xdr:rowOff>
    </xdr:from>
    <xdr:ext cx="534377" cy="259045"/>
    <xdr:sp macro="" textlink="">
      <xdr:nvSpPr>
        <xdr:cNvPr id="462" name="普通建設事業費 （ うち更新整備　）該当値テキスト"/>
        <xdr:cNvSpPr txBox="1"/>
      </xdr:nvSpPr>
      <xdr:spPr>
        <a:xfrm>
          <a:off x="10528300" y="166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78659</xdr:rowOff>
    </xdr:from>
    <xdr:to>
      <xdr:col>14</xdr:col>
      <xdr:colOff>79375</xdr:colOff>
      <xdr:row>98</xdr:row>
      <xdr:rowOff>8809</xdr:rowOff>
    </xdr:to>
    <xdr:sp macro="" textlink="">
      <xdr:nvSpPr>
        <xdr:cNvPr id="463" name="円/楕円 462"/>
        <xdr:cNvSpPr/>
      </xdr:nvSpPr>
      <xdr:spPr>
        <a:xfrm>
          <a:off x="9588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171386</xdr:rowOff>
    </xdr:from>
    <xdr:ext cx="534377" cy="259045"/>
    <xdr:sp macro="" textlink="">
      <xdr:nvSpPr>
        <xdr:cNvPr id="464" name="テキスト ボックス 463"/>
        <xdr:cNvSpPr txBox="1"/>
      </xdr:nvSpPr>
      <xdr:spPr>
        <a:xfrm>
          <a:off x="9372111" y="168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46557</xdr:rowOff>
    </xdr:from>
    <xdr:to>
      <xdr:col>12</xdr:col>
      <xdr:colOff>561975</xdr:colOff>
      <xdr:row>97</xdr:row>
      <xdr:rowOff>148157</xdr:rowOff>
    </xdr:to>
    <xdr:sp macro="" textlink="">
      <xdr:nvSpPr>
        <xdr:cNvPr id="465" name="円/楕円 464"/>
        <xdr:cNvSpPr/>
      </xdr:nvSpPr>
      <xdr:spPr>
        <a:xfrm>
          <a:off x="8699500" y="1667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139284</xdr:rowOff>
    </xdr:from>
    <xdr:ext cx="534377" cy="259045"/>
    <xdr:sp macro="" textlink="">
      <xdr:nvSpPr>
        <xdr:cNvPr id="466" name="テキスト ボックス 465"/>
        <xdr:cNvSpPr txBox="1"/>
      </xdr:nvSpPr>
      <xdr:spPr>
        <a:xfrm>
          <a:off x="8483111" y="1676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88" name="直線コネクタ 487"/>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1"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2" name="直線コネクタ 491"/>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89774</xdr:rowOff>
    </xdr:from>
    <xdr:to>
      <xdr:col>23</xdr:col>
      <xdr:colOff>517525</xdr:colOff>
      <xdr:row>37</xdr:row>
      <xdr:rowOff>151542</xdr:rowOff>
    </xdr:to>
    <xdr:cxnSp macro="">
      <xdr:nvCxnSpPr>
        <xdr:cNvPr id="493" name="直線コネクタ 492"/>
        <xdr:cNvCxnSpPr/>
      </xdr:nvCxnSpPr>
      <xdr:spPr>
        <a:xfrm flipV="1">
          <a:off x="15481300" y="6433424"/>
          <a:ext cx="838200" cy="6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4"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5" name="フローチャート : 判断 494"/>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151542</xdr:rowOff>
    </xdr:from>
    <xdr:to>
      <xdr:col>22</xdr:col>
      <xdr:colOff>365125</xdr:colOff>
      <xdr:row>38</xdr:row>
      <xdr:rowOff>130693</xdr:rowOff>
    </xdr:to>
    <xdr:cxnSp macro="">
      <xdr:nvCxnSpPr>
        <xdr:cNvPr id="496" name="直線コネクタ 495"/>
        <xdr:cNvCxnSpPr/>
      </xdr:nvCxnSpPr>
      <xdr:spPr>
        <a:xfrm flipV="1">
          <a:off x="14592300" y="6495192"/>
          <a:ext cx="889000" cy="15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497" name="フローチャート : 判断 496"/>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498" name="テキスト ボックス 497"/>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73269</xdr:rowOff>
    </xdr:from>
    <xdr:to>
      <xdr:col>21</xdr:col>
      <xdr:colOff>161925</xdr:colOff>
      <xdr:row>38</xdr:row>
      <xdr:rowOff>130693</xdr:rowOff>
    </xdr:to>
    <xdr:cxnSp macro="">
      <xdr:nvCxnSpPr>
        <xdr:cNvPr id="499" name="直線コネクタ 498"/>
        <xdr:cNvCxnSpPr/>
      </xdr:nvCxnSpPr>
      <xdr:spPr>
        <a:xfrm>
          <a:off x="13703300" y="6588369"/>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0" name="フローチャート : 判断 499"/>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1" name="テキスト ボックス 500"/>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88357</xdr:rowOff>
    </xdr:from>
    <xdr:to>
      <xdr:col>19</xdr:col>
      <xdr:colOff>644525</xdr:colOff>
      <xdr:row>38</xdr:row>
      <xdr:rowOff>73269</xdr:rowOff>
    </xdr:to>
    <xdr:cxnSp macro="">
      <xdr:nvCxnSpPr>
        <xdr:cNvPr id="502" name="直線コネクタ 501"/>
        <xdr:cNvCxnSpPr/>
      </xdr:nvCxnSpPr>
      <xdr:spPr>
        <a:xfrm>
          <a:off x="12814300" y="643200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3" name="フローチャート : 判断 502"/>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4" name="テキスト ボックス 503"/>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5" name="フローチャート : 判断 504"/>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06" name="テキスト ボックス 505"/>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38974</xdr:rowOff>
    </xdr:from>
    <xdr:to>
      <xdr:col>23</xdr:col>
      <xdr:colOff>568325</xdr:colOff>
      <xdr:row>37</xdr:row>
      <xdr:rowOff>140574</xdr:rowOff>
    </xdr:to>
    <xdr:sp macro="" textlink="">
      <xdr:nvSpPr>
        <xdr:cNvPr id="512" name="円/楕円 511"/>
        <xdr:cNvSpPr/>
      </xdr:nvSpPr>
      <xdr:spPr>
        <a:xfrm>
          <a:off x="16268700" y="63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61851</xdr:rowOff>
    </xdr:from>
    <xdr:ext cx="469744" cy="259045"/>
    <xdr:sp macro="" textlink="">
      <xdr:nvSpPr>
        <xdr:cNvPr id="513" name="災害復旧事業費該当値テキスト"/>
        <xdr:cNvSpPr txBox="1"/>
      </xdr:nvSpPr>
      <xdr:spPr>
        <a:xfrm>
          <a:off x="16370300" y="6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100742</xdr:rowOff>
    </xdr:from>
    <xdr:to>
      <xdr:col>22</xdr:col>
      <xdr:colOff>415925</xdr:colOff>
      <xdr:row>38</xdr:row>
      <xdr:rowOff>30891</xdr:rowOff>
    </xdr:to>
    <xdr:sp macro="" textlink="">
      <xdr:nvSpPr>
        <xdr:cNvPr id="514" name="円/楕円 513"/>
        <xdr:cNvSpPr/>
      </xdr:nvSpPr>
      <xdr:spPr>
        <a:xfrm>
          <a:off x="15430500" y="64443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47419</xdr:rowOff>
    </xdr:from>
    <xdr:ext cx="469744" cy="259045"/>
    <xdr:sp macro="" textlink="">
      <xdr:nvSpPr>
        <xdr:cNvPr id="515" name="テキスト ボックス 514"/>
        <xdr:cNvSpPr txBox="1"/>
      </xdr:nvSpPr>
      <xdr:spPr>
        <a:xfrm>
          <a:off x="15246427" y="621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79893</xdr:rowOff>
    </xdr:from>
    <xdr:to>
      <xdr:col>21</xdr:col>
      <xdr:colOff>212725</xdr:colOff>
      <xdr:row>39</xdr:row>
      <xdr:rowOff>10043</xdr:rowOff>
    </xdr:to>
    <xdr:sp macro="" textlink="">
      <xdr:nvSpPr>
        <xdr:cNvPr id="516" name="円/楕円 515"/>
        <xdr:cNvSpPr/>
      </xdr:nvSpPr>
      <xdr:spPr>
        <a:xfrm>
          <a:off x="145415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1170</xdr:rowOff>
    </xdr:from>
    <xdr:ext cx="378565" cy="259045"/>
    <xdr:sp macro="" textlink="">
      <xdr:nvSpPr>
        <xdr:cNvPr id="517" name="テキスト ボックス 516"/>
        <xdr:cNvSpPr txBox="1"/>
      </xdr:nvSpPr>
      <xdr:spPr>
        <a:xfrm>
          <a:off x="14403017" y="668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22469</xdr:rowOff>
    </xdr:from>
    <xdr:to>
      <xdr:col>20</xdr:col>
      <xdr:colOff>9525</xdr:colOff>
      <xdr:row>38</xdr:row>
      <xdr:rowOff>124069</xdr:rowOff>
    </xdr:to>
    <xdr:sp macro="" textlink="">
      <xdr:nvSpPr>
        <xdr:cNvPr id="518" name="円/楕円 517"/>
        <xdr:cNvSpPr/>
      </xdr:nvSpPr>
      <xdr:spPr>
        <a:xfrm>
          <a:off x="13652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115196</xdr:rowOff>
    </xdr:from>
    <xdr:ext cx="469744" cy="259045"/>
    <xdr:sp macro="" textlink="">
      <xdr:nvSpPr>
        <xdr:cNvPr id="519" name="テキスト ボックス 518"/>
        <xdr:cNvSpPr txBox="1"/>
      </xdr:nvSpPr>
      <xdr:spPr>
        <a:xfrm>
          <a:off x="13468427" y="663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37557</xdr:rowOff>
    </xdr:from>
    <xdr:to>
      <xdr:col>18</xdr:col>
      <xdr:colOff>492125</xdr:colOff>
      <xdr:row>37</xdr:row>
      <xdr:rowOff>139157</xdr:rowOff>
    </xdr:to>
    <xdr:sp macro="" textlink="">
      <xdr:nvSpPr>
        <xdr:cNvPr id="520" name="円/楕円 519"/>
        <xdr:cNvSpPr/>
      </xdr:nvSpPr>
      <xdr:spPr>
        <a:xfrm>
          <a:off x="12763500" y="63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130284</xdr:rowOff>
    </xdr:from>
    <xdr:ext cx="469744" cy="259045"/>
    <xdr:sp macro="" textlink="">
      <xdr:nvSpPr>
        <xdr:cNvPr id="521" name="テキスト ボックス 520"/>
        <xdr:cNvSpPr txBox="1"/>
      </xdr:nvSpPr>
      <xdr:spPr>
        <a:xfrm>
          <a:off x="12579427" y="647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5" name="テキスト ボックス 53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7" name="テキスト ボックス 53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9" name="テキスト ボックス 53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1" name="テキスト ボックス 54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3" name="テキスト ボックス 54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5" name="直線コネクタ 544"/>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48"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57" name="フローチャート : 判断 556"/>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58" name="テキスト ボックス 557"/>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0" name="フローチャート : 判断 559"/>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1" name="テキスト ボックス 560"/>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2" name="フローチャート : 判断 561"/>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3" name="テキスト ボックス 562"/>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2" name="直線コネクタ 601"/>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3"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4" name="直線コネクタ 603"/>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5"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06" name="直線コネクタ 605"/>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74484</xdr:rowOff>
    </xdr:from>
    <xdr:to>
      <xdr:col>23</xdr:col>
      <xdr:colOff>517525</xdr:colOff>
      <xdr:row>77</xdr:row>
      <xdr:rowOff>77994</xdr:rowOff>
    </xdr:to>
    <xdr:cxnSp macro="">
      <xdr:nvCxnSpPr>
        <xdr:cNvPr id="607" name="直線コネクタ 606"/>
        <xdr:cNvCxnSpPr/>
      </xdr:nvCxnSpPr>
      <xdr:spPr>
        <a:xfrm flipV="1">
          <a:off x="15481300" y="13276134"/>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08"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09" name="フローチャート : 判断 608"/>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72895</xdr:rowOff>
    </xdr:from>
    <xdr:to>
      <xdr:col>22</xdr:col>
      <xdr:colOff>365125</xdr:colOff>
      <xdr:row>77</xdr:row>
      <xdr:rowOff>77994</xdr:rowOff>
    </xdr:to>
    <xdr:cxnSp macro="">
      <xdr:nvCxnSpPr>
        <xdr:cNvPr id="610" name="直線コネクタ 609"/>
        <xdr:cNvCxnSpPr/>
      </xdr:nvCxnSpPr>
      <xdr:spPr>
        <a:xfrm>
          <a:off x="14592300" y="13274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1" name="フローチャート : 判断 610"/>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2" name="テキスト ボックス 611"/>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72895</xdr:rowOff>
    </xdr:from>
    <xdr:to>
      <xdr:col>21</xdr:col>
      <xdr:colOff>161925</xdr:colOff>
      <xdr:row>77</xdr:row>
      <xdr:rowOff>74740</xdr:rowOff>
    </xdr:to>
    <xdr:cxnSp macro="">
      <xdr:nvCxnSpPr>
        <xdr:cNvPr id="613" name="直線コネクタ 612"/>
        <xdr:cNvCxnSpPr/>
      </xdr:nvCxnSpPr>
      <xdr:spPr>
        <a:xfrm flipV="1">
          <a:off x="13703300" y="13274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4" name="フローチャート : 判断 613"/>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5" name="テキスト ボックス 614"/>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74740</xdr:rowOff>
    </xdr:from>
    <xdr:to>
      <xdr:col>19</xdr:col>
      <xdr:colOff>644525</xdr:colOff>
      <xdr:row>77</xdr:row>
      <xdr:rowOff>87990</xdr:rowOff>
    </xdr:to>
    <xdr:cxnSp macro="">
      <xdr:nvCxnSpPr>
        <xdr:cNvPr id="616" name="直線コネクタ 615"/>
        <xdr:cNvCxnSpPr/>
      </xdr:nvCxnSpPr>
      <xdr:spPr>
        <a:xfrm flipV="1">
          <a:off x="12814300" y="13276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17" name="フローチャート : 判断 616"/>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18" name="テキスト ボックス 617"/>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19" name="フローチャート : 判断 618"/>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0" name="テキスト ボックス 619"/>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23684</xdr:rowOff>
    </xdr:from>
    <xdr:to>
      <xdr:col>23</xdr:col>
      <xdr:colOff>568325</xdr:colOff>
      <xdr:row>77</xdr:row>
      <xdr:rowOff>125284</xdr:rowOff>
    </xdr:to>
    <xdr:sp macro="" textlink="">
      <xdr:nvSpPr>
        <xdr:cNvPr id="626" name="円/楕円 625"/>
        <xdr:cNvSpPr/>
      </xdr:nvSpPr>
      <xdr:spPr>
        <a:xfrm>
          <a:off x="16268700" y="13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46561</xdr:rowOff>
    </xdr:from>
    <xdr:ext cx="534377" cy="259045"/>
    <xdr:sp macro="" textlink="">
      <xdr:nvSpPr>
        <xdr:cNvPr id="627" name="公債費該当値テキスト"/>
        <xdr:cNvSpPr txBox="1"/>
      </xdr:nvSpPr>
      <xdr:spPr>
        <a:xfrm>
          <a:off x="16370300" y="130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27194</xdr:rowOff>
    </xdr:from>
    <xdr:to>
      <xdr:col>22</xdr:col>
      <xdr:colOff>415925</xdr:colOff>
      <xdr:row>77</xdr:row>
      <xdr:rowOff>128794</xdr:rowOff>
    </xdr:to>
    <xdr:sp macro="" textlink="">
      <xdr:nvSpPr>
        <xdr:cNvPr id="628" name="円/楕円 627"/>
        <xdr:cNvSpPr/>
      </xdr:nvSpPr>
      <xdr:spPr>
        <a:xfrm>
          <a:off x="154305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145321</xdr:rowOff>
    </xdr:from>
    <xdr:ext cx="534377" cy="259045"/>
    <xdr:sp macro="" textlink="">
      <xdr:nvSpPr>
        <xdr:cNvPr id="629" name="テキスト ボックス 628"/>
        <xdr:cNvSpPr txBox="1"/>
      </xdr:nvSpPr>
      <xdr:spPr>
        <a:xfrm>
          <a:off x="15214111" y="13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22095</xdr:rowOff>
    </xdr:from>
    <xdr:to>
      <xdr:col>21</xdr:col>
      <xdr:colOff>212725</xdr:colOff>
      <xdr:row>77</xdr:row>
      <xdr:rowOff>123695</xdr:rowOff>
    </xdr:to>
    <xdr:sp macro="" textlink="">
      <xdr:nvSpPr>
        <xdr:cNvPr id="630" name="円/楕円 629"/>
        <xdr:cNvSpPr/>
      </xdr:nvSpPr>
      <xdr:spPr>
        <a:xfrm>
          <a:off x="14541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140222</xdr:rowOff>
    </xdr:from>
    <xdr:ext cx="534377" cy="259045"/>
    <xdr:sp macro="" textlink="">
      <xdr:nvSpPr>
        <xdr:cNvPr id="631" name="テキスト ボックス 630"/>
        <xdr:cNvSpPr txBox="1"/>
      </xdr:nvSpPr>
      <xdr:spPr>
        <a:xfrm>
          <a:off x="14325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23940</xdr:rowOff>
    </xdr:from>
    <xdr:to>
      <xdr:col>20</xdr:col>
      <xdr:colOff>9525</xdr:colOff>
      <xdr:row>77</xdr:row>
      <xdr:rowOff>125540</xdr:rowOff>
    </xdr:to>
    <xdr:sp macro="" textlink="">
      <xdr:nvSpPr>
        <xdr:cNvPr id="632" name="円/楕円 631"/>
        <xdr:cNvSpPr/>
      </xdr:nvSpPr>
      <xdr:spPr>
        <a:xfrm>
          <a:off x="13652500" y="132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142067</xdr:rowOff>
    </xdr:from>
    <xdr:ext cx="534377" cy="259045"/>
    <xdr:sp macro="" textlink="">
      <xdr:nvSpPr>
        <xdr:cNvPr id="633" name="テキスト ボックス 632"/>
        <xdr:cNvSpPr txBox="1"/>
      </xdr:nvSpPr>
      <xdr:spPr>
        <a:xfrm>
          <a:off x="13436111" y="130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37190</xdr:rowOff>
    </xdr:from>
    <xdr:to>
      <xdr:col>18</xdr:col>
      <xdr:colOff>492125</xdr:colOff>
      <xdr:row>77</xdr:row>
      <xdr:rowOff>138790</xdr:rowOff>
    </xdr:to>
    <xdr:sp macro="" textlink="">
      <xdr:nvSpPr>
        <xdr:cNvPr id="634" name="円/楕円 633"/>
        <xdr:cNvSpPr/>
      </xdr:nvSpPr>
      <xdr:spPr>
        <a:xfrm>
          <a:off x="12763500" y="132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155317</xdr:rowOff>
    </xdr:from>
    <xdr:ext cx="534377" cy="259045"/>
    <xdr:sp macro="" textlink="">
      <xdr:nvSpPr>
        <xdr:cNvPr id="635" name="テキスト ボックス 634"/>
        <xdr:cNvSpPr txBox="1"/>
      </xdr:nvSpPr>
      <xdr:spPr>
        <a:xfrm>
          <a:off x="12547111" y="130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59" name="直線コネクタ 658"/>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0"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1" name="直線コネクタ 660"/>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2"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3" name="直線コネクタ 662"/>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30719</xdr:rowOff>
    </xdr:from>
    <xdr:to>
      <xdr:col>23</xdr:col>
      <xdr:colOff>517525</xdr:colOff>
      <xdr:row>98</xdr:row>
      <xdr:rowOff>96890</xdr:rowOff>
    </xdr:to>
    <xdr:cxnSp macro="">
      <xdr:nvCxnSpPr>
        <xdr:cNvPr id="664" name="直線コネクタ 663"/>
        <xdr:cNvCxnSpPr/>
      </xdr:nvCxnSpPr>
      <xdr:spPr>
        <a:xfrm>
          <a:off x="15481300" y="16832819"/>
          <a:ext cx="838200" cy="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5"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66" name="フローチャート : 判断 665"/>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95977</xdr:rowOff>
    </xdr:from>
    <xdr:to>
      <xdr:col>22</xdr:col>
      <xdr:colOff>365125</xdr:colOff>
      <xdr:row>98</xdr:row>
      <xdr:rowOff>30719</xdr:rowOff>
    </xdr:to>
    <xdr:cxnSp macro="">
      <xdr:nvCxnSpPr>
        <xdr:cNvPr id="667" name="直線コネクタ 666"/>
        <xdr:cNvCxnSpPr/>
      </xdr:nvCxnSpPr>
      <xdr:spPr>
        <a:xfrm>
          <a:off x="14592300" y="16726627"/>
          <a:ext cx="889000" cy="10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68" name="フローチャート : 判断 667"/>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69" name="テキスト ボックス 668"/>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95977</xdr:rowOff>
    </xdr:from>
    <xdr:to>
      <xdr:col>21</xdr:col>
      <xdr:colOff>161925</xdr:colOff>
      <xdr:row>97</xdr:row>
      <xdr:rowOff>127783</xdr:rowOff>
    </xdr:to>
    <xdr:cxnSp macro="">
      <xdr:nvCxnSpPr>
        <xdr:cNvPr id="670" name="直線コネクタ 669"/>
        <xdr:cNvCxnSpPr/>
      </xdr:nvCxnSpPr>
      <xdr:spPr>
        <a:xfrm flipV="1">
          <a:off x="13703300" y="16726627"/>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1" name="フローチャート : 判断 670"/>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2" name="テキスト ボックス 671"/>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127783</xdr:rowOff>
    </xdr:from>
    <xdr:to>
      <xdr:col>19</xdr:col>
      <xdr:colOff>644525</xdr:colOff>
      <xdr:row>98</xdr:row>
      <xdr:rowOff>34162</xdr:rowOff>
    </xdr:to>
    <xdr:cxnSp macro="">
      <xdr:nvCxnSpPr>
        <xdr:cNvPr id="673" name="直線コネクタ 672"/>
        <xdr:cNvCxnSpPr/>
      </xdr:nvCxnSpPr>
      <xdr:spPr>
        <a:xfrm flipV="1">
          <a:off x="12814300" y="16758433"/>
          <a:ext cx="889000" cy="7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4" name="フローチャート : 判断 673"/>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5" name="テキスト ボックス 674"/>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76" name="フローチャート : 判断 675"/>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77" name="テキスト ボックス 676"/>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46090</xdr:rowOff>
    </xdr:from>
    <xdr:to>
      <xdr:col>23</xdr:col>
      <xdr:colOff>568325</xdr:colOff>
      <xdr:row>98</xdr:row>
      <xdr:rowOff>147690</xdr:rowOff>
    </xdr:to>
    <xdr:sp macro="" textlink="">
      <xdr:nvSpPr>
        <xdr:cNvPr id="683" name="円/楕円 682"/>
        <xdr:cNvSpPr/>
      </xdr:nvSpPr>
      <xdr:spPr>
        <a:xfrm>
          <a:off x="16268700" y="168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154118</xdr:rowOff>
    </xdr:from>
    <xdr:ext cx="534377" cy="259045"/>
    <xdr:sp macro="" textlink="">
      <xdr:nvSpPr>
        <xdr:cNvPr id="684" name="積立金該当値テキスト"/>
        <xdr:cNvSpPr txBox="1"/>
      </xdr:nvSpPr>
      <xdr:spPr>
        <a:xfrm>
          <a:off x="16370300" y="167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151369</xdr:rowOff>
    </xdr:from>
    <xdr:to>
      <xdr:col>22</xdr:col>
      <xdr:colOff>415925</xdr:colOff>
      <xdr:row>98</xdr:row>
      <xdr:rowOff>81519</xdr:rowOff>
    </xdr:to>
    <xdr:sp macro="" textlink="">
      <xdr:nvSpPr>
        <xdr:cNvPr id="685" name="円/楕円 684"/>
        <xdr:cNvSpPr/>
      </xdr:nvSpPr>
      <xdr:spPr>
        <a:xfrm>
          <a:off x="15430500" y="167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98046</xdr:rowOff>
    </xdr:from>
    <xdr:ext cx="534377" cy="259045"/>
    <xdr:sp macro="" textlink="">
      <xdr:nvSpPr>
        <xdr:cNvPr id="686" name="テキスト ボックス 685"/>
        <xdr:cNvSpPr txBox="1"/>
      </xdr:nvSpPr>
      <xdr:spPr>
        <a:xfrm>
          <a:off x="15214111" y="165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45177</xdr:rowOff>
    </xdr:from>
    <xdr:to>
      <xdr:col>21</xdr:col>
      <xdr:colOff>212725</xdr:colOff>
      <xdr:row>97</xdr:row>
      <xdr:rowOff>146777</xdr:rowOff>
    </xdr:to>
    <xdr:sp macro="" textlink="">
      <xdr:nvSpPr>
        <xdr:cNvPr id="687" name="円/楕円 686"/>
        <xdr:cNvSpPr/>
      </xdr:nvSpPr>
      <xdr:spPr>
        <a:xfrm>
          <a:off x="14541500" y="166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163304</xdr:rowOff>
    </xdr:from>
    <xdr:ext cx="534377" cy="259045"/>
    <xdr:sp macro="" textlink="">
      <xdr:nvSpPr>
        <xdr:cNvPr id="688" name="テキスト ボックス 687"/>
        <xdr:cNvSpPr txBox="1"/>
      </xdr:nvSpPr>
      <xdr:spPr>
        <a:xfrm>
          <a:off x="14325111" y="164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76983</xdr:rowOff>
    </xdr:from>
    <xdr:to>
      <xdr:col>20</xdr:col>
      <xdr:colOff>9525</xdr:colOff>
      <xdr:row>98</xdr:row>
      <xdr:rowOff>7133</xdr:rowOff>
    </xdr:to>
    <xdr:sp macro="" textlink="">
      <xdr:nvSpPr>
        <xdr:cNvPr id="689" name="円/楕円 688"/>
        <xdr:cNvSpPr/>
      </xdr:nvSpPr>
      <xdr:spPr>
        <a:xfrm>
          <a:off x="13652500" y="1670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23660</xdr:rowOff>
    </xdr:from>
    <xdr:ext cx="534377" cy="259045"/>
    <xdr:sp macro="" textlink="">
      <xdr:nvSpPr>
        <xdr:cNvPr id="690" name="テキスト ボックス 689"/>
        <xdr:cNvSpPr txBox="1"/>
      </xdr:nvSpPr>
      <xdr:spPr>
        <a:xfrm>
          <a:off x="13436111" y="164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154812</xdr:rowOff>
    </xdr:from>
    <xdr:to>
      <xdr:col>18</xdr:col>
      <xdr:colOff>492125</xdr:colOff>
      <xdr:row>98</xdr:row>
      <xdr:rowOff>84962</xdr:rowOff>
    </xdr:to>
    <xdr:sp macro="" textlink="">
      <xdr:nvSpPr>
        <xdr:cNvPr id="691" name="円/楕円 690"/>
        <xdr:cNvSpPr/>
      </xdr:nvSpPr>
      <xdr:spPr>
        <a:xfrm>
          <a:off x="12763500" y="167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76089</xdr:rowOff>
    </xdr:from>
    <xdr:ext cx="534377" cy="259045"/>
    <xdr:sp macro="" textlink="">
      <xdr:nvSpPr>
        <xdr:cNvPr id="692" name="テキスト ボックス 691"/>
        <xdr:cNvSpPr txBox="1"/>
      </xdr:nvSpPr>
      <xdr:spPr>
        <a:xfrm>
          <a:off x="12547111" y="1687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4" name="テキスト ボックス 71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16" name="直線コネクタ 715"/>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17"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19"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0" name="直線コネクタ 719"/>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126232</xdr:rowOff>
    </xdr:from>
    <xdr:to>
      <xdr:col>32</xdr:col>
      <xdr:colOff>187325</xdr:colOff>
      <xdr:row>39</xdr:row>
      <xdr:rowOff>18409</xdr:rowOff>
    </xdr:to>
    <xdr:cxnSp macro="">
      <xdr:nvCxnSpPr>
        <xdr:cNvPr id="721" name="直線コネクタ 720"/>
        <xdr:cNvCxnSpPr/>
      </xdr:nvCxnSpPr>
      <xdr:spPr>
        <a:xfrm flipV="1">
          <a:off x="21323300" y="6469882"/>
          <a:ext cx="8382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2"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3" name="フローチャート : 判断 722"/>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11055</xdr:rowOff>
    </xdr:from>
    <xdr:to>
      <xdr:col>31</xdr:col>
      <xdr:colOff>34925</xdr:colOff>
      <xdr:row>39</xdr:row>
      <xdr:rowOff>18409</xdr:rowOff>
    </xdr:to>
    <xdr:cxnSp macro="">
      <xdr:nvCxnSpPr>
        <xdr:cNvPr id="724" name="直線コネクタ 723"/>
        <xdr:cNvCxnSpPr/>
      </xdr:nvCxnSpPr>
      <xdr:spPr>
        <a:xfrm>
          <a:off x="20434300" y="669760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5" name="フローチャート : 判断 724"/>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26" name="テキスト ボックス 725"/>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154730</xdr:rowOff>
    </xdr:from>
    <xdr:to>
      <xdr:col>29</xdr:col>
      <xdr:colOff>517525</xdr:colOff>
      <xdr:row>39</xdr:row>
      <xdr:rowOff>11055</xdr:rowOff>
    </xdr:to>
    <xdr:cxnSp macro="">
      <xdr:nvCxnSpPr>
        <xdr:cNvPr id="727" name="直線コネクタ 726"/>
        <xdr:cNvCxnSpPr/>
      </xdr:nvCxnSpPr>
      <xdr:spPr>
        <a:xfrm>
          <a:off x="19545300" y="666983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28" name="フローチャート : 判断 727"/>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29" name="テキスト ボックス 728"/>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154730</xdr:rowOff>
    </xdr:from>
    <xdr:to>
      <xdr:col>28</xdr:col>
      <xdr:colOff>314325</xdr:colOff>
      <xdr:row>38</xdr:row>
      <xdr:rowOff>163493</xdr:rowOff>
    </xdr:to>
    <xdr:cxnSp macro="">
      <xdr:nvCxnSpPr>
        <xdr:cNvPr id="730" name="直線コネクタ 729"/>
        <xdr:cNvCxnSpPr/>
      </xdr:nvCxnSpPr>
      <xdr:spPr>
        <a:xfrm flipV="1">
          <a:off x="18656300" y="666983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1" name="フローチャート : 判断 730"/>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2" name="テキスト ボックス 731"/>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3" name="フローチャート : 判断 732"/>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4" name="テキスト ボックス 733"/>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75432</xdr:rowOff>
    </xdr:from>
    <xdr:to>
      <xdr:col>32</xdr:col>
      <xdr:colOff>238125</xdr:colOff>
      <xdr:row>38</xdr:row>
      <xdr:rowOff>5582</xdr:rowOff>
    </xdr:to>
    <xdr:sp macro="" textlink="">
      <xdr:nvSpPr>
        <xdr:cNvPr id="740" name="円/楕円 739"/>
        <xdr:cNvSpPr/>
      </xdr:nvSpPr>
      <xdr:spPr>
        <a:xfrm>
          <a:off x="22110700" y="641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98309</xdr:rowOff>
    </xdr:from>
    <xdr:ext cx="534377" cy="259045"/>
    <xdr:sp macro="" textlink="">
      <xdr:nvSpPr>
        <xdr:cNvPr id="741" name="投資及び出資金該当値テキスト"/>
        <xdr:cNvSpPr txBox="1"/>
      </xdr:nvSpPr>
      <xdr:spPr>
        <a:xfrm>
          <a:off x="22212300" y="62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139059</xdr:rowOff>
    </xdr:from>
    <xdr:to>
      <xdr:col>31</xdr:col>
      <xdr:colOff>85725</xdr:colOff>
      <xdr:row>39</xdr:row>
      <xdr:rowOff>69209</xdr:rowOff>
    </xdr:to>
    <xdr:sp macro="" textlink="">
      <xdr:nvSpPr>
        <xdr:cNvPr id="742" name="円/楕円 741"/>
        <xdr:cNvSpPr/>
      </xdr:nvSpPr>
      <xdr:spPr>
        <a:xfrm>
          <a:off x="21272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60336</xdr:rowOff>
    </xdr:from>
    <xdr:ext cx="469744" cy="259045"/>
    <xdr:sp macro="" textlink="">
      <xdr:nvSpPr>
        <xdr:cNvPr id="743" name="テキスト ボックス 742"/>
        <xdr:cNvSpPr txBox="1"/>
      </xdr:nvSpPr>
      <xdr:spPr>
        <a:xfrm>
          <a:off x="21088427"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131705</xdr:rowOff>
    </xdr:from>
    <xdr:to>
      <xdr:col>29</xdr:col>
      <xdr:colOff>568325</xdr:colOff>
      <xdr:row>39</xdr:row>
      <xdr:rowOff>61855</xdr:rowOff>
    </xdr:to>
    <xdr:sp macro="" textlink="">
      <xdr:nvSpPr>
        <xdr:cNvPr id="744" name="円/楕円 743"/>
        <xdr:cNvSpPr/>
      </xdr:nvSpPr>
      <xdr:spPr>
        <a:xfrm>
          <a:off x="20383500" y="66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52982</xdr:rowOff>
    </xdr:from>
    <xdr:ext cx="469744" cy="259045"/>
    <xdr:sp macro="" textlink="">
      <xdr:nvSpPr>
        <xdr:cNvPr id="745" name="テキスト ボックス 744"/>
        <xdr:cNvSpPr txBox="1"/>
      </xdr:nvSpPr>
      <xdr:spPr>
        <a:xfrm>
          <a:off x="20199427" y="67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103930</xdr:rowOff>
    </xdr:from>
    <xdr:to>
      <xdr:col>28</xdr:col>
      <xdr:colOff>365125</xdr:colOff>
      <xdr:row>39</xdr:row>
      <xdr:rowOff>34080</xdr:rowOff>
    </xdr:to>
    <xdr:sp macro="" textlink="">
      <xdr:nvSpPr>
        <xdr:cNvPr id="746" name="円/楕円 745"/>
        <xdr:cNvSpPr/>
      </xdr:nvSpPr>
      <xdr:spPr>
        <a:xfrm>
          <a:off x="19494500" y="66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50607</xdr:rowOff>
    </xdr:from>
    <xdr:ext cx="469744" cy="259045"/>
    <xdr:sp macro="" textlink="">
      <xdr:nvSpPr>
        <xdr:cNvPr id="747" name="テキスト ボックス 746"/>
        <xdr:cNvSpPr txBox="1"/>
      </xdr:nvSpPr>
      <xdr:spPr>
        <a:xfrm>
          <a:off x="19310427" y="63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112693</xdr:rowOff>
    </xdr:from>
    <xdr:to>
      <xdr:col>27</xdr:col>
      <xdr:colOff>161925</xdr:colOff>
      <xdr:row>39</xdr:row>
      <xdr:rowOff>42843</xdr:rowOff>
    </xdr:to>
    <xdr:sp macro="" textlink="">
      <xdr:nvSpPr>
        <xdr:cNvPr id="748" name="円/楕円 747"/>
        <xdr:cNvSpPr/>
      </xdr:nvSpPr>
      <xdr:spPr>
        <a:xfrm>
          <a:off x="18605500" y="66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59371</xdr:rowOff>
    </xdr:from>
    <xdr:ext cx="469744" cy="259045"/>
    <xdr:sp macro="" textlink="">
      <xdr:nvSpPr>
        <xdr:cNvPr id="749" name="テキスト ボックス 748"/>
        <xdr:cNvSpPr txBox="1"/>
      </xdr:nvSpPr>
      <xdr:spPr>
        <a:xfrm>
          <a:off x="18421427" y="640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5" name="直線コネクタ 774"/>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78"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79" name="直線コネクタ 778"/>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131569</xdr:rowOff>
    </xdr:from>
    <xdr:to>
      <xdr:col>32</xdr:col>
      <xdr:colOff>187325</xdr:colOff>
      <xdr:row>58</xdr:row>
      <xdr:rowOff>152991</xdr:rowOff>
    </xdr:to>
    <xdr:cxnSp macro="">
      <xdr:nvCxnSpPr>
        <xdr:cNvPr id="780" name="直線コネクタ 779"/>
        <xdr:cNvCxnSpPr/>
      </xdr:nvCxnSpPr>
      <xdr:spPr>
        <a:xfrm>
          <a:off x="21323300" y="10075669"/>
          <a:ext cx="8382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1"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2" name="フローチャート : 判断 781"/>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131569</xdr:rowOff>
    </xdr:from>
    <xdr:to>
      <xdr:col>31</xdr:col>
      <xdr:colOff>34925</xdr:colOff>
      <xdr:row>59</xdr:row>
      <xdr:rowOff>71348</xdr:rowOff>
    </xdr:to>
    <xdr:cxnSp macro="">
      <xdr:nvCxnSpPr>
        <xdr:cNvPr id="783" name="直線コネクタ 782"/>
        <xdr:cNvCxnSpPr/>
      </xdr:nvCxnSpPr>
      <xdr:spPr>
        <a:xfrm flipV="1">
          <a:off x="20434300" y="10075669"/>
          <a:ext cx="889000" cy="1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4" name="フローチャート : 判断 783"/>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5" name="テキスト ボックス 784"/>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71348</xdr:rowOff>
    </xdr:from>
    <xdr:to>
      <xdr:col>29</xdr:col>
      <xdr:colOff>517525</xdr:colOff>
      <xdr:row>59</xdr:row>
      <xdr:rowOff>74092</xdr:rowOff>
    </xdr:to>
    <xdr:cxnSp macro="">
      <xdr:nvCxnSpPr>
        <xdr:cNvPr id="786" name="直線コネクタ 785"/>
        <xdr:cNvCxnSpPr/>
      </xdr:nvCxnSpPr>
      <xdr:spPr>
        <a:xfrm flipV="1">
          <a:off x="19545300" y="101868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87" name="フローチャート : 判断 786"/>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88" name="テキスト ボックス 787"/>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63054</xdr:rowOff>
    </xdr:from>
    <xdr:to>
      <xdr:col>28</xdr:col>
      <xdr:colOff>314325</xdr:colOff>
      <xdr:row>59</xdr:row>
      <xdr:rowOff>74092</xdr:rowOff>
    </xdr:to>
    <xdr:cxnSp macro="">
      <xdr:nvCxnSpPr>
        <xdr:cNvPr id="789" name="直線コネクタ 788"/>
        <xdr:cNvCxnSpPr/>
      </xdr:nvCxnSpPr>
      <xdr:spPr>
        <a:xfrm>
          <a:off x="18656300" y="10178604"/>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0" name="フローチャート : 判断 789"/>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1" name="テキスト ボックス 790"/>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2" name="フローチャート : 判断 791"/>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3" name="テキスト ボックス 792"/>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102191</xdr:rowOff>
    </xdr:from>
    <xdr:to>
      <xdr:col>32</xdr:col>
      <xdr:colOff>238125</xdr:colOff>
      <xdr:row>59</xdr:row>
      <xdr:rowOff>32341</xdr:rowOff>
    </xdr:to>
    <xdr:sp macro="" textlink="">
      <xdr:nvSpPr>
        <xdr:cNvPr id="799" name="円/楕円 798"/>
        <xdr:cNvSpPr/>
      </xdr:nvSpPr>
      <xdr:spPr>
        <a:xfrm>
          <a:off x="22110700" y="100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17118</xdr:rowOff>
    </xdr:from>
    <xdr:ext cx="469744" cy="259045"/>
    <xdr:sp macro="" textlink="">
      <xdr:nvSpPr>
        <xdr:cNvPr id="800" name="貸付金該当値テキスト"/>
        <xdr:cNvSpPr txBox="1"/>
      </xdr:nvSpPr>
      <xdr:spPr>
        <a:xfrm>
          <a:off x="22212300" y="996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80769</xdr:rowOff>
    </xdr:from>
    <xdr:to>
      <xdr:col>31</xdr:col>
      <xdr:colOff>85725</xdr:colOff>
      <xdr:row>59</xdr:row>
      <xdr:rowOff>10919</xdr:rowOff>
    </xdr:to>
    <xdr:sp macro="" textlink="">
      <xdr:nvSpPr>
        <xdr:cNvPr id="801" name="円/楕円 800"/>
        <xdr:cNvSpPr/>
      </xdr:nvSpPr>
      <xdr:spPr>
        <a:xfrm>
          <a:off x="21272500" y="100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2046</xdr:rowOff>
    </xdr:from>
    <xdr:ext cx="469744" cy="259045"/>
    <xdr:sp macro="" textlink="">
      <xdr:nvSpPr>
        <xdr:cNvPr id="802" name="テキスト ボックス 801"/>
        <xdr:cNvSpPr txBox="1"/>
      </xdr:nvSpPr>
      <xdr:spPr>
        <a:xfrm>
          <a:off x="21088427" y="1011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20548</xdr:rowOff>
    </xdr:from>
    <xdr:to>
      <xdr:col>29</xdr:col>
      <xdr:colOff>568325</xdr:colOff>
      <xdr:row>59</xdr:row>
      <xdr:rowOff>122148</xdr:rowOff>
    </xdr:to>
    <xdr:sp macro="" textlink="">
      <xdr:nvSpPr>
        <xdr:cNvPr id="803" name="円/楕円 802"/>
        <xdr:cNvSpPr/>
      </xdr:nvSpPr>
      <xdr:spPr>
        <a:xfrm>
          <a:off x="20383500" y="101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113275</xdr:rowOff>
    </xdr:from>
    <xdr:ext cx="378565" cy="259045"/>
    <xdr:sp macro="" textlink="">
      <xdr:nvSpPr>
        <xdr:cNvPr id="804" name="テキスト ボックス 803"/>
        <xdr:cNvSpPr txBox="1"/>
      </xdr:nvSpPr>
      <xdr:spPr>
        <a:xfrm>
          <a:off x="20245017" y="1022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23292</xdr:rowOff>
    </xdr:from>
    <xdr:to>
      <xdr:col>28</xdr:col>
      <xdr:colOff>365125</xdr:colOff>
      <xdr:row>59</xdr:row>
      <xdr:rowOff>124892</xdr:rowOff>
    </xdr:to>
    <xdr:sp macro="" textlink="">
      <xdr:nvSpPr>
        <xdr:cNvPr id="805" name="円/楕円 804"/>
        <xdr:cNvSpPr/>
      </xdr:nvSpPr>
      <xdr:spPr>
        <a:xfrm>
          <a:off x="19494500" y="101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116019</xdr:rowOff>
    </xdr:from>
    <xdr:ext cx="378565" cy="259045"/>
    <xdr:sp macro="" textlink="">
      <xdr:nvSpPr>
        <xdr:cNvPr id="806" name="テキスト ボックス 805"/>
        <xdr:cNvSpPr txBox="1"/>
      </xdr:nvSpPr>
      <xdr:spPr>
        <a:xfrm>
          <a:off x="19356017" y="1023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12254</xdr:rowOff>
    </xdr:from>
    <xdr:to>
      <xdr:col>27</xdr:col>
      <xdr:colOff>161925</xdr:colOff>
      <xdr:row>59</xdr:row>
      <xdr:rowOff>113854</xdr:rowOff>
    </xdr:to>
    <xdr:sp macro="" textlink="">
      <xdr:nvSpPr>
        <xdr:cNvPr id="807" name="円/楕円 806"/>
        <xdr:cNvSpPr/>
      </xdr:nvSpPr>
      <xdr:spPr>
        <a:xfrm>
          <a:off x="18605500" y="101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104981</xdr:rowOff>
    </xdr:from>
    <xdr:ext cx="469744" cy="259045"/>
    <xdr:sp macro="" textlink="">
      <xdr:nvSpPr>
        <xdr:cNvPr id="808" name="テキスト ボックス 807"/>
        <xdr:cNvSpPr txBox="1"/>
      </xdr:nvSpPr>
      <xdr:spPr>
        <a:xfrm>
          <a:off x="18421427" y="102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5" name="直線コネクタ 834"/>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6"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7" name="直線コネクタ 836"/>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38"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39" name="直線コネクタ 838"/>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128074</xdr:rowOff>
    </xdr:from>
    <xdr:to>
      <xdr:col>32</xdr:col>
      <xdr:colOff>187325</xdr:colOff>
      <xdr:row>75</xdr:row>
      <xdr:rowOff>140598</xdr:rowOff>
    </xdr:to>
    <xdr:cxnSp macro="">
      <xdr:nvCxnSpPr>
        <xdr:cNvPr id="840" name="直線コネクタ 839"/>
        <xdr:cNvCxnSpPr/>
      </xdr:nvCxnSpPr>
      <xdr:spPr>
        <a:xfrm flipV="1">
          <a:off x="21323300" y="12986824"/>
          <a:ext cx="8382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1"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2" name="フローチャート : 判断 841"/>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140598</xdr:rowOff>
    </xdr:from>
    <xdr:to>
      <xdr:col>31</xdr:col>
      <xdr:colOff>34925</xdr:colOff>
      <xdr:row>76</xdr:row>
      <xdr:rowOff>14215</xdr:rowOff>
    </xdr:to>
    <xdr:cxnSp macro="">
      <xdr:nvCxnSpPr>
        <xdr:cNvPr id="843" name="直線コネクタ 842"/>
        <xdr:cNvCxnSpPr/>
      </xdr:nvCxnSpPr>
      <xdr:spPr>
        <a:xfrm flipV="1">
          <a:off x="20434300" y="1299934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4" name="フローチャート : 判断 843"/>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5" name="テキスト ボックス 844"/>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14215</xdr:rowOff>
    </xdr:from>
    <xdr:to>
      <xdr:col>29</xdr:col>
      <xdr:colOff>517525</xdr:colOff>
      <xdr:row>76</xdr:row>
      <xdr:rowOff>52620</xdr:rowOff>
    </xdr:to>
    <xdr:cxnSp macro="">
      <xdr:nvCxnSpPr>
        <xdr:cNvPr id="846" name="直線コネクタ 845"/>
        <xdr:cNvCxnSpPr/>
      </xdr:nvCxnSpPr>
      <xdr:spPr>
        <a:xfrm flipV="1">
          <a:off x="19545300" y="1304441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47" name="フローチャート : 判断 846"/>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48" name="テキスト ボックス 847"/>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52620</xdr:rowOff>
    </xdr:from>
    <xdr:to>
      <xdr:col>28</xdr:col>
      <xdr:colOff>314325</xdr:colOff>
      <xdr:row>76</xdr:row>
      <xdr:rowOff>87416</xdr:rowOff>
    </xdr:to>
    <xdr:cxnSp macro="">
      <xdr:nvCxnSpPr>
        <xdr:cNvPr id="849" name="直線コネクタ 848"/>
        <xdr:cNvCxnSpPr/>
      </xdr:nvCxnSpPr>
      <xdr:spPr>
        <a:xfrm flipV="1">
          <a:off x="18656300" y="13082820"/>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0" name="フローチャート : 判断 849"/>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1" name="テキスト ボックス 850"/>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2" name="フローチャート : 判断 851"/>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3" name="テキスト ボックス 852"/>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77274</xdr:rowOff>
    </xdr:from>
    <xdr:to>
      <xdr:col>32</xdr:col>
      <xdr:colOff>238125</xdr:colOff>
      <xdr:row>76</xdr:row>
      <xdr:rowOff>7424</xdr:rowOff>
    </xdr:to>
    <xdr:sp macro="" textlink="">
      <xdr:nvSpPr>
        <xdr:cNvPr id="859" name="円/楕円 858"/>
        <xdr:cNvSpPr/>
      </xdr:nvSpPr>
      <xdr:spPr>
        <a:xfrm>
          <a:off x="221107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55701</xdr:rowOff>
    </xdr:from>
    <xdr:ext cx="534377" cy="259045"/>
    <xdr:sp macro="" textlink="">
      <xdr:nvSpPr>
        <xdr:cNvPr id="860" name="繰出金該当値テキスト"/>
        <xdr:cNvSpPr txBox="1"/>
      </xdr:nvSpPr>
      <xdr:spPr>
        <a:xfrm>
          <a:off x="22212300" y="129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89798</xdr:rowOff>
    </xdr:from>
    <xdr:to>
      <xdr:col>31</xdr:col>
      <xdr:colOff>85725</xdr:colOff>
      <xdr:row>76</xdr:row>
      <xdr:rowOff>19949</xdr:rowOff>
    </xdr:to>
    <xdr:sp macro="" textlink="">
      <xdr:nvSpPr>
        <xdr:cNvPr id="861" name="円/楕円 860"/>
        <xdr:cNvSpPr/>
      </xdr:nvSpPr>
      <xdr:spPr>
        <a:xfrm>
          <a:off x="21272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11075</xdr:rowOff>
    </xdr:from>
    <xdr:ext cx="534377" cy="259045"/>
    <xdr:sp macro="" textlink="">
      <xdr:nvSpPr>
        <xdr:cNvPr id="862" name="テキスト ボックス 861"/>
        <xdr:cNvSpPr txBox="1"/>
      </xdr:nvSpPr>
      <xdr:spPr>
        <a:xfrm>
          <a:off x="21056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134865</xdr:rowOff>
    </xdr:from>
    <xdr:to>
      <xdr:col>29</xdr:col>
      <xdr:colOff>568325</xdr:colOff>
      <xdr:row>76</xdr:row>
      <xdr:rowOff>65015</xdr:rowOff>
    </xdr:to>
    <xdr:sp macro="" textlink="">
      <xdr:nvSpPr>
        <xdr:cNvPr id="863" name="円/楕円 862"/>
        <xdr:cNvSpPr/>
      </xdr:nvSpPr>
      <xdr:spPr>
        <a:xfrm>
          <a:off x="20383500" y="12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56142</xdr:rowOff>
    </xdr:from>
    <xdr:ext cx="534377" cy="259045"/>
    <xdr:sp macro="" textlink="">
      <xdr:nvSpPr>
        <xdr:cNvPr id="864" name="テキスト ボックス 863"/>
        <xdr:cNvSpPr txBox="1"/>
      </xdr:nvSpPr>
      <xdr:spPr>
        <a:xfrm>
          <a:off x="20167111" y="13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1820</xdr:rowOff>
    </xdr:from>
    <xdr:to>
      <xdr:col>28</xdr:col>
      <xdr:colOff>365125</xdr:colOff>
      <xdr:row>76</xdr:row>
      <xdr:rowOff>103420</xdr:rowOff>
    </xdr:to>
    <xdr:sp macro="" textlink="">
      <xdr:nvSpPr>
        <xdr:cNvPr id="865" name="円/楕円 864"/>
        <xdr:cNvSpPr/>
      </xdr:nvSpPr>
      <xdr:spPr>
        <a:xfrm>
          <a:off x="19494500" y="13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94547</xdr:rowOff>
    </xdr:from>
    <xdr:ext cx="534377" cy="259045"/>
    <xdr:sp macro="" textlink="">
      <xdr:nvSpPr>
        <xdr:cNvPr id="866" name="テキスト ボックス 865"/>
        <xdr:cNvSpPr txBox="1"/>
      </xdr:nvSpPr>
      <xdr:spPr>
        <a:xfrm>
          <a:off x="19278111"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36616</xdr:rowOff>
    </xdr:from>
    <xdr:to>
      <xdr:col>27</xdr:col>
      <xdr:colOff>161925</xdr:colOff>
      <xdr:row>76</xdr:row>
      <xdr:rowOff>138216</xdr:rowOff>
    </xdr:to>
    <xdr:sp macro="" textlink="">
      <xdr:nvSpPr>
        <xdr:cNvPr id="867" name="円/楕円 866"/>
        <xdr:cNvSpPr/>
      </xdr:nvSpPr>
      <xdr:spPr>
        <a:xfrm>
          <a:off x="18605500" y="130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129343</xdr:rowOff>
    </xdr:from>
    <xdr:ext cx="534377" cy="259045"/>
    <xdr:sp macro="" textlink="">
      <xdr:nvSpPr>
        <xdr:cNvPr id="868" name="テキスト ボックス 867"/>
        <xdr:cNvSpPr txBox="1"/>
      </xdr:nvSpPr>
      <xdr:spPr>
        <a:xfrm>
          <a:off x="18389111" y="131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2" name="テキスト ボックス 88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4" name="テキスト ボックス 88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6" name="テキスト ボックス 88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88" name="テキスト ボックス 88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0" name="テキスト ボックス 88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2" name="直線コネクタ 891"/>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3"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5"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6" name="直線コネクタ 895"/>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898"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899" name="フローチャート : 判断 898"/>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1" name="フローチャート : 判断 900"/>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2" name="テキスト ボックス 901"/>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4" name="フローチャート : 判断 903"/>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5" name="テキスト ボックス 904"/>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07" name="フローチャート : 判断 906"/>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08" name="テキスト ボックス 907"/>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09" name="フローチャート : 判断 908"/>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0" name="テキスト ボックス 909"/>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7"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19" name="テキスト ボックス 91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1" name="テキスト ボックス 92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3" name="テキスト ボックス 922"/>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624,331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年々減少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もう一つ</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25,607
25,435
472.64
16,507,190
15,987,256
378,970
10,124,171
17,590,424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46.9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35</xdr:row>
      <xdr:rowOff>56261</xdr:rowOff>
    </xdr:to>
    <xdr:cxnSp macro="">
      <xdr:nvCxnSpPr>
        <xdr:cNvPr id="61" name="直線コネクタ 60"/>
        <xdr:cNvCxnSpPr/>
      </xdr:nvCxnSpPr>
      <xdr:spPr>
        <a:xfrm>
          <a:off x="3797300" y="5917565"/>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88265</xdr:rowOff>
    </xdr:from>
    <xdr:to>
      <xdr:col>5</xdr:col>
      <xdr:colOff>358775</xdr:colOff>
      <xdr:row>34</xdr:row>
      <xdr:rowOff>144082</xdr:rowOff>
    </xdr:to>
    <xdr:cxnSp macro="">
      <xdr:nvCxnSpPr>
        <xdr:cNvPr id="64" name="直線コネクタ 63"/>
        <xdr:cNvCxnSpPr/>
      </xdr:nvCxnSpPr>
      <xdr:spPr>
        <a:xfrm flipV="1">
          <a:off x="2908300" y="591756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126555</xdr:rowOff>
    </xdr:from>
    <xdr:to>
      <xdr:col>4</xdr:col>
      <xdr:colOff>155575</xdr:colOff>
      <xdr:row>34</xdr:row>
      <xdr:rowOff>144082</xdr:rowOff>
    </xdr:to>
    <xdr:cxnSp macro="">
      <xdr:nvCxnSpPr>
        <xdr:cNvPr id="67" name="直線コネクタ 66"/>
        <xdr:cNvCxnSpPr/>
      </xdr:nvCxnSpPr>
      <xdr:spPr>
        <a:xfrm>
          <a:off x="2019300" y="5955855"/>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11493</xdr:rowOff>
    </xdr:from>
    <xdr:to>
      <xdr:col>2</xdr:col>
      <xdr:colOff>638175</xdr:colOff>
      <xdr:row>34</xdr:row>
      <xdr:rowOff>126555</xdr:rowOff>
    </xdr:to>
    <xdr:cxnSp macro="">
      <xdr:nvCxnSpPr>
        <xdr:cNvPr id="70" name="直線コネクタ 69"/>
        <xdr:cNvCxnSpPr/>
      </xdr:nvCxnSpPr>
      <xdr:spPr>
        <a:xfrm>
          <a:off x="1130300" y="5840793"/>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5461</xdr:rowOff>
    </xdr:from>
    <xdr:to>
      <xdr:col>6</xdr:col>
      <xdr:colOff>561975</xdr:colOff>
      <xdr:row>35</xdr:row>
      <xdr:rowOff>107061</xdr:rowOff>
    </xdr:to>
    <xdr:sp macro="" textlink="">
      <xdr:nvSpPr>
        <xdr:cNvPr id="80" name="円/楕円 79"/>
        <xdr:cNvSpPr/>
      </xdr:nvSpPr>
      <xdr:spPr>
        <a:xfrm>
          <a:off x="45847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28338</xdr:rowOff>
    </xdr:from>
    <xdr:ext cx="469744" cy="259045"/>
    <xdr:sp macro="" textlink="">
      <xdr:nvSpPr>
        <xdr:cNvPr id="81" name="議会費該当値テキスト"/>
        <xdr:cNvSpPr txBox="1"/>
      </xdr:nvSpPr>
      <xdr:spPr>
        <a:xfrm>
          <a:off x="4686300"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37465</xdr:rowOff>
    </xdr:from>
    <xdr:to>
      <xdr:col>5</xdr:col>
      <xdr:colOff>409575</xdr:colOff>
      <xdr:row>34</xdr:row>
      <xdr:rowOff>139065</xdr:rowOff>
    </xdr:to>
    <xdr:sp macro="" textlink="">
      <xdr:nvSpPr>
        <xdr:cNvPr id="82" name="円/楕円 81"/>
        <xdr:cNvSpPr/>
      </xdr:nvSpPr>
      <xdr:spPr>
        <a:xfrm>
          <a:off x="3746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155592</xdr:rowOff>
    </xdr:from>
    <xdr:ext cx="469744" cy="259045"/>
    <xdr:sp macro="" textlink="">
      <xdr:nvSpPr>
        <xdr:cNvPr id="83" name="テキスト ボックス 82"/>
        <xdr:cNvSpPr txBox="1"/>
      </xdr:nvSpPr>
      <xdr:spPr>
        <a:xfrm>
          <a:off x="3562427"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93282</xdr:rowOff>
    </xdr:from>
    <xdr:to>
      <xdr:col>4</xdr:col>
      <xdr:colOff>206375</xdr:colOff>
      <xdr:row>35</xdr:row>
      <xdr:rowOff>23432</xdr:rowOff>
    </xdr:to>
    <xdr:sp macro="" textlink="">
      <xdr:nvSpPr>
        <xdr:cNvPr id="84" name="円/楕円 83"/>
        <xdr:cNvSpPr/>
      </xdr:nvSpPr>
      <xdr:spPr>
        <a:xfrm>
          <a:off x="2857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39959</xdr:rowOff>
    </xdr:from>
    <xdr:ext cx="469744" cy="259045"/>
    <xdr:sp macro="" textlink="">
      <xdr:nvSpPr>
        <xdr:cNvPr id="85" name="テキスト ボックス 84"/>
        <xdr:cNvSpPr txBox="1"/>
      </xdr:nvSpPr>
      <xdr:spPr>
        <a:xfrm>
          <a:off x="2673427"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75755</xdr:rowOff>
    </xdr:from>
    <xdr:to>
      <xdr:col>3</xdr:col>
      <xdr:colOff>3175</xdr:colOff>
      <xdr:row>35</xdr:row>
      <xdr:rowOff>5905</xdr:rowOff>
    </xdr:to>
    <xdr:sp macro="" textlink="">
      <xdr:nvSpPr>
        <xdr:cNvPr id="86" name="円/楕円 85"/>
        <xdr:cNvSpPr/>
      </xdr:nvSpPr>
      <xdr:spPr>
        <a:xfrm>
          <a:off x="1968500" y="5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22432</xdr:rowOff>
    </xdr:from>
    <xdr:ext cx="469744" cy="259045"/>
    <xdr:sp macro="" textlink="">
      <xdr:nvSpPr>
        <xdr:cNvPr id="87" name="テキスト ボックス 86"/>
        <xdr:cNvSpPr txBox="1"/>
      </xdr:nvSpPr>
      <xdr:spPr>
        <a:xfrm>
          <a:off x="1784427" y="568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132143</xdr:rowOff>
    </xdr:from>
    <xdr:to>
      <xdr:col>1</xdr:col>
      <xdr:colOff>485775</xdr:colOff>
      <xdr:row>34</xdr:row>
      <xdr:rowOff>62293</xdr:rowOff>
    </xdr:to>
    <xdr:sp macro="" textlink="">
      <xdr:nvSpPr>
        <xdr:cNvPr id="88" name="円/楕円 87"/>
        <xdr:cNvSpPr/>
      </xdr:nvSpPr>
      <xdr:spPr>
        <a:xfrm>
          <a:off x="1079500" y="57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78820</xdr:rowOff>
    </xdr:from>
    <xdr:ext cx="469744" cy="259045"/>
    <xdr:sp macro="" textlink="">
      <xdr:nvSpPr>
        <xdr:cNvPr id="89" name="テキスト ボックス 88"/>
        <xdr:cNvSpPr txBox="1"/>
      </xdr:nvSpPr>
      <xdr:spPr>
        <a:xfrm>
          <a:off x="895427" y="556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17618</xdr:rowOff>
    </xdr:from>
    <xdr:to>
      <xdr:col>6</xdr:col>
      <xdr:colOff>511175</xdr:colOff>
      <xdr:row>56</xdr:row>
      <xdr:rowOff>44232</xdr:rowOff>
    </xdr:to>
    <xdr:cxnSp macro="">
      <xdr:nvCxnSpPr>
        <xdr:cNvPr id="116" name="直線コネクタ 115"/>
        <xdr:cNvCxnSpPr/>
      </xdr:nvCxnSpPr>
      <xdr:spPr>
        <a:xfrm>
          <a:off x="3797300" y="9618818"/>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99636</xdr:rowOff>
    </xdr:from>
    <xdr:to>
      <xdr:col>5</xdr:col>
      <xdr:colOff>358775</xdr:colOff>
      <xdr:row>56</xdr:row>
      <xdr:rowOff>17618</xdr:rowOff>
    </xdr:to>
    <xdr:cxnSp macro="">
      <xdr:nvCxnSpPr>
        <xdr:cNvPr id="119" name="直線コネクタ 118"/>
        <xdr:cNvCxnSpPr/>
      </xdr:nvCxnSpPr>
      <xdr:spPr>
        <a:xfrm>
          <a:off x="2908300" y="9529386"/>
          <a:ext cx="889000" cy="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99636</xdr:rowOff>
    </xdr:from>
    <xdr:to>
      <xdr:col>4</xdr:col>
      <xdr:colOff>155575</xdr:colOff>
      <xdr:row>55</xdr:row>
      <xdr:rowOff>133075</xdr:rowOff>
    </xdr:to>
    <xdr:cxnSp macro="">
      <xdr:nvCxnSpPr>
        <xdr:cNvPr id="122" name="直線コネクタ 121"/>
        <xdr:cNvCxnSpPr/>
      </xdr:nvCxnSpPr>
      <xdr:spPr>
        <a:xfrm flipV="1">
          <a:off x="2019300" y="9529386"/>
          <a:ext cx="889000" cy="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133075</xdr:rowOff>
    </xdr:from>
    <xdr:to>
      <xdr:col>2</xdr:col>
      <xdr:colOff>638175</xdr:colOff>
      <xdr:row>56</xdr:row>
      <xdr:rowOff>29428</xdr:rowOff>
    </xdr:to>
    <xdr:cxnSp macro="">
      <xdr:nvCxnSpPr>
        <xdr:cNvPr id="125" name="直線コネクタ 124"/>
        <xdr:cNvCxnSpPr/>
      </xdr:nvCxnSpPr>
      <xdr:spPr>
        <a:xfrm flipV="1">
          <a:off x="1130300" y="9562825"/>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164882</xdr:rowOff>
    </xdr:from>
    <xdr:to>
      <xdr:col>6</xdr:col>
      <xdr:colOff>561975</xdr:colOff>
      <xdr:row>56</xdr:row>
      <xdr:rowOff>95032</xdr:rowOff>
    </xdr:to>
    <xdr:sp macro="" textlink="">
      <xdr:nvSpPr>
        <xdr:cNvPr id="135" name="円/楕円 134"/>
        <xdr:cNvSpPr/>
      </xdr:nvSpPr>
      <xdr:spPr>
        <a:xfrm>
          <a:off x="4584700" y="95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16309</xdr:rowOff>
    </xdr:from>
    <xdr:ext cx="534377" cy="259045"/>
    <xdr:sp macro="" textlink="">
      <xdr:nvSpPr>
        <xdr:cNvPr id="136" name="総務費該当値テキスト"/>
        <xdr:cNvSpPr txBox="1"/>
      </xdr:nvSpPr>
      <xdr:spPr>
        <a:xfrm>
          <a:off x="4686300" y="94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138268</xdr:rowOff>
    </xdr:from>
    <xdr:to>
      <xdr:col>5</xdr:col>
      <xdr:colOff>409575</xdr:colOff>
      <xdr:row>56</xdr:row>
      <xdr:rowOff>68418</xdr:rowOff>
    </xdr:to>
    <xdr:sp macro="" textlink="">
      <xdr:nvSpPr>
        <xdr:cNvPr id="137" name="円/楕円 136"/>
        <xdr:cNvSpPr/>
      </xdr:nvSpPr>
      <xdr:spPr>
        <a:xfrm>
          <a:off x="3746500" y="95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84945</xdr:rowOff>
    </xdr:from>
    <xdr:ext cx="599010" cy="259045"/>
    <xdr:sp macro="" textlink="">
      <xdr:nvSpPr>
        <xdr:cNvPr id="138" name="テキスト ボックス 137"/>
        <xdr:cNvSpPr txBox="1"/>
      </xdr:nvSpPr>
      <xdr:spPr>
        <a:xfrm>
          <a:off x="3497794" y="934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48836</xdr:rowOff>
    </xdr:from>
    <xdr:to>
      <xdr:col>4</xdr:col>
      <xdr:colOff>206375</xdr:colOff>
      <xdr:row>55</xdr:row>
      <xdr:rowOff>150436</xdr:rowOff>
    </xdr:to>
    <xdr:sp macro="" textlink="">
      <xdr:nvSpPr>
        <xdr:cNvPr id="139" name="円/楕円 138"/>
        <xdr:cNvSpPr/>
      </xdr:nvSpPr>
      <xdr:spPr>
        <a:xfrm>
          <a:off x="2857500" y="94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166963</xdr:rowOff>
    </xdr:from>
    <xdr:ext cx="599010" cy="259045"/>
    <xdr:sp macro="" textlink="">
      <xdr:nvSpPr>
        <xdr:cNvPr id="140" name="テキスト ボックス 139"/>
        <xdr:cNvSpPr txBox="1"/>
      </xdr:nvSpPr>
      <xdr:spPr>
        <a:xfrm>
          <a:off x="2608794" y="925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82275</xdr:rowOff>
    </xdr:from>
    <xdr:to>
      <xdr:col>3</xdr:col>
      <xdr:colOff>3175</xdr:colOff>
      <xdr:row>56</xdr:row>
      <xdr:rowOff>12425</xdr:rowOff>
    </xdr:to>
    <xdr:sp macro="" textlink="">
      <xdr:nvSpPr>
        <xdr:cNvPr id="141" name="円/楕円 140"/>
        <xdr:cNvSpPr/>
      </xdr:nvSpPr>
      <xdr:spPr>
        <a:xfrm>
          <a:off x="1968500" y="9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28952</xdr:rowOff>
    </xdr:from>
    <xdr:ext cx="599010" cy="259045"/>
    <xdr:sp macro="" textlink="">
      <xdr:nvSpPr>
        <xdr:cNvPr id="142" name="テキスト ボックス 141"/>
        <xdr:cNvSpPr txBox="1"/>
      </xdr:nvSpPr>
      <xdr:spPr>
        <a:xfrm>
          <a:off x="1719794" y="928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150078</xdr:rowOff>
    </xdr:from>
    <xdr:to>
      <xdr:col>1</xdr:col>
      <xdr:colOff>485775</xdr:colOff>
      <xdr:row>56</xdr:row>
      <xdr:rowOff>80228</xdr:rowOff>
    </xdr:to>
    <xdr:sp macro="" textlink="">
      <xdr:nvSpPr>
        <xdr:cNvPr id="143" name="円/楕円 142"/>
        <xdr:cNvSpPr/>
      </xdr:nvSpPr>
      <xdr:spPr>
        <a:xfrm>
          <a:off x="1079500" y="95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71355</xdr:rowOff>
    </xdr:from>
    <xdr:ext cx="534377" cy="259045"/>
    <xdr:sp macro="" textlink="">
      <xdr:nvSpPr>
        <xdr:cNvPr id="144" name="テキスト ボックス 143"/>
        <xdr:cNvSpPr txBox="1"/>
      </xdr:nvSpPr>
      <xdr:spPr>
        <a:xfrm>
          <a:off x="863111" y="96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154302</xdr:rowOff>
    </xdr:from>
    <xdr:to>
      <xdr:col>6</xdr:col>
      <xdr:colOff>511175</xdr:colOff>
      <xdr:row>77</xdr:row>
      <xdr:rowOff>29807</xdr:rowOff>
    </xdr:to>
    <xdr:cxnSp macro="">
      <xdr:nvCxnSpPr>
        <xdr:cNvPr id="172" name="直線コネクタ 171"/>
        <xdr:cNvCxnSpPr/>
      </xdr:nvCxnSpPr>
      <xdr:spPr>
        <a:xfrm flipV="1">
          <a:off x="3797300" y="13184502"/>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29807</xdr:rowOff>
    </xdr:from>
    <xdr:to>
      <xdr:col>5</xdr:col>
      <xdr:colOff>358775</xdr:colOff>
      <xdr:row>77</xdr:row>
      <xdr:rowOff>62931</xdr:rowOff>
    </xdr:to>
    <xdr:cxnSp macro="">
      <xdr:nvCxnSpPr>
        <xdr:cNvPr id="175" name="直線コネクタ 174"/>
        <xdr:cNvCxnSpPr/>
      </xdr:nvCxnSpPr>
      <xdr:spPr>
        <a:xfrm flipV="1">
          <a:off x="2908300" y="13231457"/>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58638</xdr:rowOff>
    </xdr:from>
    <xdr:to>
      <xdr:col>4</xdr:col>
      <xdr:colOff>155575</xdr:colOff>
      <xdr:row>77</xdr:row>
      <xdr:rowOff>62931</xdr:rowOff>
    </xdr:to>
    <xdr:cxnSp macro="">
      <xdr:nvCxnSpPr>
        <xdr:cNvPr id="178" name="直線コネクタ 177"/>
        <xdr:cNvCxnSpPr/>
      </xdr:nvCxnSpPr>
      <xdr:spPr>
        <a:xfrm>
          <a:off x="2019300" y="13260288"/>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58638</xdr:rowOff>
    </xdr:from>
    <xdr:to>
      <xdr:col>2</xdr:col>
      <xdr:colOff>638175</xdr:colOff>
      <xdr:row>77</xdr:row>
      <xdr:rowOff>109063</xdr:rowOff>
    </xdr:to>
    <xdr:cxnSp macro="">
      <xdr:nvCxnSpPr>
        <xdr:cNvPr id="181" name="直線コネクタ 180"/>
        <xdr:cNvCxnSpPr/>
      </xdr:nvCxnSpPr>
      <xdr:spPr>
        <a:xfrm flipV="1">
          <a:off x="1130300" y="1326028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103502</xdr:rowOff>
    </xdr:from>
    <xdr:to>
      <xdr:col>6</xdr:col>
      <xdr:colOff>561975</xdr:colOff>
      <xdr:row>77</xdr:row>
      <xdr:rowOff>33652</xdr:rowOff>
    </xdr:to>
    <xdr:sp macro="" textlink="">
      <xdr:nvSpPr>
        <xdr:cNvPr id="191" name="円/楕円 190"/>
        <xdr:cNvSpPr/>
      </xdr:nvSpPr>
      <xdr:spPr>
        <a:xfrm>
          <a:off x="4584700" y="131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81929</xdr:rowOff>
    </xdr:from>
    <xdr:ext cx="599010" cy="259045"/>
    <xdr:sp macro="" textlink="">
      <xdr:nvSpPr>
        <xdr:cNvPr id="192" name="民生費該当値テキスト"/>
        <xdr:cNvSpPr txBox="1"/>
      </xdr:nvSpPr>
      <xdr:spPr>
        <a:xfrm>
          <a:off x="4686300" y="1311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150457</xdr:rowOff>
    </xdr:from>
    <xdr:to>
      <xdr:col>5</xdr:col>
      <xdr:colOff>409575</xdr:colOff>
      <xdr:row>77</xdr:row>
      <xdr:rowOff>80607</xdr:rowOff>
    </xdr:to>
    <xdr:sp macro="" textlink="">
      <xdr:nvSpPr>
        <xdr:cNvPr id="193" name="円/楕円 192"/>
        <xdr:cNvSpPr/>
      </xdr:nvSpPr>
      <xdr:spPr>
        <a:xfrm>
          <a:off x="3746500" y="131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71734</xdr:rowOff>
    </xdr:from>
    <xdr:ext cx="599010" cy="259045"/>
    <xdr:sp macro="" textlink="">
      <xdr:nvSpPr>
        <xdr:cNvPr id="194" name="テキスト ボックス 193"/>
        <xdr:cNvSpPr txBox="1"/>
      </xdr:nvSpPr>
      <xdr:spPr>
        <a:xfrm>
          <a:off x="3497794" y="132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12131</xdr:rowOff>
    </xdr:from>
    <xdr:to>
      <xdr:col>4</xdr:col>
      <xdr:colOff>206375</xdr:colOff>
      <xdr:row>77</xdr:row>
      <xdr:rowOff>113731</xdr:rowOff>
    </xdr:to>
    <xdr:sp macro="" textlink="">
      <xdr:nvSpPr>
        <xdr:cNvPr id="195" name="円/楕円 194"/>
        <xdr:cNvSpPr/>
      </xdr:nvSpPr>
      <xdr:spPr>
        <a:xfrm>
          <a:off x="2857500" y="132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104858</xdr:rowOff>
    </xdr:from>
    <xdr:ext cx="599010" cy="259045"/>
    <xdr:sp macro="" textlink="">
      <xdr:nvSpPr>
        <xdr:cNvPr id="196" name="テキスト ボックス 195"/>
        <xdr:cNvSpPr txBox="1"/>
      </xdr:nvSpPr>
      <xdr:spPr>
        <a:xfrm>
          <a:off x="2608794" y="13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7838</xdr:rowOff>
    </xdr:from>
    <xdr:to>
      <xdr:col>3</xdr:col>
      <xdr:colOff>3175</xdr:colOff>
      <xdr:row>77</xdr:row>
      <xdr:rowOff>109438</xdr:rowOff>
    </xdr:to>
    <xdr:sp macro="" textlink="">
      <xdr:nvSpPr>
        <xdr:cNvPr id="197" name="円/楕円 196"/>
        <xdr:cNvSpPr/>
      </xdr:nvSpPr>
      <xdr:spPr>
        <a:xfrm>
          <a:off x="1968500" y="132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100565</xdr:rowOff>
    </xdr:from>
    <xdr:ext cx="599010" cy="259045"/>
    <xdr:sp macro="" textlink="">
      <xdr:nvSpPr>
        <xdr:cNvPr id="198" name="テキスト ボックス 197"/>
        <xdr:cNvSpPr txBox="1"/>
      </xdr:nvSpPr>
      <xdr:spPr>
        <a:xfrm>
          <a:off x="1719794" y="13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58263</xdr:rowOff>
    </xdr:from>
    <xdr:to>
      <xdr:col>1</xdr:col>
      <xdr:colOff>485775</xdr:colOff>
      <xdr:row>77</xdr:row>
      <xdr:rowOff>159863</xdr:rowOff>
    </xdr:to>
    <xdr:sp macro="" textlink="">
      <xdr:nvSpPr>
        <xdr:cNvPr id="199" name="円/楕円 198"/>
        <xdr:cNvSpPr/>
      </xdr:nvSpPr>
      <xdr:spPr>
        <a:xfrm>
          <a:off x="1079500" y="132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150990</xdr:rowOff>
    </xdr:from>
    <xdr:ext cx="599010" cy="259045"/>
    <xdr:sp macro="" textlink="">
      <xdr:nvSpPr>
        <xdr:cNvPr id="200" name="テキスト ボックス 199"/>
        <xdr:cNvSpPr txBox="1"/>
      </xdr:nvSpPr>
      <xdr:spPr>
        <a:xfrm>
          <a:off x="830794" y="1335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98044</xdr:rowOff>
    </xdr:from>
    <xdr:to>
      <xdr:col>6</xdr:col>
      <xdr:colOff>511175</xdr:colOff>
      <xdr:row>95</xdr:row>
      <xdr:rowOff>100420</xdr:rowOff>
    </xdr:to>
    <xdr:cxnSp macro="">
      <xdr:nvCxnSpPr>
        <xdr:cNvPr id="225" name="直線コネクタ 224"/>
        <xdr:cNvCxnSpPr/>
      </xdr:nvCxnSpPr>
      <xdr:spPr>
        <a:xfrm flipV="1">
          <a:off x="3797300" y="16385794"/>
          <a:ext cx="8382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94808</xdr:rowOff>
    </xdr:from>
    <xdr:to>
      <xdr:col>5</xdr:col>
      <xdr:colOff>358775</xdr:colOff>
      <xdr:row>95</xdr:row>
      <xdr:rowOff>100420</xdr:rowOff>
    </xdr:to>
    <xdr:cxnSp macro="">
      <xdr:nvCxnSpPr>
        <xdr:cNvPr id="228" name="直線コネクタ 227"/>
        <xdr:cNvCxnSpPr/>
      </xdr:nvCxnSpPr>
      <xdr:spPr>
        <a:xfrm>
          <a:off x="2908300" y="16382558"/>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94808</xdr:rowOff>
    </xdr:from>
    <xdr:to>
      <xdr:col>4</xdr:col>
      <xdr:colOff>155575</xdr:colOff>
      <xdr:row>95</xdr:row>
      <xdr:rowOff>121658</xdr:rowOff>
    </xdr:to>
    <xdr:cxnSp macro="">
      <xdr:nvCxnSpPr>
        <xdr:cNvPr id="231" name="直線コネクタ 230"/>
        <xdr:cNvCxnSpPr/>
      </xdr:nvCxnSpPr>
      <xdr:spPr>
        <a:xfrm flipV="1">
          <a:off x="2019300" y="16382558"/>
          <a:ext cx="889000" cy="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120977</xdr:rowOff>
    </xdr:from>
    <xdr:to>
      <xdr:col>2</xdr:col>
      <xdr:colOff>638175</xdr:colOff>
      <xdr:row>95</xdr:row>
      <xdr:rowOff>121658</xdr:rowOff>
    </xdr:to>
    <xdr:cxnSp macro="">
      <xdr:nvCxnSpPr>
        <xdr:cNvPr id="234" name="直線コネクタ 233"/>
        <xdr:cNvCxnSpPr/>
      </xdr:nvCxnSpPr>
      <xdr:spPr>
        <a:xfrm>
          <a:off x="1130300" y="16408727"/>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47244</xdr:rowOff>
    </xdr:from>
    <xdr:to>
      <xdr:col>6</xdr:col>
      <xdr:colOff>561975</xdr:colOff>
      <xdr:row>95</xdr:row>
      <xdr:rowOff>148844</xdr:rowOff>
    </xdr:to>
    <xdr:sp macro="" textlink="">
      <xdr:nvSpPr>
        <xdr:cNvPr id="244" name="円/楕円 243"/>
        <xdr:cNvSpPr/>
      </xdr:nvSpPr>
      <xdr:spPr>
        <a:xfrm>
          <a:off x="4584700" y="163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70121</xdr:rowOff>
    </xdr:from>
    <xdr:ext cx="534377" cy="259045"/>
    <xdr:sp macro="" textlink="">
      <xdr:nvSpPr>
        <xdr:cNvPr id="245" name="衛生費該当値テキスト"/>
        <xdr:cNvSpPr txBox="1"/>
      </xdr:nvSpPr>
      <xdr:spPr>
        <a:xfrm>
          <a:off x="4686300" y="161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49620</xdr:rowOff>
    </xdr:from>
    <xdr:to>
      <xdr:col>5</xdr:col>
      <xdr:colOff>409575</xdr:colOff>
      <xdr:row>95</xdr:row>
      <xdr:rowOff>151220</xdr:rowOff>
    </xdr:to>
    <xdr:sp macro="" textlink="">
      <xdr:nvSpPr>
        <xdr:cNvPr id="246" name="円/楕円 245"/>
        <xdr:cNvSpPr/>
      </xdr:nvSpPr>
      <xdr:spPr>
        <a:xfrm>
          <a:off x="3746500" y="163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167747</xdr:rowOff>
    </xdr:from>
    <xdr:ext cx="534377" cy="259045"/>
    <xdr:sp macro="" textlink="">
      <xdr:nvSpPr>
        <xdr:cNvPr id="247" name="テキスト ボックス 246"/>
        <xdr:cNvSpPr txBox="1"/>
      </xdr:nvSpPr>
      <xdr:spPr>
        <a:xfrm>
          <a:off x="3530111" y="1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44008</xdr:rowOff>
    </xdr:from>
    <xdr:to>
      <xdr:col>4</xdr:col>
      <xdr:colOff>206375</xdr:colOff>
      <xdr:row>95</xdr:row>
      <xdr:rowOff>145608</xdr:rowOff>
    </xdr:to>
    <xdr:sp macro="" textlink="">
      <xdr:nvSpPr>
        <xdr:cNvPr id="248" name="円/楕円 247"/>
        <xdr:cNvSpPr/>
      </xdr:nvSpPr>
      <xdr:spPr>
        <a:xfrm>
          <a:off x="2857500" y="163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162135</xdr:rowOff>
    </xdr:from>
    <xdr:ext cx="534377" cy="259045"/>
    <xdr:sp macro="" textlink="">
      <xdr:nvSpPr>
        <xdr:cNvPr id="249" name="テキスト ボックス 248"/>
        <xdr:cNvSpPr txBox="1"/>
      </xdr:nvSpPr>
      <xdr:spPr>
        <a:xfrm>
          <a:off x="2641111" y="161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70858</xdr:rowOff>
    </xdr:from>
    <xdr:to>
      <xdr:col>3</xdr:col>
      <xdr:colOff>3175</xdr:colOff>
      <xdr:row>96</xdr:row>
      <xdr:rowOff>1008</xdr:rowOff>
    </xdr:to>
    <xdr:sp macro="" textlink="">
      <xdr:nvSpPr>
        <xdr:cNvPr id="250" name="円/楕円 249"/>
        <xdr:cNvSpPr/>
      </xdr:nvSpPr>
      <xdr:spPr>
        <a:xfrm>
          <a:off x="1968500" y="163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17535</xdr:rowOff>
    </xdr:from>
    <xdr:ext cx="534377" cy="259045"/>
    <xdr:sp macro="" textlink="">
      <xdr:nvSpPr>
        <xdr:cNvPr id="251" name="テキスト ボックス 250"/>
        <xdr:cNvSpPr txBox="1"/>
      </xdr:nvSpPr>
      <xdr:spPr>
        <a:xfrm>
          <a:off x="1752111" y="1613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70177</xdr:rowOff>
    </xdr:from>
    <xdr:to>
      <xdr:col>1</xdr:col>
      <xdr:colOff>485775</xdr:colOff>
      <xdr:row>96</xdr:row>
      <xdr:rowOff>327</xdr:rowOff>
    </xdr:to>
    <xdr:sp macro="" textlink="">
      <xdr:nvSpPr>
        <xdr:cNvPr id="252" name="円/楕円 251"/>
        <xdr:cNvSpPr/>
      </xdr:nvSpPr>
      <xdr:spPr>
        <a:xfrm>
          <a:off x="1079500" y="163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16854</xdr:rowOff>
    </xdr:from>
    <xdr:ext cx="534377" cy="259045"/>
    <xdr:sp macro="" textlink="">
      <xdr:nvSpPr>
        <xdr:cNvPr id="253" name="テキスト ボックス 252"/>
        <xdr:cNvSpPr txBox="1"/>
      </xdr:nvSpPr>
      <xdr:spPr>
        <a:xfrm>
          <a:off x="863111" y="161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110962</xdr:rowOff>
    </xdr:from>
    <xdr:to>
      <xdr:col>15</xdr:col>
      <xdr:colOff>180975</xdr:colOff>
      <xdr:row>36</xdr:row>
      <xdr:rowOff>13970</xdr:rowOff>
    </xdr:to>
    <xdr:cxnSp macro="">
      <xdr:nvCxnSpPr>
        <xdr:cNvPr id="284" name="直線コネクタ 283"/>
        <xdr:cNvCxnSpPr/>
      </xdr:nvCxnSpPr>
      <xdr:spPr>
        <a:xfrm>
          <a:off x="9639300" y="6111712"/>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110962</xdr:rowOff>
    </xdr:from>
    <xdr:to>
      <xdr:col>14</xdr:col>
      <xdr:colOff>28575</xdr:colOff>
      <xdr:row>35</xdr:row>
      <xdr:rowOff>152763</xdr:rowOff>
    </xdr:to>
    <xdr:cxnSp macro="">
      <xdr:nvCxnSpPr>
        <xdr:cNvPr id="287" name="直線コネクタ 286"/>
        <xdr:cNvCxnSpPr/>
      </xdr:nvCxnSpPr>
      <xdr:spPr>
        <a:xfrm flipV="1">
          <a:off x="8750300" y="611171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152763</xdr:rowOff>
    </xdr:from>
    <xdr:to>
      <xdr:col>12</xdr:col>
      <xdr:colOff>511175</xdr:colOff>
      <xdr:row>35</xdr:row>
      <xdr:rowOff>159621</xdr:rowOff>
    </xdr:to>
    <xdr:cxnSp macro="">
      <xdr:nvCxnSpPr>
        <xdr:cNvPr id="290" name="直線コネクタ 289"/>
        <xdr:cNvCxnSpPr/>
      </xdr:nvCxnSpPr>
      <xdr:spPr>
        <a:xfrm flipV="1">
          <a:off x="7861300" y="61535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148844</xdr:rowOff>
    </xdr:from>
    <xdr:to>
      <xdr:col>11</xdr:col>
      <xdr:colOff>307975</xdr:colOff>
      <xdr:row>35</xdr:row>
      <xdr:rowOff>159621</xdr:rowOff>
    </xdr:to>
    <xdr:cxnSp macro="">
      <xdr:nvCxnSpPr>
        <xdr:cNvPr id="293" name="直線コネクタ 292"/>
        <xdr:cNvCxnSpPr/>
      </xdr:nvCxnSpPr>
      <xdr:spPr>
        <a:xfrm>
          <a:off x="6972300" y="614959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134620</xdr:rowOff>
    </xdr:from>
    <xdr:to>
      <xdr:col>15</xdr:col>
      <xdr:colOff>231775</xdr:colOff>
      <xdr:row>36</xdr:row>
      <xdr:rowOff>64770</xdr:rowOff>
    </xdr:to>
    <xdr:sp macro="" textlink="">
      <xdr:nvSpPr>
        <xdr:cNvPr id="303" name="円/楕円 302"/>
        <xdr:cNvSpPr/>
      </xdr:nvSpPr>
      <xdr:spPr>
        <a:xfrm>
          <a:off x="10426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157497</xdr:rowOff>
    </xdr:from>
    <xdr:ext cx="469744" cy="259045"/>
    <xdr:sp macro="" textlink="">
      <xdr:nvSpPr>
        <xdr:cNvPr id="304" name="労働費該当値テキスト"/>
        <xdr:cNvSpPr txBox="1"/>
      </xdr:nvSpPr>
      <xdr:spPr>
        <a:xfrm>
          <a:off x="10528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60162</xdr:rowOff>
    </xdr:from>
    <xdr:to>
      <xdr:col>14</xdr:col>
      <xdr:colOff>79375</xdr:colOff>
      <xdr:row>35</xdr:row>
      <xdr:rowOff>161762</xdr:rowOff>
    </xdr:to>
    <xdr:sp macro="" textlink="">
      <xdr:nvSpPr>
        <xdr:cNvPr id="305" name="円/楕円 304"/>
        <xdr:cNvSpPr/>
      </xdr:nvSpPr>
      <xdr:spPr>
        <a:xfrm>
          <a:off x="9588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6839</xdr:rowOff>
    </xdr:from>
    <xdr:ext cx="469744" cy="259045"/>
    <xdr:sp macro="" textlink="">
      <xdr:nvSpPr>
        <xdr:cNvPr id="306" name="テキスト ボックス 305"/>
        <xdr:cNvSpPr txBox="1"/>
      </xdr:nvSpPr>
      <xdr:spPr>
        <a:xfrm>
          <a:off x="9404427"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101963</xdr:rowOff>
    </xdr:from>
    <xdr:to>
      <xdr:col>12</xdr:col>
      <xdr:colOff>561975</xdr:colOff>
      <xdr:row>36</xdr:row>
      <xdr:rowOff>32113</xdr:rowOff>
    </xdr:to>
    <xdr:sp macro="" textlink="">
      <xdr:nvSpPr>
        <xdr:cNvPr id="307" name="円/楕円 306"/>
        <xdr:cNvSpPr/>
      </xdr:nvSpPr>
      <xdr:spPr>
        <a:xfrm>
          <a:off x="8699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48640</xdr:rowOff>
    </xdr:from>
    <xdr:ext cx="469744" cy="259045"/>
    <xdr:sp macro="" textlink="">
      <xdr:nvSpPr>
        <xdr:cNvPr id="308" name="テキスト ボックス 307"/>
        <xdr:cNvSpPr txBox="1"/>
      </xdr:nvSpPr>
      <xdr:spPr>
        <a:xfrm>
          <a:off x="8515427"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108821</xdr:rowOff>
    </xdr:from>
    <xdr:to>
      <xdr:col>11</xdr:col>
      <xdr:colOff>358775</xdr:colOff>
      <xdr:row>36</xdr:row>
      <xdr:rowOff>38971</xdr:rowOff>
    </xdr:to>
    <xdr:sp macro="" textlink="">
      <xdr:nvSpPr>
        <xdr:cNvPr id="309" name="円/楕円 308"/>
        <xdr:cNvSpPr/>
      </xdr:nvSpPr>
      <xdr:spPr>
        <a:xfrm>
          <a:off x="7810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30098</xdr:rowOff>
    </xdr:from>
    <xdr:ext cx="469744" cy="259045"/>
    <xdr:sp macro="" textlink="">
      <xdr:nvSpPr>
        <xdr:cNvPr id="310" name="テキスト ボックス 309"/>
        <xdr:cNvSpPr txBox="1"/>
      </xdr:nvSpPr>
      <xdr:spPr>
        <a:xfrm>
          <a:off x="7626427" y="620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98044</xdr:rowOff>
    </xdr:from>
    <xdr:to>
      <xdr:col>10</xdr:col>
      <xdr:colOff>155575</xdr:colOff>
      <xdr:row>36</xdr:row>
      <xdr:rowOff>28194</xdr:rowOff>
    </xdr:to>
    <xdr:sp macro="" textlink="">
      <xdr:nvSpPr>
        <xdr:cNvPr id="311" name="円/楕円 310"/>
        <xdr:cNvSpPr/>
      </xdr:nvSpPr>
      <xdr:spPr>
        <a:xfrm>
          <a:off x="6921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19321</xdr:rowOff>
    </xdr:from>
    <xdr:ext cx="469744" cy="259045"/>
    <xdr:sp macro="" textlink="">
      <xdr:nvSpPr>
        <xdr:cNvPr id="312" name="テキスト ボックス 311"/>
        <xdr:cNvSpPr txBox="1"/>
      </xdr:nvSpPr>
      <xdr:spPr>
        <a:xfrm>
          <a:off x="6737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72377</xdr:rowOff>
    </xdr:from>
    <xdr:to>
      <xdr:col>15</xdr:col>
      <xdr:colOff>180975</xdr:colOff>
      <xdr:row>56</xdr:row>
      <xdr:rowOff>94500</xdr:rowOff>
    </xdr:to>
    <xdr:cxnSp macro="">
      <xdr:nvCxnSpPr>
        <xdr:cNvPr id="341" name="直線コネクタ 340"/>
        <xdr:cNvCxnSpPr/>
      </xdr:nvCxnSpPr>
      <xdr:spPr>
        <a:xfrm>
          <a:off x="9639300" y="9673577"/>
          <a:ext cx="8382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72377</xdr:rowOff>
    </xdr:from>
    <xdr:to>
      <xdr:col>14</xdr:col>
      <xdr:colOff>28575</xdr:colOff>
      <xdr:row>56</xdr:row>
      <xdr:rowOff>106490</xdr:rowOff>
    </xdr:to>
    <xdr:cxnSp macro="">
      <xdr:nvCxnSpPr>
        <xdr:cNvPr id="344" name="直線コネクタ 343"/>
        <xdr:cNvCxnSpPr/>
      </xdr:nvCxnSpPr>
      <xdr:spPr>
        <a:xfrm flipV="1">
          <a:off x="8750300" y="9673577"/>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94590</xdr:rowOff>
    </xdr:from>
    <xdr:to>
      <xdr:col>12</xdr:col>
      <xdr:colOff>511175</xdr:colOff>
      <xdr:row>56</xdr:row>
      <xdr:rowOff>106490</xdr:rowOff>
    </xdr:to>
    <xdr:cxnSp macro="">
      <xdr:nvCxnSpPr>
        <xdr:cNvPr id="347" name="直線コネクタ 346"/>
        <xdr:cNvCxnSpPr/>
      </xdr:nvCxnSpPr>
      <xdr:spPr>
        <a:xfrm>
          <a:off x="7861300" y="969579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93879</xdr:rowOff>
    </xdr:from>
    <xdr:to>
      <xdr:col>11</xdr:col>
      <xdr:colOff>307975</xdr:colOff>
      <xdr:row>56</xdr:row>
      <xdr:rowOff>94590</xdr:rowOff>
    </xdr:to>
    <xdr:cxnSp macro="">
      <xdr:nvCxnSpPr>
        <xdr:cNvPr id="350" name="直線コネクタ 349"/>
        <xdr:cNvCxnSpPr/>
      </xdr:nvCxnSpPr>
      <xdr:spPr>
        <a:xfrm>
          <a:off x="6972300" y="9695079"/>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43700</xdr:rowOff>
    </xdr:from>
    <xdr:to>
      <xdr:col>15</xdr:col>
      <xdr:colOff>231775</xdr:colOff>
      <xdr:row>56</xdr:row>
      <xdr:rowOff>145300</xdr:rowOff>
    </xdr:to>
    <xdr:sp macro="" textlink="">
      <xdr:nvSpPr>
        <xdr:cNvPr id="360" name="円/楕円 359"/>
        <xdr:cNvSpPr/>
      </xdr:nvSpPr>
      <xdr:spPr>
        <a:xfrm>
          <a:off x="10426700" y="9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66577</xdr:rowOff>
    </xdr:from>
    <xdr:ext cx="534377" cy="259045"/>
    <xdr:sp macro="" textlink="">
      <xdr:nvSpPr>
        <xdr:cNvPr id="361" name="農林水産業費該当値テキスト"/>
        <xdr:cNvSpPr txBox="1"/>
      </xdr:nvSpPr>
      <xdr:spPr>
        <a:xfrm>
          <a:off x="10528300" y="94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21577</xdr:rowOff>
    </xdr:from>
    <xdr:to>
      <xdr:col>14</xdr:col>
      <xdr:colOff>79375</xdr:colOff>
      <xdr:row>56</xdr:row>
      <xdr:rowOff>123177</xdr:rowOff>
    </xdr:to>
    <xdr:sp macro="" textlink="">
      <xdr:nvSpPr>
        <xdr:cNvPr id="362" name="円/楕円 361"/>
        <xdr:cNvSpPr/>
      </xdr:nvSpPr>
      <xdr:spPr>
        <a:xfrm>
          <a:off x="9588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139704</xdr:rowOff>
    </xdr:from>
    <xdr:ext cx="534377" cy="259045"/>
    <xdr:sp macro="" textlink="">
      <xdr:nvSpPr>
        <xdr:cNvPr id="363" name="テキスト ボックス 362"/>
        <xdr:cNvSpPr txBox="1"/>
      </xdr:nvSpPr>
      <xdr:spPr>
        <a:xfrm>
          <a:off x="9372111" y="93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55690</xdr:rowOff>
    </xdr:from>
    <xdr:to>
      <xdr:col>12</xdr:col>
      <xdr:colOff>561975</xdr:colOff>
      <xdr:row>56</xdr:row>
      <xdr:rowOff>157290</xdr:rowOff>
    </xdr:to>
    <xdr:sp macro="" textlink="">
      <xdr:nvSpPr>
        <xdr:cNvPr id="364" name="円/楕円 363"/>
        <xdr:cNvSpPr/>
      </xdr:nvSpPr>
      <xdr:spPr>
        <a:xfrm>
          <a:off x="8699500" y="9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2367</xdr:rowOff>
    </xdr:from>
    <xdr:ext cx="534377" cy="259045"/>
    <xdr:sp macro="" textlink="">
      <xdr:nvSpPr>
        <xdr:cNvPr id="365" name="テキスト ボックス 364"/>
        <xdr:cNvSpPr txBox="1"/>
      </xdr:nvSpPr>
      <xdr:spPr>
        <a:xfrm>
          <a:off x="8483111" y="9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43790</xdr:rowOff>
    </xdr:from>
    <xdr:to>
      <xdr:col>11</xdr:col>
      <xdr:colOff>358775</xdr:colOff>
      <xdr:row>56</xdr:row>
      <xdr:rowOff>145390</xdr:rowOff>
    </xdr:to>
    <xdr:sp macro="" textlink="">
      <xdr:nvSpPr>
        <xdr:cNvPr id="366" name="円/楕円 365"/>
        <xdr:cNvSpPr/>
      </xdr:nvSpPr>
      <xdr:spPr>
        <a:xfrm>
          <a:off x="7810500" y="96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161917</xdr:rowOff>
    </xdr:from>
    <xdr:ext cx="534377" cy="259045"/>
    <xdr:sp macro="" textlink="">
      <xdr:nvSpPr>
        <xdr:cNvPr id="367" name="テキスト ボックス 366"/>
        <xdr:cNvSpPr txBox="1"/>
      </xdr:nvSpPr>
      <xdr:spPr>
        <a:xfrm>
          <a:off x="7594111" y="94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43079</xdr:rowOff>
    </xdr:from>
    <xdr:to>
      <xdr:col>10</xdr:col>
      <xdr:colOff>155575</xdr:colOff>
      <xdr:row>56</xdr:row>
      <xdr:rowOff>144679</xdr:rowOff>
    </xdr:to>
    <xdr:sp macro="" textlink="">
      <xdr:nvSpPr>
        <xdr:cNvPr id="368" name="円/楕円 367"/>
        <xdr:cNvSpPr/>
      </xdr:nvSpPr>
      <xdr:spPr>
        <a:xfrm>
          <a:off x="6921500" y="96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161206</xdr:rowOff>
    </xdr:from>
    <xdr:ext cx="534377" cy="259045"/>
    <xdr:sp macro="" textlink="">
      <xdr:nvSpPr>
        <xdr:cNvPr id="369" name="テキスト ボックス 368"/>
        <xdr:cNvSpPr txBox="1"/>
      </xdr:nvSpPr>
      <xdr:spPr>
        <a:xfrm>
          <a:off x="6705111" y="94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158280</xdr:rowOff>
    </xdr:from>
    <xdr:to>
      <xdr:col>15</xdr:col>
      <xdr:colOff>180975</xdr:colOff>
      <xdr:row>78</xdr:row>
      <xdr:rowOff>14326</xdr:rowOff>
    </xdr:to>
    <xdr:cxnSp macro="">
      <xdr:nvCxnSpPr>
        <xdr:cNvPr id="398" name="直線コネクタ 397"/>
        <xdr:cNvCxnSpPr/>
      </xdr:nvCxnSpPr>
      <xdr:spPr>
        <a:xfrm>
          <a:off x="9639300" y="13359930"/>
          <a:ext cx="8382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158280</xdr:rowOff>
    </xdr:from>
    <xdr:to>
      <xdr:col>14</xdr:col>
      <xdr:colOff>28575</xdr:colOff>
      <xdr:row>78</xdr:row>
      <xdr:rowOff>88024</xdr:rowOff>
    </xdr:to>
    <xdr:cxnSp macro="">
      <xdr:nvCxnSpPr>
        <xdr:cNvPr id="401" name="直線コネクタ 400"/>
        <xdr:cNvCxnSpPr/>
      </xdr:nvCxnSpPr>
      <xdr:spPr>
        <a:xfrm flipV="1">
          <a:off x="8750300" y="13359930"/>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87934</xdr:rowOff>
    </xdr:from>
    <xdr:to>
      <xdr:col>12</xdr:col>
      <xdr:colOff>511175</xdr:colOff>
      <xdr:row>78</xdr:row>
      <xdr:rowOff>88024</xdr:rowOff>
    </xdr:to>
    <xdr:cxnSp macro="">
      <xdr:nvCxnSpPr>
        <xdr:cNvPr id="404" name="直線コネクタ 403"/>
        <xdr:cNvCxnSpPr/>
      </xdr:nvCxnSpPr>
      <xdr:spPr>
        <a:xfrm>
          <a:off x="7861300" y="13461034"/>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87934</xdr:rowOff>
    </xdr:from>
    <xdr:to>
      <xdr:col>11</xdr:col>
      <xdr:colOff>307975</xdr:colOff>
      <xdr:row>78</xdr:row>
      <xdr:rowOff>101561</xdr:rowOff>
    </xdr:to>
    <xdr:cxnSp macro="">
      <xdr:nvCxnSpPr>
        <xdr:cNvPr id="407" name="直線コネクタ 406"/>
        <xdr:cNvCxnSpPr/>
      </xdr:nvCxnSpPr>
      <xdr:spPr>
        <a:xfrm flipV="1">
          <a:off x="6972300" y="13461034"/>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134976</xdr:rowOff>
    </xdr:from>
    <xdr:to>
      <xdr:col>15</xdr:col>
      <xdr:colOff>231775</xdr:colOff>
      <xdr:row>78</xdr:row>
      <xdr:rowOff>65126</xdr:rowOff>
    </xdr:to>
    <xdr:sp macro="" textlink="">
      <xdr:nvSpPr>
        <xdr:cNvPr id="417" name="円/楕円 416"/>
        <xdr:cNvSpPr/>
      </xdr:nvSpPr>
      <xdr:spPr>
        <a:xfrm>
          <a:off x="10426700" y="133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113403</xdr:rowOff>
    </xdr:from>
    <xdr:ext cx="534377" cy="259045"/>
    <xdr:sp macro="" textlink="">
      <xdr:nvSpPr>
        <xdr:cNvPr id="418" name="商工費該当値テキスト"/>
        <xdr:cNvSpPr txBox="1"/>
      </xdr:nvSpPr>
      <xdr:spPr>
        <a:xfrm>
          <a:off x="10528300" y="133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107480</xdr:rowOff>
    </xdr:from>
    <xdr:to>
      <xdr:col>14</xdr:col>
      <xdr:colOff>79375</xdr:colOff>
      <xdr:row>78</xdr:row>
      <xdr:rowOff>37630</xdr:rowOff>
    </xdr:to>
    <xdr:sp macro="" textlink="">
      <xdr:nvSpPr>
        <xdr:cNvPr id="419" name="円/楕円 418"/>
        <xdr:cNvSpPr/>
      </xdr:nvSpPr>
      <xdr:spPr>
        <a:xfrm>
          <a:off x="9588500" y="133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28757</xdr:rowOff>
    </xdr:from>
    <xdr:ext cx="534377" cy="259045"/>
    <xdr:sp macro="" textlink="">
      <xdr:nvSpPr>
        <xdr:cNvPr id="420" name="テキスト ボックス 419"/>
        <xdr:cNvSpPr txBox="1"/>
      </xdr:nvSpPr>
      <xdr:spPr>
        <a:xfrm>
          <a:off x="9372111" y="134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37224</xdr:rowOff>
    </xdr:from>
    <xdr:to>
      <xdr:col>12</xdr:col>
      <xdr:colOff>561975</xdr:colOff>
      <xdr:row>78</xdr:row>
      <xdr:rowOff>138824</xdr:rowOff>
    </xdr:to>
    <xdr:sp macro="" textlink="">
      <xdr:nvSpPr>
        <xdr:cNvPr id="421" name="円/楕円 420"/>
        <xdr:cNvSpPr/>
      </xdr:nvSpPr>
      <xdr:spPr>
        <a:xfrm>
          <a:off x="8699500" y="134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129951</xdr:rowOff>
    </xdr:from>
    <xdr:ext cx="534377" cy="259045"/>
    <xdr:sp macro="" textlink="">
      <xdr:nvSpPr>
        <xdr:cNvPr id="422" name="テキスト ボックス 421"/>
        <xdr:cNvSpPr txBox="1"/>
      </xdr:nvSpPr>
      <xdr:spPr>
        <a:xfrm>
          <a:off x="8483111" y="135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37134</xdr:rowOff>
    </xdr:from>
    <xdr:to>
      <xdr:col>11</xdr:col>
      <xdr:colOff>358775</xdr:colOff>
      <xdr:row>78</xdr:row>
      <xdr:rowOff>138734</xdr:rowOff>
    </xdr:to>
    <xdr:sp macro="" textlink="">
      <xdr:nvSpPr>
        <xdr:cNvPr id="423" name="円/楕円 422"/>
        <xdr:cNvSpPr/>
      </xdr:nvSpPr>
      <xdr:spPr>
        <a:xfrm>
          <a:off x="7810500" y="13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129861</xdr:rowOff>
    </xdr:from>
    <xdr:ext cx="534377" cy="259045"/>
    <xdr:sp macro="" textlink="">
      <xdr:nvSpPr>
        <xdr:cNvPr id="424" name="テキスト ボックス 423"/>
        <xdr:cNvSpPr txBox="1"/>
      </xdr:nvSpPr>
      <xdr:spPr>
        <a:xfrm>
          <a:off x="7594111" y="135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50761</xdr:rowOff>
    </xdr:from>
    <xdr:to>
      <xdr:col>10</xdr:col>
      <xdr:colOff>155575</xdr:colOff>
      <xdr:row>78</xdr:row>
      <xdr:rowOff>152361</xdr:rowOff>
    </xdr:to>
    <xdr:sp macro="" textlink="">
      <xdr:nvSpPr>
        <xdr:cNvPr id="425" name="円/楕円 424"/>
        <xdr:cNvSpPr/>
      </xdr:nvSpPr>
      <xdr:spPr>
        <a:xfrm>
          <a:off x="6921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143488</xdr:rowOff>
    </xdr:from>
    <xdr:ext cx="469744" cy="259045"/>
    <xdr:sp macro="" textlink="">
      <xdr:nvSpPr>
        <xdr:cNvPr id="426" name="テキスト ボックス 425"/>
        <xdr:cNvSpPr txBox="1"/>
      </xdr:nvSpPr>
      <xdr:spPr>
        <a:xfrm>
          <a:off x="6737427"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72530</xdr:rowOff>
    </xdr:from>
    <xdr:to>
      <xdr:col>15</xdr:col>
      <xdr:colOff>180975</xdr:colOff>
      <xdr:row>97</xdr:row>
      <xdr:rowOff>76882</xdr:rowOff>
    </xdr:to>
    <xdr:cxnSp macro="">
      <xdr:nvCxnSpPr>
        <xdr:cNvPr id="459" name="直線コネクタ 458"/>
        <xdr:cNvCxnSpPr/>
      </xdr:nvCxnSpPr>
      <xdr:spPr>
        <a:xfrm>
          <a:off x="9639300" y="16703180"/>
          <a:ext cx="8382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72530</xdr:rowOff>
    </xdr:from>
    <xdr:to>
      <xdr:col>14</xdr:col>
      <xdr:colOff>28575</xdr:colOff>
      <xdr:row>97</xdr:row>
      <xdr:rowOff>101800</xdr:rowOff>
    </xdr:to>
    <xdr:cxnSp macro="">
      <xdr:nvCxnSpPr>
        <xdr:cNvPr id="462" name="直線コネクタ 461"/>
        <xdr:cNvCxnSpPr/>
      </xdr:nvCxnSpPr>
      <xdr:spPr>
        <a:xfrm flipV="1">
          <a:off x="8750300" y="16703180"/>
          <a:ext cx="889000" cy="2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39326</xdr:rowOff>
    </xdr:from>
    <xdr:to>
      <xdr:col>12</xdr:col>
      <xdr:colOff>511175</xdr:colOff>
      <xdr:row>97</xdr:row>
      <xdr:rowOff>101800</xdr:rowOff>
    </xdr:to>
    <xdr:cxnSp macro="">
      <xdr:nvCxnSpPr>
        <xdr:cNvPr id="465" name="直線コネクタ 464"/>
        <xdr:cNvCxnSpPr/>
      </xdr:nvCxnSpPr>
      <xdr:spPr>
        <a:xfrm>
          <a:off x="7861300" y="16669976"/>
          <a:ext cx="8890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50898</xdr:rowOff>
    </xdr:from>
    <xdr:to>
      <xdr:col>11</xdr:col>
      <xdr:colOff>307975</xdr:colOff>
      <xdr:row>97</xdr:row>
      <xdr:rowOff>39326</xdr:rowOff>
    </xdr:to>
    <xdr:cxnSp macro="">
      <xdr:nvCxnSpPr>
        <xdr:cNvPr id="468" name="直線コネクタ 467"/>
        <xdr:cNvCxnSpPr/>
      </xdr:nvCxnSpPr>
      <xdr:spPr>
        <a:xfrm>
          <a:off x="6972300" y="15824298"/>
          <a:ext cx="889000" cy="8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26082</xdr:rowOff>
    </xdr:from>
    <xdr:to>
      <xdr:col>15</xdr:col>
      <xdr:colOff>231775</xdr:colOff>
      <xdr:row>97</xdr:row>
      <xdr:rowOff>127682</xdr:rowOff>
    </xdr:to>
    <xdr:sp macro="" textlink="">
      <xdr:nvSpPr>
        <xdr:cNvPr id="478" name="円/楕円 477"/>
        <xdr:cNvSpPr/>
      </xdr:nvSpPr>
      <xdr:spPr>
        <a:xfrm>
          <a:off x="10426700" y="166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4509</xdr:rowOff>
    </xdr:from>
    <xdr:ext cx="534377" cy="259045"/>
    <xdr:sp macro="" textlink="">
      <xdr:nvSpPr>
        <xdr:cNvPr id="479" name="土木費該当値テキスト"/>
        <xdr:cNvSpPr txBox="1"/>
      </xdr:nvSpPr>
      <xdr:spPr>
        <a:xfrm>
          <a:off x="10528300" y="166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21730</xdr:rowOff>
    </xdr:from>
    <xdr:to>
      <xdr:col>14</xdr:col>
      <xdr:colOff>79375</xdr:colOff>
      <xdr:row>97</xdr:row>
      <xdr:rowOff>123330</xdr:rowOff>
    </xdr:to>
    <xdr:sp macro="" textlink="">
      <xdr:nvSpPr>
        <xdr:cNvPr id="480" name="円/楕円 479"/>
        <xdr:cNvSpPr/>
      </xdr:nvSpPr>
      <xdr:spPr>
        <a:xfrm>
          <a:off x="9588500" y="166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114457</xdr:rowOff>
    </xdr:from>
    <xdr:ext cx="534377" cy="259045"/>
    <xdr:sp macro="" textlink="">
      <xdr:nvSpPr>
        <xdr:cNvPr id="481" name="テキスト ボックス 480"/>
        <xdr:cNvSpPr txBox="1"/>
      </xdr:nvSpPr>
      <xdr:spPr>
        <a:xfrm>
          <a:off x="9372111" y="167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51000</xdr:rowOff>
    </xdr:from>
    <xdr:to>
      <xdr:col>12</xdr:col>
      <xdr:colOff>561975</xdr:colOff>
      <xdr:row>97</xdr:row>
      <xdr:rowOff>152600</xdr:rowOff>
    </xdr:to>
    <xdr:sp macro="" textlink="">
      <xdr:nvSpPr>
        <xdr:cNvPr id="482" name="円/楕円 481"/>
        <xdr:cNvSpPr/>
      </xdr:nvSpPr>
      <xdr:spPr>
        <a:xfrm>
          <a:off x="8699500" y="166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143727</xdr:rowOff>
    </xdr:from>
    <xdr:ext cx="534377" cy="259045"/>
    <xdr:sp macro="" textlink="">
      <xdr:nvSpPr>
        <xdr:cNvPr id="483" name="テキスト ボックス 482"/>
        <xdr:cNvSpPr txBox="1"/>
      </xdr:nvSpPr>
      <xdr:spPr>
        <a:xfrm>
          <a:off x="8483111" y="167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159976</xdr:rowOff>
    </xdr:from>
    <xdr:to>
      <xdr:col>11</xdr:col>
      <xdr:colOff>358775</xdr:colOff>
      <xdr:row>97</xdr:row>
      <xdr:rowOff>90126</xdr:rowOff>
    </xdr:to>
    <xdr:sp macro="" textlink="">
      <xdr:nvSpPr>
        <xdr:cNvPr id="484" name="円/楕円 483"/>
        <xdr:cNvSpPr/>
      </xdr:nvSpPr>
      <xdr:spPr>
        <a:xfrm>
          <a:off x="7810500" y="166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81253</xdr:rowOff>
    </xdr:from>
    <xdr:ext cx="534377" cy="259045"/>
    <xdr:sp macro="" textlink="">
      <xdr:nvSpPr>
        <xdr:cNvPr id="485" name="テキスト ボックス 484"/>
        <xdr:cNvSpPr txBox="1"/>
      </xdr:nvSpPr>
      <xdr:spPr>
        <a:xfrm>
          <a:off x="7594111" y="167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46,538</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98</xdr:rowOff>
    </xdr:from>
    <xdr:to>
      <xdr:col>10</xdr:col>
      <xdr:colOff>155575</xdr:colOff>
      <xdr:row>92</xdr:row>
      <xdr:rowOff>101698</xdr:rowOff>
    </xdr:to>
    <xdr:sp macro="" textlink="">
      <xdr:nvSpPr>
        <xdr:cNvPr id="486" name="円/楕円 485"/>
        <xdr:cNvSpPr/>
      </xdr:nvSpPr>
      <xdr:spPr>
        <a:xfrm>
          <a:off x="6921500" y="157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90</xdr:row>
      <xdr:rowOff>118225</xdr:rowOff>
    </xdr:from>
    <xdr:ext cx="599010" cy="259045"/>
    <xdr:sp macro="" textlink="">
      <xdr:nvSpPr>
        <xdr:cNvPr id="487" name="テキスト ボックス 486"/>
        <xdr:cNvSpPr txBox="1"/>
      </xdr:nvSpPr>
      <xdr:spPr>
        <a:xfrm>
          <a:off x="6672794" y="1554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73377</xdr:rowOff>
    </xdr:from>
    <xdr:to>
      <xdr:col>23</xdr:col>
      <xdr:colOff>517525</xdr:colOff>
      <xdr:row>38</xdr:row>
      <xdr:rowOff>5012</xdr:rowOff>
    </xdr:to>
    <xdr:cxnSp macro="">
      <xdr:nvCxnSpPr>
        <xdr:cNvPr id="520" name="直線コネクタ 519"/>
        <xdr:cNvCxnSpPr/>
      </xdr:nvCxnSpPr>
      <xdr:spPr>
        <a:xfrm flipV="1">
          <a:off x="15481300" y="6417027"/>
          <a:ext cx="838200" cy="10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54061</xdr:rowOff>
    </xdr:from>
    <xdr:to>
      <xdr:col>22</xdr:col>
      <xdr:colOff>365125</xdr:colOff>
      <xdr:row>38</xdr:row>
      <xdr:rowOff>5012</xdr:rowOff>
    </xdr:to>
    <xdr:cxnSp macro="">
      <xdr:nvCxnSpPr>
        <xdr:cNvPr id="523" name="直線コネクタ 522"/>
        <xdr:cNvCxnSpPr/>
      </xdr:nvCxnSpPr>
      <xdr:spPr>
        <a:xfrm>
          <a:off x="14592300" y="6397711"/>
          <a:ext cx="889000" cy="1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54061</xdr:rowOff>
    </xdr:from>
    <xdr:to>
      <xdr:col>21</xdr:col>
      <xdr:colOff>161925</xdr:colOff>
      <xdr:row>37</xdr:row>
      <xdr:rowOff>106953</xdr:rowOff>
    </xdr:to>
    <xdr:cxnSp macro="">
      <xdr:nvCxnSpPr>
        <xdr:cNvPr id="526" name="直線コネクタ 525"/>
        <xdr:cNvCxnSpPr/>
      </xdr:nvCxnSpPr>
      <xdr:spPr>
        <a:xfrm flipV="1">
          <a:off x="13703300" y="6397711"/>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106953</xdr:rowOff>
    </xdr:from>
    <xdr:to>
      <xdr:col>19</xdr:col>
      <xdr:colOff>644525</xdr:colOff>
      <xdr:row>37</xdr:row>
      <xdr:rowOff>159045</xdr:rowOff>
    </xdr:to>
    <xdr:cxnSp macro="">
      <xdr:nvCxnSpPr>
        <xdr:cNvPr id="529" name="直線コネクタ 528"/>
        <xdr:cNvCxnSpPr/>
      </xdr:nvCxnSpPr>
      <xdr:spPr>
        <a:xfrm flipV="1">
          <a:off x="12814300" y="6450603"/>
          <a:ext cx="889000" cy="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22577</xdr:rowOff>
    </xdr:from>
    <xdr:to>
      <xdr:col>23</xdr:col>
      <xdr:colOff>568325</xdr:colOff>
      <xdr:row>37</xdr:row>
      <xdr:rowOff>124177</xdr:rowOff>
    </xdr:to>
    <xdr:sp macro="" textlink="">
      <xdr:nvSpPr>
        <xdr:cNvPr id="539" name="円/楕円 538"/>
        <xdr:cNvSpPr/>
      </xdr:nvSpPr>
      <xdr:spPr>
        <a:xfrm>
          <a:off x="16268700" y="63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45454</xdr:rowOff>
    </xdr:from>
    <xdr:ext cx="534377" cy="259045"/>
    <xdr:sp macro="" textlink="">
      <xdr:nvSpPr>
        <xdr:cNvPr id="540" name="消防費該当値テキスト"/>
        <xdr:cNvSpPr txBox="1"/>
      </xdr:nvSpPr>
      <xdr:spPr>
        <a:xfrm>
          <a:off x="16370300" y="62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125662</xdr:rowOff>
    </xdr:from>
    <xdr:to>
      <xdr:col>22</xdr:col>
      <xdr:colOff>415925</xdr:colOff>
      <xdr:row>38</xdr:row>
      <xdr:rowOff>55812</xdr:rowOff>
    </xdr:to>
    <xdr:sp macro="" textlink="">
      <xdr:nvSpPr>
        <xdr:cNvPr id="541" name="円/楕円 540"/>
        <xdr:cNvSpPr/>
      </xdr:nvSpPr>
      <xdr:spPr>
        <a:xfrm>
          <a:off x="15430500" y="6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46939</xdr:rowOff>
    </xdr:from>
    <xdr:ext cx="534377" cy="259045"/>
    <xdr:sp macro="" textlink="">
      <xdr:nvSpPr>
        <xdr:cNvPr id="542" name="テキスト ボックス 541"/>
        <xdr:cNvSpPr txBox="1"/>
      </xdr:nvSpPr>
      <xdr:spPr>
        <a:xfrm>
          <a:off x="15214111" y="65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3261</xdr:rowOff>
    </xdr:from>
    <xdr:to>
      <xdr:col>21</xdr:col>
      <xdr:colOff>212725</xdr:colOff>
      <xdr:row>37</xdr:row>
      <xdr:rowOff>104861</xdr:rowOff>
    </xdr:to>
    <xdr:sp macro="" textlink="">
      <xdr:nvSpPr>
        <xdr:cNvPr id="543" name="円/楕円 542"/>
        <xdr:cNvSpPr/>
      </xdr:nvSpPr>
      <xdr:spPr>
        <a:xfrm>
          <a:off x="14541500" y="63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121388</xdr:rowOff>
    </xdr:from>
    <xdr:ext cx="534377" cy="259045"/>
    <xdr:sp macro="" textlink="">
      <xdr:nvSpPr>
        <xdr:cNvPr id="544" name="テキスト ボックス 543"/>
        <xdr:cNvSpPr txBox="1"/>
      </xdr:nvSpPr>
      <xdr:spPr>
        <a:xfrm>
          <a:off x="14325111" y="61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56153</xdr:rowOff>
    </xdr:from>
    <xdr:to>
      <xdr:col>20</xdr:col>
      <xdr:colOff>9525</xdr:colOff>
      <xdr:row>37</xdr:row>
      <xdr:rowOff>157753</xdr:rowOff>
    </xdr:to>
    <xdr:sp macro="" textlink="">
      <xdr:nvSpPr>
        <xdr:cNvPr id="545" name="円/楕円 544"/>
        <xdr:cNvSpPr/>
      </xdr:nvSpPr>
      <xdr:spPr>
        <a:xfrm>
          <a:off x="13652500" y="63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2830</xdr:rowOff>
    </xdr:from>
    <xdr:ext cx="534377" cy="259045"/>
    <xdr:sp macro="" textlink="">
      <xdr:nvSpPr>
        <xdr:cNvPr id="546" name="テキスト ボックス 545"/>
        <xdr:cNvSpPr txBox="1"/>
      </xdr:nvSpPr>
      <xdr:spPr>
        <a:xfrm>
          <a:off x="13436111" y="617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108245</xdr:rowOff>
    </xdr:from>
    <xdr:to>
      <xdr:col>18</xdr:col>
      <xdr:colOff>492125</xdr:colOff>
      <xdr:row>38</xdr:row>
      <xdr:rowOff>38395</xdr:rowOff>
    </xdr:to>
    <xdr:sp macro="" textlink="">
      <xdr:nvSpPr>
        <xdr:cNvPr id="547" name="円/楕円 546"/>
        <xdr:cNvSpPr/>
      </xdr:nvSpPr>
      <xdr:spPr>
        <a:xfrm>
          <a:off x="12763500" y="645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54922</xdr:rowOff>
    </xdr:from>
    <xdr:ext cx="534377" cy="259045"/>
    <xdr:sp macro="" textlink="">
      <xdr:nvSpPr>
        <xdr:cNvPr id="548" name="テキスト ボックス 547"/>
        <xdr:cNvSpPr txBox="1"/>
      </xdr:nvSpPr>
      <xdr:spPr>
        <a:xfrm>
          <a:off x="12547111" y="622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75860</xdr:rowOff>
    </xdr:from>
    <xdr:to>
      <xdr:col>23</xdr:col>
      <xdr:colOff>517525</xdr:colOff>
      <xdr:row>56</xdr:row>
      <xdr:rowOff>128178</xdr:rowOff>
    </xdr:to>
    <xdr:cxnSp macro="">
      <xdr:nvCxnSpPr>
        <xdr:cNvPr id="577" name="直線コネクタ 576"/>
        <xdr:cNvCxnSpPr/>
      </xdr:nvCxnSpPr>
      <xdr:spPr>
        <a:xfrm>
          <a:off x="15481300" y="9677060"/>
          <a:ext cx="8382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75860</xdr:rowOff>
    </xdr:from>
    <xdr:to>
      <xdr:col>22</xdr:col>
      <xdr:colOff>365125</xdr:colOff>
      <xdr:row>57</xdr:row>
      <xdr:rowOff>48222</xdr:rowOff>
    </xdr:to>
    <xdr:cxnSp macro="">
      <xdr:nvCxnSpPr>
        <xdr:cNvPr id="580" name="直線コネクタ 579"/>
        <xdr:cNvCxnSpPr/>
      </xdr:nvCxnSpPr>
      <xdr:spPr>
        <a:xfrm flipV="1">
          <a:off x="14592300" y="9677060"/>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13253</xdr:rowOff>
    </xdr:from>
    <xdr:to>
      <xdr:col>21</xdr:col>
      <xdr:colOff>161925</xdr:colOff>
      <xdr:row>57</xdr:row>
      <xdr:rowOff>48222</xdr:rowOff>
    </xdr:to>
    <xdr:cxnSp macro="">
      <xdr:nvCxnSpPr>
        <xdr:cNvPr id="583" name="直線コネクタ 582"/>
        <xdr:cNvCxnSpPr/>
      </xdr:nvCxnSpPr>
      <xdr:spPr>
        <a:xfrm>
          <a:off x="13703300" y="9785903"/>
          <a:ext cx="889000" cy="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162583</xdr:rowOff>
    </xdr:from>
    <xdr:to>
      <xdr:col>19</xdr:col>
      <xdr:colOff>644525</xdr:colOff>
      <xdr:row>57</xdr:row>
      <xdr:rowOff>13253</xdr:rowOff>
    </xdr:to>
    <xdr:cxnSp macro="">
      <xdr:nvCxnSpPr>
        <xdr:cNvPr id="586" name="直線コネクタ 585"/>
        <xdr:cNvCxnSpPr/>
      </xdr:nvCxnSpPr>
      <xdr:spPr>
        <a:xfrm>
          <a:off x="12814300" y="9592333"/>
          <a:ext cx="889000" cy="19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77378</xdr:rowOff>
    </xdr:from>
    <xdr:to>
      <xdr:col>23</xdr:col>
      <xdr:colOff>568325</xdr:colOff>
      <xdr:row>57</xdr:row>
      <xdr:rowOff>7528</xdr:rowOff>
    </xdr:to>
    <xdr:sp macro="" textlink="">
      <xdr:nvSpPr>
        <xdr:cNvPr id="596" name="円/楕円 595"/>
        <xdr:cNvSpPr/>
      </xdr:nvSpPr>
      <xdr:spPr>
        <a:xfrm>
          <a:off x="162687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55805</xdr:rowOff>
    </xdr:from>
    <xdr:ext cx="534377" cy="259045"/>
    <xdr:sp macro="" textlink="">
      <xdr:nvSpPr>
        <xdr:cNvPr id="597" name="教育費該当値テキスト"/>
        <xdr:cNvSpPr txBox="1"/>
      </xdr:nvSpPr>
      <xdr:spPr>
        <a:xfrm>
          <a:off x="16370300" y="965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25060</xdr:rowOff>
    </xdr:from>
    <xdr:to>
      <xdr:col>22</xdr:col>
      <xdr:colOff>415925</xdr:colOff>
      <xdr:row>56</xdr:row>
      <xdr:rowOff>126660</xdr:rowOff>
    </xdr:to>
    <xdr:sp macro="" textlink="">
      <xdr:nvSpPr>
        <xdr:cNvPr id="598" name="円/楕円 597"/>
        <xdr:cNvSpPr/>
      </xdr:nvSpPr>
      <xdr:spPr>
        <a:xfrm>
          <a:off x="15430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143187</xdr:rowOff>
    </xdr:from>
    <xdr:ext cx="534377" cy="259045"/>
    <xdr:sp macro="" textlink="">
      <xdr:nvSpPr>
        <xdr:cNvPr id="599" name="テキスト ボックス 598"/>
        <xdr:cNvSpPr txBox="1"/>
      </xdr:nvSpPr>
      <xdr:spPr>
        <a:xfrm>
          <a:off x="15214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168872</xdr:rowOff>
    </xdr:from>
    <xdr:to>
      <xdr:col>21</xdr:col>
      <xdr:colOff>212725</xdr:colOff>
      <xdr:row>57</xdr:row>
      <xdr:rowOff>99022</xdr:rowOff>
    </xdr:to>
    <xdr:sp macro="" textlink="">
      <xdr:nvSpPr>
        <xdr:cNvPr id="600" name="円/楕円 599"/>
        <xdr:cNvSpPr/>
      </xdr:nvSpPr>
      <xdr:spPr>
        <a:xfrm>
          <a:off x="14541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90149</xdr:rowOff>
    </xdr:from>
    <xdr:ext cx="534377" cy="259045"/>
    <xdr:sp macro="" textlink="">
      <xdr:nvSpPr>
        <xdr:cNvPr id="601" name="テキスト ボックス 600"/>
        <xdr:cNvSpPr txBox="1"/>
      </xdr:nvSpPr>
      <xdr:spPr>
        <a:xfrm>
          <a:off x="14325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133903</xdr:rowOff>
    </xdr:from>
    <xdr:to>
      <xdr:col>20</xdr:col>
      <xdr:colOff>9525</xdr:colOff>
      <xdr:row>57</xdr:row>
      <xdr:rowOff>64053</xdr:rowOff>
    </xdr:to>
    <xdr:sp macro="" textlink="">
      <xdr:nvSpPr>
        <xdr:cNvPr id="602" name="円/楕円 601"/>
        <xdr:cNvSpPr/>
      </xdr:nvSpPr>
      <xdr:spPr>
        <a:xfrm>
          <a:off x="13652500" y="97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55180</xdr:rowOff>
    </xdr:from>
    <xdr:ext cx="534377" cy="259045"/>
    <xdr:sp macro="" textlink="">
      <xdr:nvSpPr>
        <xdr:cNvPr id="603" name="テキスト ボックス 602"/>
        <xdr:cNvSpPr txBox="1"/>
      </xdr:nvSpPr>
      <xdr:spPr>
        <a:xfrm>
          <a:off x="13436111" y="98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111783</xdr:rowOff>
    </xdr:from>
    <xdr:to>
      <xdr:col>18</xdr:col>
      <xdr:colOff>492125</xdr:colOff>
      <xdr:row>56</xdr:row>
      <xdr:rowOff>41933</xdr:rowOff>
    </xdr:to>
    <xdr:sp macro="" textlink="">
      <xdr:nvSpPr>
        <xdr:cNvPr id="604" name="円/楕円 603"/>
        <xdr:cNvSpPr/>
      </xdr:nvSpPr>
      <xdr:spPr>
        <a:xfrm>
          <a:off x="12763500" y="95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58460</xdr:rowOff>
    </xdr:from>
    <xdr:ext cx="534377" cy="259045"/>
    <xdr:sp macro="" textlink="">
      <xdr:nvSpPr>
        <xdr:cNvPr id="605" name="テキスト ボックス 604"/>
        <xdr:cNvSpPr txBox="1"/>
      </xdr:nvSpPr>
      <xdr:spPr>
        <a:xfrm>
          <a:off x="12547111" y="93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89774</xdr:rowOff>
    </xdr:from>
    <xdr:to>
      <xdr:col>23</xdr:col>
      <xdr:colOff>517525</xdr:colOff>
      <xdr:row>77</xdr:row>
      <xdr:rowOff>151541</xdr:rowOff>
    </xdr:to>
    <xdr:cxnSp macro="">
      <xdr:nvCxnSpPr>
        <xdr:cNvPr id="632" name="直線コネクタ 631"/>
        <xdr:cNvCxnSpPr/>
      </xdr:nvCxnSpPr>
      <xdr:spPr>
        <a:xfrm flipV="1">
          <a:off x="15481300" y="13291424"/>
          <a:ext cx="838200" cy="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151541</xdr:rowOff>
    </xdr:from>
    <xdr:to>
      <xdr:col>22</xdr:col>
      <xdr:colOff>365125</xdr:colOff>
      <xdr:row>78</xdr:row>
      <xdr:rowOff>130693</xdr:rowOff>
    </xdr:to>
    <xdr:cxnSp macro="">
      <xdr:nvCxnSpPr>
        <xdr:cNvPr id="635" name="直線コネクタ 634"/>
        <xdr:cNvCxnSpPr/>
      </xdr:nvCxnSpPr>
      <xdr:spPr>
        <a:xfrm flipV="1">
          <a:off x="14592300" y="13353191"/>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73268</xdr:rowOff>
    </xdr:from>
    <xdr:to>
      <xdr:col>21</xdr:col>
      <xdr:colOff>161925</xdr:colOff>
      <xdr:row>78</xdr:row>
      <xdr:rowOff>130693</xdr:rowOff>
    </xdr:to>
    <xdr:cxnSp macro="">
      <xdr:nvCxnSpPr>
        <xdr:cNvPr id="638" name="直線コネクタ 637"/>
        <xdr:cNvCxnSpPr/>
      </xdr:nvCxnSpPr>
      <xdr:spPr>
        <a:xfrm>
          <a:off x="13703300" y="13446368"/>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88356</xdr:rowOff>
    </xdr:from>
    <xdr:to>
      <xdr:col>19</xdr:col>
      <xdr:colOff>644525</xdr:colOff>
      <xdr:row>78</xdr:row>
      <xdr:rowOff>73268</xdr:rowOff>
    </xdr:to>
    <xdr:cxnSp macro="">
      <xdr:nvCxnSpPr>
        <xdr:cNvPr id="641" name="直線コネクタ 640"/>
        <xdr:cNvCxnSpPr/>
      </xdr:nvCxnSpPr>
      <xdr:spPr>
        <a:xfrm>
          <a:off x="12814300" y="13290006"/>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38974</xdr:rowOff>
    </xdr:from>
    <xdr:to>
      <xdr:col>23</xdr:col>
      <xdr:colOff>568325</xdr:colOff>
      <xdr:row>77</xdr:row>
      <xdr:rowOff>140574</xdr:rowOff>
    </xdr:to>
    <xdr:sp macro="" textlink="">
      <xdr:nvSpPr>
        <xdr:cNvPr id="651" name="円/楕円 650"/>
        <xdr:cNvSpPr/>
      </xdr:nvSpPr>
      <xdr:spPr>
        <a:xfrm>
          <a:off x="16268700" y="132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61851</xdr:rowOff>
    </xdr:from>
    <xdr:ext cx="469744" cy="259045"/>
    <xdr:sp macro="" textlink="">
      <xdr:nvSpPr>
        <xdr:cNvPr id="652" name="災害復旧費該当値テキスト"/>
        <xdr:cNvSpPr txBox="1"/>
      </xdr:nvSpPr>
      <xdr:spPr>
        <a:xfrm>
          <a:off x="16370300" y="1309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100741</xdr:rowOff>
    </xdr:from>
    <xdr:to>
      <xdr:col>22</xdr:col>
      <xdr:colOff>415925</xdr:colOff>
      <xdr:row>78</xdr:row>
      <xdr:rowOff>30891</xdr:rowOff>
    </xdr:to>
    <xdr:sp macro="" textlink="">
      <xdr:nvSpPr>
        <xdr:cNvPr id="653" name="円/楕円 652"/>
        <xdr:cNvSpPr/>
      </xdr:nvSpPr>
      <xdr:spPr>
        <a:xfrm>
          <a:off x="15430500" y="133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47418</xdr:rowOff>
    </xdr:from>
    <xdr:ext cx="469744" cy="259045"/>
    <xdr:sp macro="" textlink="">
      <xdr:nvSpPr>
        <xdr:cNvPr id="654" name="テキスト ボックス 653"/>
        <xdr:cNvSpPr txBox="1"/>
      </xdr:nvSpPr>
      <xdr:spPr>
        <a:xfrm>
          <a:off x="15246427" y="1307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79893</xdr:rowOff>
    </xdr:from>
    <xdr:to>
      <xdr:col>21</xdr:col>
      <xdr:colOff>212725</xdr:colOff>
      <xdr:row>79</xdr:row>
      <xdr:rowOff>10043</xdr:rowOff>
    </xdr:to>
    <xdr:sp macro="" textlink="">
      <xdr:nvSpPr>
        <xdr:cNvPr id="655" name="円/楕円 654"/>
        <xdr:cNvSpPr/>
      </xdr:nvSpPr>
      <xdr:spPr>
        <a:xfrm>
          <a:off x="145415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1170</xdr:rowOff>
    </xdr:from>
    <xdr:ext cx="378565" cy="259045"/>
    <xdr:sp macro="" textlink="">
      <xdr:nvSpPr>
        <xdr:cNvPr id="656" name="テキスト ボックス 655"/>
        <xdr:cNvSpPr txBox="1"/>
      </xdr:nvSpPr>
      <xdr:spPr>
        <a:xfrm>
          <a:off x="14403017" y="1354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22468</xdr:rowOff>
    </xdr:from>
    <xdr:to>
      <xdr:col>20</xdr:col>
      <xdr:colOff>9525</xdr:colOff>
      <xdr:row>78</xdr:row>
      <xdr:rowOff>124068</xdr:rowOff>
    </xdr:to>
    <xdr:sp macro="" textlink="">
      <xdr:nvSpPr>
        <xdr:cNvPr id="657" name="円/楕円 656"/>
        <xdr:cNvSpPr/>
      </xdr:nvSpPr>
      <xdr:spPr>
        <a:xfrm>
          <a:off x="13652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115195</xdr:rowOff>
    </xdr:from>
    <xdr:ext cx="469744" cy="259045"/>
    <xdr:sp macro="" textlink="">
      <xdr:nvSpPr>
        <xdr:cNvPr id="658" name="テキスト ボックス 657"/>
        <xdr:cNvSpPr txBox="1"/>
      </xdr:nvSpPr>
      <xdr:spPr>
        <a:xfrm>
          <a:off x="13468427"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37556</xdr:rowOff>
    </xdr:from>
    <xdr:to>
      <xdr:col>18</xdr:col>
      <xdr:colOff>492125</xdr:colOff>
      <xdr:row>77</xdr:row>
      <xdr:rowOff>139156</xdr:rowOff>
    </xdr:to>
    <xdr:sp macro="" textlink="">
      <xdr:nvSpPr>
        <xdr:cNvPr id="659" name="円/楕円 658"/>
        <xdr:cNvSpPr/>
      </xdr:nvSpPr>
      <xdr:spPr>
        <a:xfrm>
          <a:off x="127635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130283</xdr:rowOff>
    </xdr:from>
    <xdr:ext cx="469744" cy="259045"/>
    <xdr:sp macro="" textlink="">
      <xdr:nvSpPr>
        <xdr:cNvPr id="660" name="テキスト ボックス 659"/>
        <xdr:cNvSpPr txBox="1"/>
      </xdr:nvSpPr>
      <xdr:spPr>
        <a:xfrm>
          <a:off x="12579427" y="133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74484</xdr:rowOff>
    </xdr:from>
    <xdr:to>
      <xdr:col>23</xdr:col>
      <xdr:colOff>517525</xdr:colOff>
      <xdr:row>97</xdr:row>
      <xdr:rowOff>77994</xdr:rowOff>
    </xdr:to>
    <xdr:cxnSp macro="">
      <xdr:nvCxnSpPr>
        <xdr:cNvPr id="689" name="直線コネクタ 688"/>
        <xdr:cNvCxnSpPr/>
      </xdr:nvCxnSpPr>
      <xdr:spPr>
        <a:xfrm flipV="1">
          <a:off x="15481300" y="16705134"/>
          <a:ext cx="8382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72895</xdr:rowOff>
    </xdr:from>
    <xdr:to>
      <xdr:col>22</xdr:col>
      <xdr:colOff>365125</xdr:colOff>
      <xdr:row>97</xdr:row>
      <xdr:rowOff>77994</xdr:rowOff>
    </xdr:to>
    <xdr:cxnSp macro="">
      <xdr:nvCxnSpPr>
        <xdr:cNvPr id="692" name="直線コネクタ 691"/>
        <xdr:cNvCxnSpPr/>
      </xdr:nvCxnSpPr>
      <xdr:spPr>
        <a:xfrm>
          <a:off x="14592300" y="16703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72895</xdr:rowOff>
    </xdr:from>
    <xdr:to>
      <xdr:col>21</xdr:col>
      <xdr:colOff>161925</xdr:colOff>
      <xdr:row>97</xdr:row>
      <xdr:rowOff>74740</xdr:rowOff>
    </xdr:to>
    <xdr:cxnSp macro="">
      <xdr:nvCxnSpPr>
        <xdr:cNvPr id="695" name="直線コネクタ 694"/>
        <xdr:cNvCxnSpPr/>
      </xdr:nvCxnSpPr>
      <xdr:spPr>
        <a:xfrm flipV="1">
          <a:off x="13703300" y="16703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74740</xdr:rowOff>
    </xdr:from>
    <xdr:to>
      <xdr:col>19</xdr:col>
      <xdr:colOff>644525</xdr:colOff>
      <xdr:row>97</xdr:row>
      <xdr:rowOff>87990</xdr:rowOff>
    </xdr:to>
    <xdr:cxnSp macro="">
      <xdr:nvCxnSpPr>
        <xdr:cNvPr id="698" name="直線コネクタ 697"/>
        <xdr:cNvCxnSpPr/>
      </xdr:nvCxnSpPr>
      <xdr:spPr>
        <a:xfrm flipV="1">
          <a:off x="12814300" y="16705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23684</xdr:rowOff>
    </xdr:from>
    <xdr:to>
      <xdr:col>23</xdr:col>
      <xdr:colOff>568325</xdr:colOff>
      <xdr:row>97</xdr:row>
      <xdr:rowOff>125284</xdr:rowOff>
    </xdr:to>
    <xdr:sp macro="" textlink="">
      <xdr:nvSpPr>
        <xdr:cNvPr id="708" name="円/楕円 707"/>
        <xdr:cNvSpPr/>
      </xdr:nvSpPr>
      <xdr:spPr>
        <a:xfrm>
          <a:off x="16268700" y="166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46561</xdr:rowOff>
    </xdr:from>
    <xdr:ext cx="534377" cy="259045"/>
    <xdr:sp macro="" textlink="">
      <xdr:nvSpPr>
        <xdr:cNvPr id="709" name="公債費該当値テキスト"/>
        <xdr:cNvSpPr txBox="1"/>
      </xdr:nvSpPr>
      <xdr:spPr>
        <a:xfrm>
          <a:off x="16370300" y="165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27194</xdr:rowOff>
    </xdr:from>
    <xdr:to>
      <xdr:col>22</xdr:col>
      <xdr:colOff>415925</xdr:colOff>
      <xdr:row>97</xdr:row>
      <xdr:rowOff>128794</xdr:rowOff>
    </xdr:to>
    <xdr:sp macro="" textlink="">
      <xdr:nvSpPr>
        <xdr:cNvPr id="710" name="円/楕円 709"/>
        <xdr:cNvSpPr/>
      </xdr:nvSpPr>
      <xdr:spPr>
        <a:xfrm>
          <a:off x="154305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145321</xdr:rowOff>
    </xdr:from>
    <xdr:ext cx="534377" cy="259045"/>
    <xdr:sp macro="" textlink="">
      <xdr:nvSpPr>
        <xdr:cNvPr id="711" name="テキスト ボックス 710"/>
        <xdr:cNvSpPr txBox="1"/>
      </xdr:nvSpPr>
      <xdr:spPr>
        <a:xfrm>
          <a:off x="15214111" y="164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22095</xdr:rowOff>
    </xdr:from>
    <xdr:to>
      <xdr:col>21</xdr:col>
      <xdr:colOff>212725</xdr:colOff>
      <xdr:row>97</xdr:row>
      <xdr:rowOff>123695</xdr:rowOff>
    </xdr:to>
    <xdr:sp macro="" textlink="">
      <xdr:nvSpPr>
        <xdr:cNvPr id="712" name="円/楕円 711"/>
        <xdr:cNvSpPr/>
      </xdr:nvSpPr>
      <xdr:spPr>
        <a:xfrm>
          <a:off x="14541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140222</xdr:rowOff>
    </xdr:from>
    <xdr:ext cx="534377" cy="259045"/>
    <xdr:sp macro="" textlink="">
      <xdr:nvSpPr>
        <xdr:cNvPr id="713" name="テキスト ボックス 712"/>
        <xdr:cNvSpPr txBox="1"/>
      </xdr:nvSpPr>
      <xdr:spPr>
        <a:xfrm>
          <a:off x="14325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23940</xdr:rowOff>
    </xdr:from>
    <xdr:to>
      <xdr:col>20</xdr:col>
      <xdr:colOff>9525</xdr:colOff>
      <xdr:row>97</xdr:row>
      <xdr:rowOff>125540</xdr:rowOff>
    </xdr:to>
    <xdr:sp macro="" textlink="">
      <xdr:nvSpPr>
        <xdr:cNvPr id="714" name="円/楕円 713"/>
        <xdr:cNvSpPr/>
      </xdr:nvSpPr>
      <xdr:spPr>
        <a:xfrm>
          <a:off x="13652500" y="166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142067</xdr:rowOff>
    </xdr:from>
    <xdr:ext cx="534377" cy="259045"/>
    <xdr:sp macro="" textlink="">
      <xdr:nvSpPr>
        <xdr:cNvPr id="715" name="テキスト ボックス 714"/>
        <xdr:cNvSpPr txBox="1"/>
      </xdr:nvSpPr>
      <xdr:spPr>
        <a:xfrm>
          <a:off x="13436111" y="164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37190</xdr:rowOff>
    </xdr:from>
    <xdr:to>
      <xdr:col>18</xdr:col>
      <xdr:colOff>492125</xdr:colOff>
      <xdr:row>97</xdr:row>
      <xdr:rowOff>138790</xdr:rowOff>
    </xdr:to>
    <xdr:sp macro="" textlink="">
      <xdr:nvSpPr>
        <xdr:cNvPr id="716" name="円/楕円 715"/>
        <xdr:cNvSpPr/>
      </xdr:nvSpPr>
      <xdr:spPr>
        <a:xfrm>
          <a:off x="12763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155317</xdr:rowOff>
    </xdr:from>
    <xdr:ext cx="534377" cy="259045"/>
    <xdr:sp macro="" textlink="">
      <xdr:nvSpPr>
        <xdr:cNvPr id="717" name="テキスト ボックス 716"/>
        <xdr:cNvSpPr txBox="1"/>
      </xdr:nvSpPr>
      <xdr:spPr>
        <a:xfrm>
          <a:off x="12547111" y="164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議会費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類似団体平均に比べ高い水準にあるが、平成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年度から議員定数が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名減となっている。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総務費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類似団体平均に比べ若干高い水準にあるが、電算システムの改修、維持管理等、小規模自治体においても一定の割合でコストがかかり、市面積が広く、人口が散在しているため行政効率が悪</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い</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ことも要因である。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衛生費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財政調整基金残高</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については、</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年度は基金利子分の積立のみであった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、前年度と比較すると標準財政規模の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実質収支額の比率については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実質単年度収支について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5.15</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地方税減収や交付税逓減に伴う</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単年度収支額の減少と財政調整基金への積立を抑制したことによるものである。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年度においても美祢市は黒字であるため、連結実質赤字比率は該当しない。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構成分析については観光事業特別会計が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資金不足を解消し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、住宅資金貸付事業特別会計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のみ</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資金不足が発生している。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その他の会計では、病院等事業会計が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公共下水道会計</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5.72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、水道事業会計が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5.68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％、一般会計が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の黒字となった。</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資金が不足している住宅資金貸付事業特別会計は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で</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年と大きく状況は変わっていない。</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観光事業特別会計においては、経営健全化計画を策定し平成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年度から資金不足解消のため、経営の健全化に取り組んできたことにより平成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年度において赤字を解消した。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今後も持続的な経営の健全化を図ることとしている。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16507190</v>
      </c>
      <c r="BO4" s="381"/>
      <c r="BP4" s="381"/>
      <c r="BQ4" s="381"/>
      <c r="BR4" s="381"/>
      <c r="BS4" s="381"/>
      <c r="BT4" s="381"/>
      <c r="BU4" s="382"/>
      <c r="BV4" s="380">
        <v>17146639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3.7</v>
      </c>
      <c r="CU4" s="387"/>
      <c r="CV4" s="387"/>
      <c r="CW4" s="387"/>
      <c r="CX4" s="387"/>
      <c r="CY4" s="387"/>
      <c r="CZ4" s="387"/>
      <c r="DA4" s="388"/>
      <c r="DB4" s="386">
        <v>7.7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15987256</v>
      </c>
      <c r="BO5" s="418"/>
      <c r="BP5" s="418"/>
      <c r="BQ5" s="418"/>
      <c r="BR5" s="418"/>
      <c r="BS5" s="418"/>
      <c r="BT5" s="418"/>
      <c r="BU5" s="419"/>
      <c r="BV5" s="417">
        <v>16213269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96.2</v>
      </c>
      <c r="CU5" s="415"/>
      <c r="CV5" s="415"/>
      <c r="CW5" s="415"/>
      <c r="CX5" s="415"/>
      <c r="CY5" s="415"/>
      <c r="CZ5" s="415"/>
      <c r="DA5" s="416"/>
      <c r="DB5" s="414">
        <v>91.4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519934</v>
      </c>
      <c r="BO6" s="418"/>
      <c r="BP6" s="418"/>
      <c r="BQ6" s="418"/>
      <c r="BR6" s="418"/>
      <c r="BS6" s="418"/>
      <c r="BT6" s="418"/>
      <c r="BU6" s="419"/>
      <c r="BV6" s="417">
        <v>933370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100.7</v>
      </c>
      <c r="CU6" s="455"/>
      <c r="CV6" s="455"/>
      <c r="CW6" s="455"/>
      <c r="CX6" s="455"/>
      <c r="CY6" s="455"/>
      <c r="CZ6" s="455"/>
      <c r="DA6" s="456"/>
      <c r="DB6" s="454">
        <v>96.7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140964</v>
      </c>
      <c r="BO7" s="418"/>
      <c r="BP7" s="418"/>
      <c r="BQ7" s="418"/>
      <c r="BR7" s="418"/>
      <c r="BS7" s="418"/>
      <c r="BT7" s="418"/>
      <c r="BU7" s="419"/>
      <c r="BV7" s="417">
        <v>132387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10124171</v>
      </c>
      <c r="CU7" s="418"/>
      <c r="CV7" s="418"/>
      <c r="CW7" s="418"/>
      <c r="CX7" s="418"/>
      <c r="CY7" s="418"/>
      <c r="CZ7" s="418"/>
      <c r="DA7" s="419"/>
      <c r="DB7" s="417">
        <v>10386094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378970</v>
      </c>
      <c r="BO8" s="418"/>
      <c r="BP8" s="418"/>
      <c r="BQ8" s="418"/>
      <c r="BR8" s="418"/>
      <c r="BS8" s="418"/>
      <c r="BT8" s="418"/>
      <c r="BU8" s="419"/>
      <c r="BV8" s="417">
        <v>800983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26159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-422013</v>
      </c>
      <c r="BO9" s="418"/>
      <c r="BP9" s="418"/>
      <c r="BQ9" s="418"/>
      <c r="BR9" s="418"/>
      <c r="BS9" s="418"/>
      <c r="BT9" s="418"/>
      <c r="BU9" s="419"/>
      <c r="BV9" s="417">
        <v>102104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28630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620</v>
      </c>
      <c r="BO10" s="418"/>
      <c r="BP10" s="418"/>
      <c r="BQ10" s="418"/>
      <c r="BR10" s="418"/>
      <c r="BS10" s="418"/>
      <c r="BT10" s="418"/>
      <c r="BU10" s="419"/>
      <c r="BV10" s="417">
        <v>797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25607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25435</v>
      </c>
      <c r="S13" s="499"/>
      <c r="T13" s="499"/>
      <c r="U13" s="499"/>
      <c r="V13" s="500"/>
      <c r="W13" s="433" t="s">
        <v>124</v>
      </c>
      <c r="X13" s="434"/>
      <c r="Y13" s="434"/>
      <c r="Z13" s="434"/>
      <c r="AA13" s="434"/>
      <c r="AB13" s="424"/>
      <c r="AC13" s="468">
        <v>1660</v>
      </c>
      <c r="AD13" s="469"/>
      <c r="AE13" s="469"/>
      <c r="AF13" s="469"/>
      <c r="AG13" s="508"/>
      <c r="AH13" s="468">
        <v>1859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-421393</v>
      </c>
      <c r="BO13" s="418"/>
      <c r="BP13" s="418"/>
      <c r="BQ13" s="418"/>
      <c r="BR13" s="418"/>
      <c r="BS13" s="418"/>
      <c r="BT13" s="418"/>
      <c r="BU13" s="419"/>
      <c r="BV13" s="417">
        <v>102901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14.4</v>
      </c>
      <c r="CU13" s="415"/>
      <c r="CV13" s="415"/>
      <c r="CW13" s="415"/>
      <c r="CX13" s="415"/>
      <c r="CY13" s="415"/>
      <c r="CZ13" s="415"/>
      <c r="DA13" s="416"/>
      <c r="DB13" s="414">
        <v>14.7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26116</v>
      </c>
      <c r="S14" s="499"/>
      <c r="T14" s="499"/>
      <c r="U14" s="499"/>
      <c r="V14" s="500"/>
      <c r="W14" s="407"/>
      <c r="X14" s="408"/>
      <c r="Y14" s="408"/>
      <c r="Z14" s="408"/>
      <c r="AA14" s="408"/>
      <c r="AB14" s="397"/>
      <c r="AC14" s="501">
        <v>12.9</v>
      </c>
      <c r="AD14" s="502"/>
      <c r="AE14" s="502"/>
      <c r="AF14" s="502"/>
      <c r="AG14" s="503"/>
      <c r="AH14" s="501">
        <v>13.4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46.9</v>
      </c>
      <c r="CU14" s="513"/>
      <c r="CV14" s="513"/>
      <c r="CW14" s="513"/>
      <c r="CX14" s="513"/>
      <c r="CY14" s="513"/>
      <c r="CZ14" s="513"/>
      <c r="DA14" s="514"/>
      <c r="DB14" s="512">
        <v>58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25947</v>
      </c>
      <c r="S15" s="499"/>
      <c r="T15" s="499"/>
      <c r="U15" s="499"/>
      <c r="V15" s="500"/>
      <c r="W15" s="433" t="s">
        <v>131</v>
      </c>
      <c r="X15" s="434"/>
      <c r="Y15" s="434"/>
      <c r="Z15" s="434"/>
      <c r="AA15" s="434"/>
      <c r="AB15" s="424"/>
      <c r="AC15" s="468">
        <v>3448</v>
      </c>
      <c r="AD15" s="469"/>
      <c r="AE15" s="469"/>
      <c r="AF15" s="469"/>
      <c r="AG15" s="508"/>
      <c r="AH15" s="468">
        <v>3903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3223274</v>
      </c>
      <c r="BO15" s="381"/>
      <c r="BP15" s="381"/>
      <c r="BQ15" s="381"/>
      <c r="BR15" s="381"/>
      <c r="BS15" s="381"/>
      <c r="BT15" s="381"/>
      <c r="BU15" s="382"/>
      <c r="BV15" s="380">
        <v>3103981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26.7</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8280999</v>
      </c>
      <c r="BO16" s="418"/>
      <c r="BP16" s="418"/>
      <c r="BQ16" s="418"/>
      <c r="BR16" s="418"/>
      <c r="BS16" s="418"/>
      <c r="BT16" s="418"/>
      <c r="BU16" s="419"/>
      <c r="BV16" s="417">
        <v>8142528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7793</v>
      </c>
      <c r="AD17" s="469"/>
      <c r="AE17" s="469"/>
      <c r="AF17" s="469"/>
      <c r="AG17" s="508"/>
      <c r="AH17" s="468">
        <v>8156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4085138</v>
      </c>
      <c r="BO17" s="418"/>
      <c r="BP17" s="418"/>
      <c r="BQ17" s="418"/>
      <c r="BR17" s="418"/>
      <c r="BS17" s="418"/>
      <c r="BT17" s="418"/>
      <c r="BU17" s="419"/>
      <c r="BV17" s="417">
        <v>3922885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472.64</v>
      </c>
      <c r="M18" s="530"/>
      <c r="N18" s="530"/>
      <c r="O18" s="530"/>
      <c r="P18" s="530"/>
      <c r="Q18" s="530"/>
      <c r="R18" s="531"/>
      <c r="S18" s="531"/>
      <c r="T18" s="531"/>
      <c r="U18" s="531"/>
      <c r="V18" s="532"/>
      <c r="W18" s="435"/>
      <c r="X18" s="436"/>
      <c r="Y18" s="436"/>
      <c r="Z18" s="436"/>
      <c r="AA18" s="436"/>
      <c r="AB18" s="427"/>
      <c r="AC18" s="533">
        <v>60.4</v>
      </c>
      <c r="AD18" s="534"/>
      <c r="AE18" s="534"/>
      <c r="AF18" s="534"/>
      <c r="AG18" s="535"/>
      <c r="AH18" s="533">
        <v>58.6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9547747</v>
      </c>
      <c r="BO18" s="418"/>
      <c r="BP18" s="418"/>
      <c r="BQ18" s="418"/>
      <c r="BR18" s="418"/>
      <c r="BS18" s="418"/>
      <c r="BT18" s="418"/>
      <c r="BU18" s="419"/>
      <c r="BV18" s="417">
        <v>9727559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12139006</v>
      </c>
      <c r="BO19" s="418"/>
      <c r="BP19" s="418"/>
      <c r="BQ19" s="418"/>
      <c r="BR19" s="418"/>
      <c r="BS19" s="418"/>
      <c r="BT19" s="418"/>
      <c r="BU19" s="419"/>
      <c r="BV19" s="417">
        <v>12884226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10095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17590424</v>
      </c>
      <c r="BO23" s="418"/>
      <c r="BP23" s="418"/>
      <c r="BQ23" s="418"/>
      <c r="BR23" s="418"/>
      <c r="BS23" s="418"/>
      <c r="BT23" s="418"/>
      <c r="BU23" s="419"/>
      <c r="BV23" s="417">
        <v>18341948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7800</v>
      </c>
      <c r="R24" s="469"/>
      <c r="S24" s="469"/>
      <c r="T24" s="469"/>
      <c r="U24" s="469"/>
      <c r="V24" s="508"/>
      <c r="W24" s="563"/>
      <c r="X24" s="551"/>
      <c r="Y24" s="552"/>
      <c r="Z24" s="467" t="s">
        <v>155</v>
      </c>
      <c r="AA24" s="447"/>
      <c r="AB24" s="447"/>
      <c r="AC24" s="447"/>
      <c r="AD24" s="447"/>
      <c r="AE24" s="447"/>
      <c r="AF24" s="447"/>
      <c r="AG24" s="448"/>
      <c r="AH24" s="468">
        <v>341</v>
      </c>
      <c r="AI24" s="469"/>
      <c r="AJ24" s="469"/>
      <c r="AK24" s="469"/>
      <c r="AL24" s="508"/>
      <c r="AM24" s="468">
        <v>1031184</v>
      </c>
      <c r="AN24" s="469"/>
      <c r="AO24" s="469"/>
      <c r="AP24" s="469"/>
      <c r="AQ24" s="469"/>
      <c r="AR24" s="508"/>
      <c r="AS24" s="468">
        <v>3024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13691662</v>
      </c>
      <c r="BO24" s="418"/>
      <c r="BP24" s="418"/>
      <c r="BQ24" s="418"/>
      <c r="BR24" s="418"/>
      <c r="BS24" s="418"/>
      <c r="BT24" s="418"/>
      <c r="BU24" s="419"/>
      <c r="BV24" s="417">
        <v>13683404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6240</v>
      </c>
      <c r="R25" s="469"/>
      <c r="S25" s="469"/>
      <c r="T25" s="469"/>
      <c r="U25" s="469"/>
      <c r="V25" s="508"/>
      <c r="W25" s="563"/>
      <c r="X25" s="551"/>
      <c r="Y25" s="552"/>
      <c r="Z25" s="467" t="s">
        <v>158</v>
      </c>
      <c r="AA25" s="447"/>
      <c r="AB25" s="447"/>
      <c r="AC25" s="447"/>
      <c r="AD25" s="447"/>
      <c r="AE25" s="447"/>
      <c r="AF25" s="447"/>
      <c r="AG25" s="448"/>
      <c r="AH25" s="468">
        <v>61</v>
      </c>
      <c r="AI25" s="469"/>
      <c r="AJ25" s="469"/>
      <c r="AK25" s="469"/>
      <c r="AL25" s="508"/>
      <c r="AM25" s="468">
        <v>171837</v>
      </c>
      <c r="AN25" s="469"/>
      <c r="AO25" s="469"/>
      <c r="AP25" s="469"/>
      <c r="AQ25" s="469"/>
      <c r="AR25" s="508"/>
      <c r="AS25" s="468">
        <v>2817</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1422841</v>
      </c>
      <c r="BO25" s="381"/>
      <c r="BP25" s="381"/>
      <c r="BQ25" s="381"/>
      <c r="BR25" s="381"/>
      <c r="BS25" s="381"/>
      <c r="BT25" s="381"/>
      <c r="BU25" s="382"/>
      <c r="BV25" s="380">
        <v>1267342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5460</v>
      </c>
      <c r="R26" s="469"/>
      <c r="S26" s="469"/>
      <c r="T26" s="469"/>
      <c r="U26" s="469"/>
      <c r="V26" s="508"/>
      <c r="W26" s="563"/>
      <c r="X26" s="551"/>
      <c r="Y26" s="552"/>
      <c r="Z26" s="467" t="s">
        <v>161</v>
      </c>
      <c r="AA26" s="573"/>
      <c r="AB26" s="573"/>
      <c r="AC26" s="573"/>
      <c r="AD26" s="573"/>
      <c r="AE26" s="573"/>
      <c r="AF26" s="573"/>
      <c r="AG26" s="574"/>
      <c r="AH26" s="468">
        <v>19</v>
      </c>
      <c r="AI26" s="469"/>
      <c r="AJ26" s="469"/>
      <c r="AK26" s="469"/>
      <c r="AL26" s="508"/>
      <c r="AM26" s="468">
        <v>53827</v>
      </c>
      <c r="AN26" s="469"/>
      <c r="AO26" s="469"/>
      <c r="AP26" s="469"/>
      <c r="AQ26" s="469"/>
      <c r="AR26" s="508"/>
      <c r="AS26" s="468">
        <v>2833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4000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3400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2445229</v>
      </c>
      <c r="BO28" s="381"/>
      <c r="BP28" s="381"/>
      <c r="BQ28" s="381"/>
      <c r="BR28" s="381"/>
      <c r="BS28" s="381"/>
      <c r="BT28" s="381"/>
      <c r="BU28" s="382"/>
      <c r="BV28" s="380">
        <v>2444609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3000</v>
      </c>
      <c r="R29" s="469"/>
      <c r="S29" s="469"/>
      <c r="T29" s="469"/>
      <c r="U29" s="469"/>
      <c r="V29" s="508"/>
      <c r="W29" s="564"/>
      <c r="X29" s="565"/>
      <c r="Y29" s="566"/>
      <c r="Z29" s="467" t="s">
        <v>171</v>
      </c>
      <c r="AA29" s="447"/>
      <c r="AB29" s="447"/>
      <c r="AC29" s="447"/>
      <c r="AD29" s="447"/>
      <c r="AE29" s="447"/>
      <c r="AF29" s="447"/>
      <c r="AG29" s="448"/>
      <c r="AH29" s="468">
        <v>341</v>
      </c>
      <c r="AI29" s="469"/>
      <c r="AJ29" s="469"/>
      <c r="AK29" s="469"/>
      <c r="AL29" s="508"/>
      <c r="AM29" s="468">
        <v>1031184</v>
      </c>
      <c r="AN29" s="469"/>
      <c r="AO29" s="469"/>
      <c r="AP29" s="469"/>
      <c r="AQ29" s="469"/>
      <c r="AR29" s="508"/>
      <c r="AS29" s="468">
        <v>3024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1297977</v>
      </c>
      <c r="BO29" s="418"/>
      <c r="BP29" s="418"/>
      <c r="BQ29" s="418"/>
      <c r="BR29" s="418"/>
      <c r="BS29" s="418"/>
      <c r="BT29" s="418"/>
      <c r="BU29" s="419"/>
      <c r="BV29" s="417">
        <v>1297586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2810720</v>
      </c>
      <c r="BO30" s="587"/>
      <c r="BP30" s="587"/>
      <c r="BQ30" s="587"/>
      <c r="BR30" s="587"/>
      <c r="BS30" s="587"/>
      <c r="BT30" s="587"/>
      <c r="BU30" s="588"/>
      <c r="BV30" s="586">
        <v>2482298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養護老人ホーム秋楽園組合一般会計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美祢観光開発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環境衛生事業特別会計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病院等事業会計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観光事業特別会計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山口県市町総合事務組合一般会計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美祢農林開発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住宅資金貸付事業特別会計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山口県市町総合事務組合退職手当特別会計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やまぐち農林振興公社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山口県市町総合事務組合消防団員補償等特別会計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山口県総合事務組合非常勤職員公務災害補償特別会計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山口県市町総合事務組合山口県市町公平委員会特別会計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山口県市町総合事務組合交通災害共済特別会計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山口県市町総合事務組合山口県自治会館管理特別会計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山口県後期高齢者医療広域連合一般会計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山口県後期高齢者医療広域連合後期高齢者医療特別会計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8" t="s">
        <v>515</v>
      </c>
      <c r="D34" s="1188"/>
      <c r="E34" s="1189"/>
      <c r="F34" s="32" t="s">
        <v>516</v>
      </c>
      <c r="G34" s="33" t="s">
        <v>516</v>
      </c>
      <c r="H34" s="33" t="s">
        <v>517</v>
      </c>
      <c r="I34" s="33" t="s">
        <v>517</v>
      </c>
      <c r="J34" s="34" t="s">
        <v>517</v>
      </c>
      <c r="K34" s="22"/>
      <c r="L34" s="22"/>
      <c r="M34" s="22"/>
      <c r="N34" s="22"/>
      <c r="O34" s="22"/>
      <c r="P34" s="22"/>
    </row>
    <row r="35" spans="1:16" ht="39" customHeight="1" x14ac:dyDescent="0.15">
      <c r="A35" s="22"/>
      <c r="B35" s="35"/>
      <c r="C35" s="1182" t="s">
        <v>518</v>
      </c>
      <c r="D35" s="1183"/>
      <c r="E35" s="1184"/>
      <c r="F35" s="36">
        <v>12.65</v>
      </c>
      <c r="G35" s="37">
        <v>13.56</v>
      </c>
      <c r="H35" s="37">
        <v>14.58</v>
      </c>
      <c r="I35" s="37">
        <v>12.52</v>
      </c>
      <c r="J35" s="38">
        <v>11.37</v>
      </c>
      <c r="K35" s="22"/>
      <c r="L35" s="22"/>
      <c r="M35" s="22"/>
      <c r="N35" s="22"/>
      <c r="O35" s="22"/>
      <c r="P35" s="22"/>
    </row>
    <row r="36" spans="1:16" ht="39" customHeight="1" x14ac:dyDescent="0.15">
      <c r="A36" s="22"/>
      <c r="B36" s="35"/>
      <c r="C36" s="1182" t="s">
        <v>519</v>
      </c>
      <c r="D36" s="1183"/>
      <c r="E36" s="1184"/>
      <c r="F36" s="36">
        <v>2.52</v>
      </c>
      <c r="G36" s="37">
        <v>3.03</v>
      </c>
      <c r="H36" s="37">
        <v>3.35</v>
      </c>
      <c r="I36" s="37">
        <v>4.1900000000000004</v>
      </c>
      <c r="J36" s="38">
        <v>5.72</v>
      </c>
      <c r="K36" s="22"/>
      <c r="L36" s="22"/>
      <c r="M36" s="22"/>
      <c r="N36" s="22"/>
      <c r="O36" s="22"/>
      <c r="P36" s="22"/>
    </row>
    <row r="37" spans="1:16" ht="39" customHeight="1" x14ac:dyDescent="0.15">
      <c r="A37" s="22"/>
      <c r="B37" s="35"/>
      <c r="C37" s="1182" t="s">
        <v>520</v>
      </c>
      <c r="D37" s="1183"/>
      <c r="E37" s="1184"/>
      <c r="F37" s="36">
        <v>5.12</v>
      </c>
      <c r="G37" s="37">
        <v>4.76</v>
      </c>
      <c r="H37" s="37">
        <v>4.55</v>
      </c>
      <c r="I37" s="37">
        <v>5.05</v>
      </c>
      <c r="J37" s="38">
        <v>5.68</v>
      </c>
      <c r="K37" s="22"/>
      <c r="L37" s="22"/>
      <c r="M37" s="22"/>
      <c r="N37" s="22"/>
      <c r="O37" s="22"/>
      <c r="P37" s="22"/>
    </row>
    <row r="38" spans="1:16" ht="39" customHeight="1" x14ac:dyDescent="0.15">
      <c r="A38" s="22"/>
      <c r="B38" s="35"/>
      <c r="C38" s="1182" t="s">
        <v>521</v>
      </c>
      <c r="D38" s="1183"/>
      <c r="E38" s="1184"/>
      <c r="F38" s="36">
        <v>10.039999999999999</v>
      </c>
      <c r="G38" s="37">
        <v>9.5299999999999994</v>
      </c>
      <c r="H38" s="37">
        <v>7.01</v>
      </c>
      <c r="I38" s="37">
        <v>7.97</v>
      </c>
      <c r="J38" s="38">
        <v>4</v>
      </c>
      <c r="K38" s="22"/>
      <c r="L38" s="22"/>
      <c r="M38" s="22"/>
      <c r="N38" s="22"/>
      <c r="O38" s="22"/>
      <c r="P38" s="22"/>
    </row>
    <row r="39" spans="1:16" ht="39" customHeight="1" x14ac:dyDescent="0.15">
      <c r="A39" s="22"/>
      <c r="B39" s="35"/>
      <c r="C39" s="1182" t="s">
        <v>522</v>
      </c>
      <c r="D39" s="1183"/>
      <c r="E39" s="1184"/>
      <c r="F39" s="36">
        <v>1</v>
      </c>
      <c r="G39" s="37">
        <v>2.11</v>
      </c>
      <c r="H39" s="37">
        <v>2.52</v>
      </c>
      <c r="I39" s="37">
        <v>2.73</v>
      </c>
      <c r="J39" s="38">
        <v>3.33</v>
      </c>
      <c r="K39" s="22"/>
      <c r="L39" s="22"/>
      <c r="M39" s="22"/>
      <c r="N39" s="22"/>
      <c r="O39" s="22"/>
      <c r="P39" s="22"/>
    </row>
    <row r="40" spans="1:16" ht="39" customHeight="1" x14ac:dyDescent="0.15">
      <c r="A40" s="22"/>
      <c r="B40" s="35"/>
      <c r="C40" s="1182" t="s">
        <v>523</v>
      </c>
      <c r="D40" s="1183"/>
      <c r="E40" s="1184"/>
      <c r="F40" s="36" t="s">
        <v>524</v>
      </c>
      <c r="G40" s="37" t="s">
        <v>525</v>
      </c>
      <c r="H40" s="37" t="s">
        <v>526</v>
      </c>
      <c r="I40" s="37">
        <v>1.07</v>
      </c>
      <c r="J40" s="38">
        <v>1.5</v>
      </c>
      <c r="K40" s="22"/>
      <c r="L40" s="22"/>
      <c r="M40" s="22"/>
      <c r="N40" s="22"/>
      <c r="O40" s="22"/>
      <c r="P40" s="22"/>
    </row>
    <row r="41" spans="1:16" ht="39" customHeight="1" x14ac:dyDescent="0.15">
      <c r="A41" s="22"/>
      <c r="B41" s="35"/>
      <c r="C41" s="1182" t="s">
        <v>527</v>
      </c>
      <c r="D41" s="1183"/>
      <c r="E41" s="1184"/>
      <c r="F41" s="36">
        <v>0.06</v>
      </c>
      <c r="G41" s="37">
        <v>0.1</v>
      </c>
      <c r="H41" s="37">
        <v>0.23</v>
      </c>
      <c r="I41" s="37">
        <v>0.84</v>
      </c>
      <c r="J41" s="38">
        <v>0.84</v>
      </c>
      <c r="K41" s="22"/>
      <c r="L41" s="22"/>
      <c r="M41" s="22"/>
      <c r="N41" s="22"/>
      <c r="O41" s="22"/>
      <c r="P41" s="22"/>
    </row>
    <row r="42" spans="1:16" ht="39" customHeight="1" x14ac:dyDescent="0.15">
      <c r="A42" s="22"/>
      <c r="B42" s="39"/>
      <c r="C42" s="1182" t="s">
        <v>528</v>
      </c>
      <c r="D42" s="1183"/>
      <c r="E42" s="1184"/>
      <c r="F42" s="36" t="s">
        <v>470</v>
      </c>
      <c r="G42" s="37" t="s">
        <v>470</v>
      </c>
      <c r="H42" s="37" t="s">
        <v>470</v>
      </c>
      <c r="I42" s="37" t="s">
        <v>470</v>
      </c>
      <c r="J42" s="38" t="s">
        <v>470</v>
      </c>
      <c r="K42" s="22"/>
      <c r="L42" s="22"/>
      <c r="M42" s="22"/>
      <c r="N42" s="22"/>
      <c r="O42" s="22"/>
      <c r="P42" s="22"/>
    </row>
    <row r="43" spans="1:16" ht="39" customHeight="1" thickBot="1" x14ac:dyDescent="0.2">
      <c r="A43" s="22"/>
      <c r="B43" s="40"/>
      <c r="C43" s="1185" t="s">
        <v>529</v>
      </c>
      <c r="D43" s="1186"/>
      <c r="E43" s="1187"/>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2156</v>
      </c>
      <c r="L45" s="60">
        <v>2226</v>
      </c>
      <c r="M45" s="60">
        <v>2194</v>
      </c>
      <c r="N45" s="60">
        <v>2121</v>
      </c>
      <c r="O45" s="61">
        <v>2103</v>
      </c>
      <c r="P45" s="48"/>
      <c r="Q45" s="48"/>
      <c r="R45" s="48"/>
      <c r="S45" s="48"/>
      <c r="T45" s="48"/>
      <c r="U45" s="48"/>
    </row>
    <row r="46" spans="1:21" ht="30.75" customHeight="1" x14ac:dyDescent="0.15">
      <c r="A46" s="48"/>
      <c r="B46" s="1200"/>
      <c r="C46" s="1201"/>
      <c r="D46" s="62"/>
      <c r="E46" s="1192" t="s">
        <v>13</v>
      </c>
      <c r="F46" s="1192"/>
      <c r="G46" s="1192"/>
      <c r="H46" s="1192"/>
      <c r="I46" s="1192"/>
      <c r="J46" s="1193"/>
      <c r="K46" s="63" t="s">
        <v>470</v>
      </c>
      <c r="L46" s="64" t="s">
        <v>470</v>
      </c>
      <c r="M46" s="64" t="s">
        <v>470</v>
      </c>
      <c r="N46" s="64" t="s">
        <v>470</v>
      </c>
      <c r="O46" s="65" t="s">
        <v>470</v>
      </c>
      <c r="P46" s="48"/>
      <c r="Q46" s="48"/>
      <c r="R46" s="48"/>
      <c r="S46" s="48"/>
      <c r="T46" s="48"/>
      <c r="U46" s="48"/>
    </row>
    <row r="47" spans="1:21" ht="30.75" customHeight="1" x14ac:dyDescent="0.15">
      <c r="A47" s="48"/>
      <c r="B47" s="1200"/>
      <c r="C47" s="1201"/>
      <c r="D47" s="62"/>
      <c r="E47" s="1192" t="s">
        <v>14</v>
      </c>
      <c r="F47" s="1192"/>
      <c r="G47" s="1192"/>
      <c r="H47" s="1192"/>
      <c r="I47" s="1192"/>
      <c r="J47" s="1193"/>
      <c r="K47" s="63" t="s">
        <v>470</v>
      </c>
      <c r="L47" s="64" t="s">
        <v>470</v>
      </c>
      <c r="M47" s="64" t="s">
        <v>470</v>
      </c>
      <c r="N47" s="64" t="s">
        <v>470</v>
      </c>
      <c r="O47" s="65" t="s">
        <v>470</v>
      </c>
      <c r="P47" s="48"/>
      <c r="Q47" s="48"/>
      <c r="R47" s="48"/>
      <c r="S47" s="48"/>
      <c r="T47" s="48"/>
      <c r="U47" s="48"/>
    </row>
    <row r="48" spans="1:21" ht="30.75" customHeight="1" x14ac:dyDescent="0.15">
      <c r="A48" s="48"/>
      <c r="B48" s="1200"/>
      <c r="C48" s="1201"/>
      <c r="D48" s="62"/>
      <c r="E48" s="1192" t="s">
        <v>15</v>
      </c>
      <c r="F48" s="1192"/>
      <c r="G48" s="1192"/>
      <c r="H48" s="1192"/>
      <c r="I48" s="1192"/>
      <c r="J48" s="1193"/>
      <c r="K48" s="63">
        <v>1024</v>
      </c>
      <c r="L48" s="64">
        <v>969</v>
      </c>
      <c r="M48" s="64">
        <v>921</v>
      </c>
      <c r="N48" s="64">
        <v>920</v>
      </c>
      <c r="O48" s="65">
        <v>910</v>
      </c>
      <c r="P48" s="48"/>
      <c r="Q48" s="48"/>
      <c r="R48" s="48"/>
      <c r="S48" s="48"/>
      <c r="T48" s="48"/>
      <c r="U48" s="48"/>
    </row>
    <row r="49" spans="1:21" ht="30.75" customHeight="1" x14ac:dyDescent="0.15">
      <c r="A49" s="48"/>
      <c r="B49" s="1200"/>
      <c r="C49" s="1201"/>
      <c r="D49" s="62"/>
      <c r="E49" s="1192" t="s">
        <v>16</v>
      </c>
      <c r="F49" s="1192"/>
      <c r="G49" s="1192"/>
      <c r="H49" s="1192"/>
      <c r="I49" s="1192"/>
      <c r="J49" s="1193"/>
      <c r="K49" s="63">
        <v>4</v>
      </c>
      <c r="L49" s="64">
        <v>4</v>
      </c>
      <c r="M49" s="64">
        <v>2</v>
      </c>
      <c r="N49" s="64" t="s">
        <v>470</v>
      </c>
      <c r="O49" s="65" t="s">
        <v>470</v>
      </c>
      <c r="P49" s="48"/>
      <c r="Q49" s="48"/>
      <c r="R49" s="48"/>
      <c r="S49" s="48"/>
      <c r="T49" s="48"/>
      <c r="U49" s="48"/>
    </row>
    <row r="50" spans="1:21" ht="30.75" customHeight="1" x14ac:dyDescent="0.15">
      <c r="A50" s="48"/>
      <c r="B50" s="1200"/>
      <c r="C50" s="1201"/>
      <c r="D50" s="62"/>
      <c r="E50" s="1192" t="s">
        <v>17</v>
      </c>
      <c r="F50" s="1192"/>
      <c r="G50" s="1192"/>
      <c r="H50" s="1192"/>
      <c r="I50" s="1192"/>
      <c r="J50" s="1193"/>
      <c r="K50" s="63">
        <v>152</v>
      </c>
      <c r="L50" s="64">
        <v>116</v>
      </c>
      <c r="M50" s="64">
        <v>76</v>
      </c>
      <c r="N50" s="64">
        <v>55</v>
      </c>
      <c r="O50" s="65">
        <v>41</v>
      </c>
      <c r="P50" s="48"/>
      <c r="Q50" s="48"/>
      <c r="R50" s="48"/>
      <c r="S50" s="48"/>
      <c r="T50" s="48"/>
      <c r="U50" s="48"/>
    </row>
    <row r="51" spans="1:21" ht="30.75" customHeight="1" x14ac:dyDescent="0.15">
      <c r="A51" s="48"/>
      <c r="B51" s="1202"/>
      <c r="C51" s="1203"/>
      <c r="D51" s="66"/>
      <c r="E51" s="1192" t="s">
        <v>18</v>
      </c>
      <c r="F51" s="1192"/>
      <c r="G51" s="1192"/>
      <c r="H51" s="1192"/>
      <c r="I51" s="1192"/>
      <c r="J51" s="1193"/>
      <c r="K51" s="63" t="s">
        <v>470</v>
      </c>
      <c r="L51" s="64" t="s">
        <v>470</v>
      </c>
      <c r="M51" s="64" t="s">
        <v>470</v>
      </c>
      <c r="N51" s="64" t="s">
        <v>470</v>
      </c>
      <c r="O51" s="65" t="s">
        <v>470</v>
      </c>
      <c r="P51" s="48"/>
      <c r="Q51" s="48"/>
      <c r="R51" s="48"/>
      <c r="S51" s="48"/>
      <c r="T51" s="48"/>
      <c r="U51" s="48"/>
    </row>
    <row r="52" spans="1:21" ht="30.75" customHeight="1" x14ac:dyDescent="0.15">
      <c r="A52" s="48"/>
      <c r="B52" s="1190" t="s">
        <v>19</v>
      </c>
      <c r="C52" s="1191"/>
      <c r="D52" s="66"/>
      <c r="E52" s="1192" t="s">
        <v>20</v>
      </c>
      <c r="F52" s="1192"/>
      <c r="G52" s="1192"/>
      <c r="H52" s="1192"/>
      <c r="I52" s="1192"/>
      <c r="J52" s="1193"/>
      <c r="K52" s="63">
        <v>1963</v>
      </c>
      <c r="L52" s="64">
        <v>1926</v>
      </c>
      <c r="M52" s="64">
        <v>1919</v>
      </c>
      <c r="N52" s="64">
        <v>1862</v>
      </c>
      <c r="O52" s="65">
        <v>1804</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1373</v>
      </c>
      <c r="L53" s="69">
        <v>1389</v>
      </c>
      <c r="M53" s="69">
        <v>1274</v>
      </c>
      <c r="N53" s="69">
        <v>1234</v>
      </c>
      <c r="O53" s="70">
        <v>1250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06" t="s">
        <v>24</v>
      </c>
      <c r="C41" s="1207"/>
      <c r="D41" s="81"/>
      <c r="E41" s="1212" t="s">
        <v>25</v>
      </c>
      <c r="F41" s="1212"/>
      <c r="G41" s="1212"/>
      <c r="H41" s="1213"/>
      <c r="I41" s="82">
        <v>19788</v>
      </c>
      <c r="J41" s="83">
        <v>19386</v>
      </c>
      <c r="K41" s="83">
        <v>18877</v>
      </c>
      <c r="L41" s="83">
        <v>18342</v>
      </c>
      <c r="M41" s="84">
        <v>17590</v>
      </c>
    </row>
    <row r="42" spans="2:13" ht="27.75" customHeight="1" x14ac:dyDescent="0.15">
      <c r="B42" s="1208"/>
      <c r="C42" s="1209"/>
      <c r="D42" s="85"/>
      <c r="E42" s="1214" t="s">
        <v>26</v>
      </c>
      <c r="F42" s="1214"/>
      <c r="G42" s="1214"/>
      <c r="H42" s="1215"/>
      <c r="I42" s="86">
        <v>393</v>
      </c>
      <c r="J42" s="87">
        <v>287</v>
      </c>
      <c r="K42" s="87">
        <v>212</v>
      </c>
      <c r="L42" s="87">
        <v>158</v>
      </c>
      <c r="M42" s="88">
        <v>116</v>
      </c>
    </row>
    <row r="43" spans="2:13" ht="27.75" customHeight="1" x14ac:dyDescent="0.15">
      <c r="B43" s="1208"/>
      <c r="C43" s="1209"/>
      <c r="D43" s="85"/>
      <c r="E43" s="1214" t="s">
        <v>27</v>
      </c>
      <c r="F43" s="1214"/>
      <c r="G43" s="1214"/>
      <c r="H43" s="1215"/>
      <c r="I43" s="86">
        <v>8945</v>
      </c>
      <c r="J43" s="87">
        <v>8390</v>
      </c>
      <c r="K43" s="87">
        <v>7495</v>
      </c>
      <c r="L43" s="87">
        <v>6968</v>
      </c>
      <c r="M43" s="88">
        <v>6798</v>
      </c>
    </row>
    <row r="44" spans="2:13" ht="27.75" customHeight="1" x14ac:dyDescent="0.15">
      <c r="B44" s="1208"/>
      <c r="C44" s="1209"/>
      <c r="D44" s="85"/>
      <c r="E44" s="1214" t="s">
        <v>28</v>
      </c>
      <c r="F44" s="1214"/>
      <c r="G44" s="1214"/>
      <c r="H44" s="1215"/>
      <c r="I44" s="86">
        <v>6</v>
      </c>
      <c r="J44" s="87">
        <v>2</v>
      </c>
      <c r="K44" s="87" t="s">
        <v>470</v>
      </c>
      <c r="L44" s="87" t="s">
        <v>470</v>
      </c>
      <c r="M44" s="88" t="s">
        <v>470</v>
      </c>
    </row>
    <row r="45" spans="2:13" ht="27.75" customHeight="1" x14ac:dyDescent="0.15">
      <c r="B45" s="1208"/>
      <c r="C45" s="1209"/>
      <c r="D45" s="85"/>
      <c r="E45" s="1214" t="s">
        <v>29</v>
      </c>
      <c r="F45" s="1214"/>
      <c r="G45" s="1214"/>
      <c r="H45" s="1215"/>
      <c r="I45" s="86">
        <v>3838</v>
      </c>
      <c r="J45" s="87">
        <v>3547</v>
      </c>
      <c r="K45" s="87">
        <v>3173</v>
      </c>
      <c r="L45" s="87">
        <v>3090</v>
      </c>
      <c r="M45" s="88">
        <v>2977</v>
      </c>
    </row>
    <row r="46" spans="2:13" ht="27.75" customHeight="1" x14ac:dyDescent="0.15">
      <c r="B46" s="1208"/>
      <c r="C46" s="1209"/>
      <c r="D46" s="89"/>
      <c r="E46" s="1214" t="s">
        <v>30</v>
      </c>
      <c r="F46" s="1214"/>
      <c r="G46" s="1214"/>
      <c r="H46" s="1215"/>
      <c r="I46" s="86" t="s">
        <v>470</v>
      </c>
      <c r="J46" s="87" t="s">
        <v>470</v>
      </c>
      <c r="K46" s="87" t="s">
        <v>470</v>
      </c>
      <c r="L46" s="87" t="s">
        <v>470</v>
      </c>
      <c r="M46" s="88" t="s">
        <v>470</v>
      </c>
    </row>
    <row r="47" spans="2:13" ht="27.75" customHeight="1" x14ac:dyDescent="0.15">
      <c r="B47" s="1208"/>
      <c r="C47" s="1209"/>
      <c r="D47" s="90"/>
      <c r="E47" s="1216" t="s">
        <v>31</v>
      </c>
      <c r="F47" s="1217"/>
      <c r="G47" s="1217"/>
      <c r="H47" s="1218"/>
      <c r="I47" s="86" t="s">
        <v>470</v>
      </c>
      <c r="J47" s="87" t="s">
        <v>470</v>
      </c>
      <c r="K47" s="87" t="s">
        <v>470</v>
      </c>
      <c r="L47" s="87" t="s">
        <v>470</v>
      </c>
      <c r="M47" s="88" t="s">
        <v>470</v>
      </c>
    </row>
    <row r="48" spans="2:13" ht="27.75" customHeight="1" x14ac:dyDescent="0.15">
      <c r="B48" s="1208"/>
      <c r="C48" s="1209"/>
      <c r="D48" s="85"/>
      <c r="E48" s="1214" t="s">
        <v>32</v>
      </c>
      <c r="F48" s="1214"/>
      <c r="G48" s="1214"/>
      <c r="H48" s="1215"/>
      <c r="I48" s="86" t="s">
        <v>470</v>
      </c>
      <c r="J48" s="87" t="s">
        <v>470</v>
      </c>
      <c r="K48" s="87" t="s">
        <v>470</v>
      </c>
      <c r="L48" s="87" t="s">
        <v>470</v>
      </c>
      <c r="M48" s="88" t="s">
        <v>470</v>
      </c>
    </row>
    <row r="49" spans="2:13" ht="27.75" customHeight="1" x14ac:dyDescent="0.15">
      <c r="B49" s="1210"/>
      <c r="C49" s="1211"/>
      <c r="D49" s="85"/>
      <c r="E49" s="1214" t="s">
        <v>33</v>
      </c>
      <c r="F49" s="1214"/>
      <c r="G49" s="1214"/>
      <c r="H49" s="1215"/>
      <c r="I49" s="86" t="s">
        <v>470</v>
      </c>
      <c r="J49" s="87" t="s">
        <v>470</v>
      </c>
      <c r="K49" s="87" t="s">
        <v>470</v>
      </c>
      <c r="L49" s="87" t="s">
        <v>470</v>
      </c>
      <c r="M49" s="88" t="s">
        <v>470</v>
      </c>
    </row>
    <row r="50" spans="2:13" ht="27.75" customHeight="1" x14ac:dyDescent="0.15">
      <c r="B50" s="1219" t="s">
        <v>34</v>
      </c>
      <c r="C50" s="1220"/>
      <c r="D50" s="91"/>
      <c r="E50" s="1214" t="s">
        <v>35</v>
      </c>
      <c r="F50" s="1214"/>
      <c r="G50" s="1214"/>
      <c r="H50" s="1215"/>
      <c r="I50" s="86">
        <v>4131</v>
      </c>
      <c r="J50" s="87">
        <v>5059</v>
      </c>
      <c r="K50" s="87">
        <v>5952</v>
      </c>
      <c r="L50" s="87">
        <v>6523</v>
      </c>
      <c r="M50" s="88">
        <v>6983</v>
      </c>
    </row>
    <row r="51" spans="2:13" ht="27.75" customHeight="1" x14ac:dyDescent="0.15">
      <c r="B51" s="1208"/>
      <c r="C51" s="1209"/>
      <c r="D51" s="85"/>
      <c r="E51" s="1214" t="s">
        <v>36</v>
      </c>
      <c r="F51" s="1214"/>
      <c r="G51" s="1214"/>
      <c r="H51" s="1215"/>
      <c r="I51" s="86">
        <v>2458</v>
      </c>
      <c r="J51" s="87">
        <v>2213</v>
      </c>
      <c r="K51" s="87">
        <v>1985</v>
      </c>
      <c r="L51" s="87">
        <v>1830</v>
      </c>
      <c r="M51" s="88">
        <v>1625</v>
      </c>
    </row>
    <row r="52" spans="2:13" ht="27.75" customHeight="1" x14ac:dyDescent="0.15">
      <c r="B52" s="1210"/>
      <c r="C52" s="1211"/>
      <c r="D52" s="85"/>
      <c r="E52" s="1214" t="s">
        <v>37</v>
      </c>
      <c r="F52" s="1214"/>
      <c r="G52" s="1214"/>
      <c r="H52" s="1215"/>
      <c r="I52" s="86">
        <v>14724</v>
      </c>
      <c r="J52" s="87">
        <v>14761</v>
      </c>
      <c r="K52" s="87">
        <v>15019</v>
      </c>
      <c r="L52" s="87">
        <v>15121</v>
      </c>
      <c r="M52" s="88">
        <v>14865</v>
      </c>
    </row>
    <row r="53" spans="2:13" ht="27.75" customHeight="1" thickBot="1" x14ac:dyDescent="0.2">
      <c r="B53" s="1221" t="s">
        <v>21</v>
      </c>
      <c r="C53" s="1222"/>
      <c r="D53" s="92"/>
      <c r="E53" s="1223" t="s">
        <v>38</v>
      </c>
      <c r="F53" s="1223"/>
      <c r="G53" s="1223"/>
      <c r="H53" s="1224"/>
      <c r="I53" s="93">
        <v>11657</v>
      </c>
      <c r="J53" s="94">
        <v>9578</v>
      </c>
      <c r="K53" s="94">
        <v>6800</v>
      </c>
      <c r="L53" s="94">
        <v>5083</v>
      </c>
      <c r="M53" s="95">
        <v>4008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7"/>
      <c r="H43" s="1238"/>
      <c r="I43" s="1238"/>
      <c r="J43" s="1238"/>
      <c r="K43" s="1238"/>
      <c r="L43" s="1238"/>
      <c r="M43" s="1238"/>
      <c r="N43" s="1238"/>
      <c r="O43" s="1239"/>
    </row>
    <row r="44" spans="2:17" x14ac:dyDescent="0.15">
      <c r="B44" s="250"/>
      <c r="C44" s="246"/>
      <c r="D44" s="246"/>
      <c r="E44" s="246"/>
      <c r="F44" s="246"/>
      <c r="G44" s="1240"/>
      <c r="H44" s="1241"/>
      <c r="I44" s="1241"/>
      <c r="J44" s="1241"/>
      <c r="K44" s="1241"/>
      <c r="L44" s="1241"/>
      <c r="M44" s="1241"/>
      <c r="N44" s="1241"/>
      <c r="O44" s="1242"/>
    </row>
    <row r="45" spans="2:17" x14ac:dyDescent="0.15">
      <c r="B45" s="250"/>
      <c r="C45" s="246"/>
      <c r="D45" s="246"/>
      <c r="E45" s="246"/>
      <c r="F45" s="246"/>
      <c r="G45" s="1240"/>
      <c r="H45" s="1241"/>
      <c r="I45" s="1241"/>
      <c r="J45" s="1241"/>
      <c r="K45" s="1241"/>
      <c r="L45" s="1241"/>
      <c r="M45" s="1241"/>
      <c r="N45" s="1241"/>
      <c r="O45" s="1242"/>
    </row>
    <row r="46" spans="2:17" x14ac:dyDescent="0.15">
      <c r="B46" s="250"/>
      <c r="C46" s="246"/>
      <c r="D46" s="246"/>
      <c r="E46" s="246"/>
      <c r="F46" s="246"/>
      <c r="G46" s="1240"/>
      <c r="H46" s="1241"/>
      <c r="I46" s="1241"/>
      <c r="J46" s="1241"/>
      <c r="K46" s="1241"/>
      <c r="L46" s="1241"/>
      <c r="M46" s="1241"/>
      <c r="N46" s="1241"/>
      <c r="O46" s="1242"/>
    </row>
    <row r="47" spans="2:17" x14ac:dyDescent="0.15">
      <c r="B47" s="250"/>
      <c r="C47" s="246"/>
      <c r="D47" s="246"/>
      <c r="E47" s="246"/>
      <c r="F47" s="246"/>
      <c r="G47" s="1243"/>
      <c r="H47" s="1244"/>
      <c r="I47" s="1244"/>
      <c r="J47" s="1244"/>
      <c r="K47" s="1244"/>
      <c r="L47" s="1244"/>
      <c r="M47" s="1244"/>
      <c r="N47" s="1244"/>
      <c r="O47" s="1245"/>
    </row>
    <row r="48" spans="2:17" x14ac:dyDescent="0.15">
      <c r="B48" s="250"/>
      <c r="C48" s="246"/>
      <c r="D48" s="246"/>
      <c r="E48" s="246"/>
      <c r="F48" s="246"/>
      <c r="G48" s="246"/>
      <c r="H48" s="355"/>
      <c r="I48" s="355"/>
      <c r="J48" s="355"/>
    </row>
    <row r="49" spans="1:17" x14ac:dyDescent="0.15">
      <c r="B49" s="250"/>
      <c r="C49" s="246"/>
      <c r="D49" s="246"/>
      <c r="E49" s="246"/>
      <c r="F49" s="246"/>
      <c r="G49" s="245" t="s">
        <v>555</v>
      </c>
    </row>
    <row r="50" spans="1:17" x14ac:dyDescent="0.15">
      <c r="B50" s="250"/>
      <c r="C50" s="246"/>
      <c r="D50" s="246"/>
      <c r="E50" s="246"/>
      <c r="F50" s="246"/>
      <c r="G50" s="1246"/>
      <c r="H50" s="1247"/>
      <c r="I50" s="1247"/>
      <c r="J50" s="1248"/>
      <c r="K50" s="356" t="s">
        <v>509</v>
      </c>
      <c r="L50" s="356" t="s">
        <v>510</v>
      </c>
      <c r="M50" s="356" t="s">
        <v>511</v>
      </c>
      <c r="N50" s="356" t="s">
        <v>512</v>
      </c>
      <c r="O50" s="356" t="s">
        <v>513</v>
      </c>
    </row>
    <row r="51" spans="1:17" x14ac:dyDescent="0.15">
      <c r="B51" s="250"/>
      <c r="C51" s="246"/>
      <c r="D51" s="246"/>
      <c r="E51" s="246"/>
      <c r="F51" s="246"/>
      <c r="G51" s="1249" t="s">
        <v>556</v>
      </c>
      <c r="H51" s="1250"/>
      <c r="I51" s="1255" t="s">
        <v>557</v>
      </c>
      <c r="J51" s="1255"/>
      <c r="K51" s="1259"/>
      <c r="L51" s="1259"/>
      <c r="M51" s="1259"/>
      <c r="N51" s="1259"/>
      <c r="O51" s="1259"/>
    </row>
    <row r="52" spans="1:17" x14ac:dyDescent="0.15">
      <c r="B52" s="250"/>
      <c r="C52" s="246"/>
      <c r="D52" s="246"/>
      <c r="E52" s="246"/>
      <c r="F52" s="246"/>
      <c r="G52" s="1251"/>
      <c r="H52" s="1252"/>
      <c r="I52" s="1256"/>
      <c r="J52" s="1256"/>
      <c r="K52" s="1225"/>
      <c r="L52" s="1225"/>
      <c r="M52" s="1225"/>
      <c r="N52" s="1225"/>
      <c r="O52" s="1225"/>
    </row>
    <row r="53" spans="1:17" x14ac:dyDescent="0.15">
      <c r="A53" s="357"/>
      <c r="B53" s="250"/>
      <c r="C53" s="246"/>
      <c r="D53" s="246"/>
      <c r="E53" s="246"/>
      <c r="F53" s="246"/>
      <c r="G53" s="1251"/>
      <c r="H53" s="1252"/>
      <c r="I53" s="1235" t="s">
        <v>562</v>
      </c>
      <c r="J53" s="1235"/>
      <c r="K53" s="1260"/>
      <c r="L53" s="1260"/>
      <c r="M53" s="1260"/>
      <c r="N53" s="1260"/>
      <c r="O53" s="1260"/>
    </row>
    <row r="54" spans="1:17" x14ac:dyDescent="0.15">
      <c r="A54" s="357"/>
      <c r="B54" s="250"/>
      <c r="C54" s="246"/>
      <c r="D54" s="246"/>
      <c r="E54" s="246"/>
      <c r="F54" s="246"/>
      <c r="G54" s="1253"/>
      <c r="H54" s="1254"/>
      <c r="I54" s="1235"/>
      <c r="J54" s="1235"/>
      <c r="K54" s="1258"/>
      <c r="L54" s="1258"/>
      <c r="M54" s="1258"/>
      <c r="N54" s="1258"/>
      <c r="O54" s="1258"/>
    </row>
    <row r="55" spans="1:17" x14ac:dyDescent="0.15">
      <c r="A55" s="357"/>
      <c r="B55" s="250"/>
      <c r="C55" s="246"/>
      <c r="D55" s="246"/>
      <c r="E55" s="246"/>
      <c r="F55" s="246"/>
      <c r="G55" s="1229" t="s">
        <v>558</v>
      </c>
      <c r="H55" s="1230"/>
      <c r="I55" s="1235" t="s">
        <v>557</v>
      </c>
      <c r="J55" s="1235"/>
      <c r="K55" s="1259"/>
      <c r="L55" s="1259"/>
      <c r="M55" s="1259"/>
      <c r="N55" s="1259"/>
      <c r="O55" s="1259"/>
    </row>
    <row r="56" spans="1:17" x14ac:dyDescent="0.15">
      <c r="A56" s="357"/>
      <c r="B56" s="250"/>
      <c r="C56" s="246"/>
      <c r="D56" s="246"/>
      <c r="E56" s="246"/>
      <c r="F56" s="246"/>
      <c r="G56" s="1231"/>
      <c r="H56" s="1232"/>
      <c r="I56" s="1235"/>
      <c r="J56" s="1235"/>
      <c r="K56" s="1225"/>
      <c r="L56" s="1225"/>
      <c r="M56" s="1225"/>
      <c r="N56" s="1225"/>
      <c r="O56" s="1225"/>
    </row>
    <row r="57" spans="1:17" s="357" customFormat="1" x14ac:dyDescent="0.15">
      <c r="B57" s="358"/>
      <c r="C57" s="354"/>
      <c r="D57" s="354"/>
      <c r="E57" s="354"/>
      <c r="F57" s="354"/>
      <c r="G57" s="1231"/>
      <c r="H57" s="1232"/>
      <c r="I57" s="1227" t="s">
        <v>562</v>
      </c>
      <c r="J57" s="1227"/>
      <c r="K57" s="1260"/>
      <c r="L57" s="1260"/>
      <c r="M57" s="1260"/>
      <c r="N57" s="1260"/>
      <c r="O57" s="1260"/>
      <c r="P57" s="359"/>
      <c r="Q57" s="358"/>
    </row>
    <row r="58" spans="1:17" s="357" customFormat="1" x14ac:dyDescent="0.15">
      <c r="A58" s="245"/>
      <c r="B58" s="358"/>
      <c r="C58" s="354"/>
      <c r="D58" s="354"/>
      <c r="E58" s="354"/>
      <c r="F58" s="354"/>
      <c r="G58" s="1233"/>
      <c r="H58" s="1234"/>
      <c r="I58" s="1227"/>
      <c r="J58" s="1227"/>
      <c r="K58" s="1258"/>
      <c r="L58" s="1258"/>
      <c r="M58" s="1258"/>
      <c r="N58" s="1258"/>
      <c r="O58" s="125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ht="13.5" customHeight="1" x14ac:dyDescent="0.15">
      <c r="B65" s="250"/>
      <c r="C65" s="246"/>
      <c r="D65" s="246"/>
      <c r="E65" s="246"/>
      <c r="F65" s="246"/>
      <c r="G65" s="1237" t="s">
        <v>563</v>
      </c>
      <c r="H65" s="1238"/>
      <c r="I65" s="1238"/>
      <c r="J65" s="1238"/>
      <c r="K65" s="1238"/>
      <c r="L65" s="1238"/>
      <c r="M65" s="1238"/>
      <c r="N65" s="1238"/>
      <c r="O65" s="1239"/>
    </row>
    <row r="66" spans="2:30" x14ac:dyDescent="0.15">
      <c r="B66" s="250"/>
      <c r="C66" s="246"/>
      <c r="D66" s="246"/>
      <c r="E66" s="246"/>
      <c r="F66" s="246"/>
      <c r="G66" s="1240"/>
      <c r="H66" s="1241"/>
      <c r="I66" s="1241"/>
      <c r="J66" s="1241"/>
      <c r="K66" s="1241"/>
      <c r="L66" s="1241"/>
      <c r="M66" s="1241"/>
      <c r="N66" s="1241"/>
      <c r="O66" s="1242"/>
    </row>
    <row r="67" spans="2:30" x14ac:dyDescent="0.15">
      <c r="B67" s="250"/>
      <c r="C67" s="246"/>
      <c r="D67" s="246"/>
      <c r="E67" s="246"/>
      <c r="F67" s="246"/>
      <c r="G67" s="1240"/>
      <c r="H67" s="1241"/>
      <c r="I67" s="1241"/>
      <c r="J67" s="1241"/>
      <c r="K67" s="1241"/>
      <c r="L67" s="1241"/>
      <c r="M67" s="1241"/>
      <c r="N67" s="1241"/>
      <c r="O67" s="1242"/>
    </row>
    <row r="68" spans="2:30" x14ac:dyDescent="0.15">
      <c r="B68" s="250"/>
      <c r="C68" s="246"/>
      <c r="D68" s="246"/>
      <c r="E68" s="246"/>
      <c r="F68" s="246"/>
      <c r="G68" s="1240"/>
      <c r="H68" s="1241"/>
      <c r="I68" s="1241"/>
      <c r="J68" s="1241"/>
      <c r="K68" s="1241"/>
      <c r="L68" s="1241"/>
      <c r="M68" s="1241"/>
      <c r="N68" s="1241"/>
      <c r="O68" s="1242"/>
    </row>
    <row r="69" spans="2:30" x14ac:dyDescent="0.15">
      <c r="B69" s="250"/>
      <c r="C69" s="246"/>
      <c r="D69" s="246"/>
      <c r="E69" s="246"/>
      <c r="F69" s="246"/>
      <c r="G69" s="1243"/>
      <c r="H69" s="1244"/>
      <c r="I69" s="1244"/>
      <c r="J69" s="1244"/>
      <c r="K69" s="1244"/>
      <c r="L69" s="1244"/>
      <c r="M69" s="1244"/>
      <c r="N69" s="1244"/>
      <c r="O69" s="124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6"/>
      <c r="H72" s="1247"/>
      <c r="I72" s="1247"/>
      <c r="J72" s="1248"/>
      <c r="K72" s="356" t="s">
        <v>509</v>
      </c>
      <c r="L72" s="356" t="s">
        <v>510</v>
      </c>
      <c r="M72" s="356" t="s">
        <v>511</v>
      </c>
      <c r="N72" s="356" t="s">
        <v>512</v>
      </c>
      <c r="O72" s="356" t="s">
        <v>513</v>
      </c>
    </row>
    <row r="73" spans="2:30" x14ac:dyDescent="0.15">
      <c r="B73" s="250"/>
      <c r="C73" s="246"/>
      <c r="D73" s="246"/>
      <c r="E73" s="246"/>
      <c r="F73" s="246"/>
      <c r="G73" s="1249" t="s">
        <v>556</v>
      </c>
      <c r="H73" s="1250"/>
      <c r="I73" s="1255" t="s">
        <v>557</v>
      </c>
      <c r="J73" s="1255"/>
      <c r="K73" s="1236">
        <v>129</v>
      </c>
      <c r="L73" s="1236">
        <v>106.8</v>
      </c>
      <c r="M73" s="1225">
        <v>78.2</v>
      </c>
      <c r="N73" s="1225">
        <v>58</v>
      </c>
      <c r="O73" s="1225">
        <v>46.9</v>
      </c>
      <c r="S73" s="245">
        <v>9.9</v>
      </c>
    </row>
    <row r="74" spans="2:30" x14ac:dyDescent="0.15">
      <c r="B74" s="250"/>
      <c r="C74" s="246"/>
      <c r="D74" s="246"/>
      <c r="E74" s="246"/>
      <c r="F74" s="246"/>
      <c r="G74" s="1251"/>
      <c r="H74" s="1252"/>
      <c r="I74" s="1256"/>
      <c r="J74" s="1256"/>
      <c r="K74" s="1236"/>
      <c r="L74" s="1236"/>
      <c r="M74" s="1225"/>
      <c r="N74" s="1225"/>
      <c r="O74" s="1225"/>
    </row>
    <row r="75" spans="2:30" x14ac:dyDescent="0.15">
      <c r="B75" s="250"/>
      <c r="C75" s="246"/>
      <c r="D75" s="246"/>
      <c r="E75" s="246"/>
      <c r="F75" s="246"/>
      <c r="G75" s="1251"/>
      <c r="H75" s="1252"/>
      <c r="I75" s="1235" t="s">
        <v>561</v>
      </c>
      <c r="J75" s="1235"/>
      <c r="K75" s="1257">
        <v>15.5</v>
      </c>
      <c r="L75" s="1257">
        <v>15.5</v>
      </c>
      <c r="M75" s="1257">
        <v>15.1</v>
      </c>
      <c r="N75" s="1257">
        <v>14.7</v>
      </c>
      <c r="O75" s="1257">
        <v>14.4</v>
      </c>
      <c r="U75" s="245">
        <v>81.2</v>
      </c>
      <c r="W75" s="245">
        <v>87.2</v>
      </c>
      <c r="Y75" s="245">
        <v>99.8</v>
      </c>
      <c r="AA75" s="245">
        <v>109.5</v>
      </c>
      <c r="AC75" s="245">
        <v>115.2</v>
      </c>
    </row>
    <row r="76" spans="2:30" x14ac:dyDescent="0.15">
      <c r="B76" s="250"/>
      <c r="C76" s="246"/>
      <c r="D76" s="246"/>
      <c r="E76" s="246"/>
      <c r="F76" s="246"/>
      <c r="G76" s="1253"/>
      <c r="H76" s="1254"/>
      <c r="I76" s="1235"/>
      <c r="J76" s="1235"/>
      <c r="K76" s="1258"/>
      <c r="L76" s="1258"/>
      <c r="M76" s="1258"/>
      <c r="N76" s="1258"/>
      <c r="O76" s="1258"/>
    </row>
    <row r="77" spans="2:30" x14ac:dyDescent="0.15">
      <c r="B77" s="250"/>
      <c r="C77" s="246"/>
      <c r="D77" s="246"/>
      <c r="E77" s="246"/>
      <c r="F77" s="246"/>
      <c r="G77" s="1229" t="s">
        <v>558</v>
      </c>
      <c r="H77" s="1230"/>
      <c r="I77" s="1235" t="s">
        <v>557</v>
      </c>
      <c r="J77" s="1235"/>
      <c r="K77" s="1236">
        <v>76.2</v>
      </c>
      <c r="L77" s="1236">
        <v>65.3</v>
      </c>
      <c r="M77" s="1225">
        <v>60.8</v>
      </c>
      <c r="N77" s="1225">
        <v>58.5</v>
      </c>
      <c r="O77" s="1225">
        <v>54.6</v>
      </c>
      <c r="R77" s="245">
        <v>12.3</v>
      </c>
      <c r="T77" s="245">
        <v>11.1</v>
      </c>
    </row>
    <row r="78" spans="2:30" x14ac:dyDescent="0.15">
      <c r="B78" s="250"/>
      <c r="C78" s="246"/>
      <c r="D78" s="246"/>
      <c r="E78" s="246"/>
      <c r="F78" s="246"/>
      <c r="G78" s="1231"/>
      <c r="H78" s="1232"/>
      <c r="I78" s="1235"/>
      <c r="J78" s="1235"/>
      <c r="K78" s="1236"/>
      <c r="L78" s="1236"/>
      <c r="M78" s="1225"/>
      <c r="N78" s="1225"/>
      <c r="O78" s="1225"/>
    </row>
    <row r="79" spans="2:30" x14ac:dyDescent="0.15">
      <c r="B79" s="250"/>
      <c r="C79" s="246"/>
      <c r="D79" s="246"/>
      <c r="E79" s="246"/>
      <c r="F79" s="246"/>
      <c r="G79" s="1231"/>
      <c r="H79" s="1232"/>
      <c r="I79" s="1226" t="s">
        <v>561</v>
      </c>
      <c r="J79" s="1227"/>
      <c r="K79" s="1228">
        <v>12.8</v>
      </c>
      <c r="L79" s="1228">
        <v>12</v>
      </c>
      <c r="M79" s="1228">
        <v>11.1</v>
      </c>
      <c r="N79" s="1228">
        <v>10.7</v>
      </c>
      <c r="O79" s="1228">
        <v>10</v>
      </c>
      <c r="V79" s="245">
        <v>53.5</v>
      </c>
      <c r="X79" s="245">
        <v>48.2</v>
      </c>
      <c r="Z79" s="245">
        <v>34.200000000000003</v>
      </c>
      <c r="AB79" s="245">
        <v>30.3</v>
      </c>
      <c r="AD79" s="245">
        <v>28.9</v>
      </c>
    </row>
    <row r="80" spans="2:30" x14ac:dyDescent="0.15">
      <c r="B80" s="250"/>
      <c r="C80" s="246"/>
      <c r="D80" s="246"/>
      <c r="E80" s="246"/>
      <c r="F80" s="246"/>
      <c r="G80" s="1233"/>
      <c r="H80" s="1234"/>
      <c r="I80" s="1227"/>
      <c r="J80" s="1227"/>
      <c r="K80" s="1228"/>
      <c r="L80" s="1228"/>
      <c r="M80" s="1228"/>
      <c r="N80" s="1228"/>
      <c r="O80" s="122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508</v>
      </c>
      <c r="G2" s="113"/>
      <c r="H2" s="114"/>
    </row>
    <row r="3" spans="1:8" x14ac:dyDescent="0.15">
      <c r="A3" s="110" t="s">
        <v>501</v>
      </c>
      <c r="B3" s="115"/>
      <c r="C3" s="116"/>
      <c r="D3" s="117">
        <v>81139</v>
      </c>
      <c r="E3" s="118"/>
      <c r="F3" s="119">
        <v>75709</v>
      </c>
      <c r="G3" s="120"/>
      <c r="H3" s="121"/>
    </row>
    <row r="4" spans="1:8" x14ac:dyDescent="0.15">
      <c r="A4" s="122"/>
      <c r="B4" s="123"/>
      <c r="C4" s="124"/>
      <c r="D4" s="125">
        <v>33297</v>
      </c>
      <c r="E4" s="126"/>
      <c r="F4" s="127">
        <v>35212</v>
      </c>
      <c r="G4" s="128"/>
      <c r="H4" s="129"/>
    </row>
    <row r="5" spans="1:8" x14ac:dyDescent="0.15">
      <c r="A5" s="110" t="s">
        <v>503</v>
      </c>
      <c r="B5" s="115"/>
      <c r="C5" s="116"/>
      <c r="D5" s="117">
        <v>53858</v>
      </c>
      <c r="E5" s="118"/>
      <c r="F5" s="119">
        <v>90961</v>
      </c>
      <c r="G5" s="120"/>
      <c r="H5" s="121"/>
    </row>
    <row r="6" spans="1:8" x14ac:dyDescent="0.15">
      <c r="A6" s="122"/>
      <c r="B6" s="123"/>
      <c r="C6" s="124"/>
      <c r="D6" s="125">
        <v>29973</v>
      </c>
      <c r="E6" s="126"/>
      <c r="F6" s="127">
        <v>37720</v>
      </c>
      <c r="G6" s="128"/>
      <c r="H6" s="129"/>
    </row>
    <row r="7" spans="1:8" x14ac:dyDescent="0.15">
      <c r="A7" s="110" t="s">
        <v>504</v>
      </c>
      <c r="B7" s="115"/>
      <c r="C7" s="116"/>
      <c r="D7" s="117">
        <v>43695</v>
      </c>
      <c r="E7" s="118"/>
      <c r="F7" s="119">
        <v>106614</v>
      </c>
      <c r="G7" s="120"/>
      <c r="H7" s="121"/>
    </row>
    <row r="8" spans="1:8" x14ac:dyDescent="0.15">
      <c r="A8" s="122"/>
      <c r="B8" s="123"/>
      <c r="C8" s="124"/>
      <c r="D8" s="125">
        <v>33799</v>
      </c>
      <c r="E8" s="126"/>
      <c r="F8" s="127">
        <v>45545</v>
      </c>
      <c r="G8" s="128"/>
      <c r="H8" s="129"/>
    </row>
    <row r="9" spans="1:8" x14ac:dyDescent="0.15">
      <c r="A9" s="110" t="s">
        <v>505</v>
      </c>
      <c r="B9" s="115"/>
      <c r="C9" s="116"/>
      <c r="D9" s="117">
        <v>45417</v>
      </c>
      <c r="E9" s="118"/>
      <c r="F9" s="119">
        <v>85459</v>
      </c>
      <c r="G9" s="120"/>
      <c r="H9" s="121"/>
    </row>
    <row r="10" spans="1:8" x14ac:dyDescent="0.15">
      <c r="A10" s="122"/>
      <c r="B10" s="123"/>
      <c r="C10" s="124"/>
      <c r="D10" s="125">
        <v>26620</v>
      </c>
      <c r="E10" s="126"/>
      <c r="F10" s="127">
        <v>44378</v>
      </c>
      <c r="G10" s="128"/>
      <c r="H10" s="129"/>
    </row>
    <row r="11" spans="1:8" x14ac:dyDescent="0.15">
      <c r="A11" s="110" t="s">
        <v>506</v>
      </c>
      <c r="B11" s="115"/>
      <c r="C11" s="116"/>
      <c r="D11" s="117">
        <v>49031</v>
      </c>
      <c r="E11" s="118"/>
      <c r="F11" s="119">
        <v>83280</v>
      </c>
      <c r="G11" s="120"/>
      <c r="H11" s="121"/>
    </row>
    <row r="12" spans="1:8" x14ac:dyDescent="0.15">
      <c r="A12" s="122"/>
      <c r="B12" s="123"/>
      <c r="C12" s="130"/>
      <c r="D12" s="125">
        <v>28952</v>
      </c>
      <c r="E12" s="126"/>
      <c r="F12" s="127">
        <v>43123</v>
      </c>
      <c r="G12" s="128"/>
      <c r="H12" s="129"/>
    </row>
    <row r="13" spans="1:8" x14ac:dyDescent="0.15">
      <c r="A13" s="110"/>
      <c r="B13" s="115"/>
      <c r="C13" s="131"/>
      <c r="D13" s="132">
        <v>54628</v>
      </c>
      <c r="E13" s="133"/>
      <c r="F13" s="134">
        <v>88405</v>
      </c>
      <c r="G13" s="135"/>
      <c r="H13" s="121"/>
    </row>
    <row r="14" spans="1:8" x14ac:dyDescent="0.15">
      <c r="A14" s="122"/>
      <c r="B14" s="123"/>
      <c r="C14" s="124"/>
      <c r="D14" s="125">
        <v>30528</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9.77</v>
      </c>
      <c r="C19" s="136">
        <f>ROUND(VALUE(SUBSTITUTE(実質収支比率等に係る経年分析!G$48,"▲","-")),2)</f>
        <v>9.27</v>
      </c>
      <c r="D19" s="136">
        <f>ROUND(VALUE(SUBSTITUTE(実質収支比率等に係る経年分析!H$48,"▲","-")),2)</f>
        <v>6.74</v>
      </c>
      <c r="E19" s="136">
        <f>ROUND(VALUE(SUBSTITUTE(実質収支比率等に係る経年分析!I$48,"▲","-")),2)</f>
        <v>7.71</v>
      </c>
      <c r="F19" s="136">
        <f>ROUND(VALUE(SUBSTITUTE(実質収支比率等に係る経年分析!J$48,"▲","-")),2)</f>
        <v>3.74</v>
      </c>
    </row>
    <row r="20" spans="1:11" x14ac:dyDescent="0.15">
      <c r="A20" s="136" t="s">
        <v>43</v>
      </c>
      <c r="B20" s="136">
        <f>ROUND(VALUE(SUBSTITUTE(実質収支比率等に係る経年分析!F$47,"▲","-")),2)</f>
        <v>12.67</v>
      </c>
      <c r="C20" s="136">
        <f>ROUND(VALUE(SUBSTITUTE(実質収支比率等に係る経年分析!G$47,"▲","-")),2)</f>
        <v>17.52</v>
      </c>
      <c r="D20" s="136">
        <f>ROUND(VALUE(SUBSTITUTE(実質収支比率等に係る経年分析!H$47,"▲","-")),2)</f>
        <v>23.57</v>
      </c>
      <c r="E20" s="136">
        <f>ROUND(VALUE(SUBSTITUTE(実質収支比率等に係る経年分析!I$47,"▲","-")),2)</f>
        <v>23.54</v>
      </c>
      <c r="F20" s="136">
        <f>ROUND(VALUE(SUBSTITUTE(実質収支比率等に係る経年分析!J$47,"▲","-")),2)</f>
        <v>24.15</v>
      </c>
    </row>
    <row r="21" spans="1:11" x14ac:dyDescent="0.15">
      <c r="A21" s="136" t="s">
        <v>44</v>
      </c>
      <c r="B21" s="136">
        <f>IF(ISNUMBER(VALUE(SUBSTITUTE(実質収支比率等に係る経年分析!F$49,"▲","-"))),ROUND(VALUE(SUBSTITUTE(実質収支比率等に係る経年分析!F$49,"▲","-")),2),NA())</f>
        <v>4.99</v>
      </c>
      <c r="C21" s="136">
        <f>IF(ISNUMBER(VALUE(SUBSTITUTE(実質収支比率等に係る経年分析!G$49,"▲","-"))),ROUND(VALUE(SUBSTITUTE(実質収支比率等に係る経年分析!G$49,"▲","-")),2),NA())</f>
        <v>4.0999999999999996</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0.99</v>
      </c>
      <c r="F21" s="136">
        <f>IF(ISNUMBER(VALUE(SUBSTITUTE(実質収支比率等に係る経年分析!J$49,"▲","-"))),ROUND(VALUE(SUBSTITUTE(実質収支比率等に係る経年分析!J$49,"▲","-")),2),NA())</f>
        <v>-4.16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0.84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0.84</v>
      </c>
    </row>
    <row r="30" spans="1:11" x14ac:dyDescent="0.15">
      <c r="A30" s="137" t="str">
        <f>IF(連結実質赤字比率に係る赤字・黒字の構成分析!C$40="",NA(),連結実質赤字比率に係る赤字・黒字の構成分析!C$40)</f>
        <v>観光事業特別会計</v>
      </c>
      <c r="B30" s="137">
        <f>IF(ROUND(VALUE(SUBSTITUTE(連結実質赤字比率に係る赤字・黒字の構成分析!F$40,"▲", "-")), 2) &lt; 0, ABS(ROUND(VALUE(SUBSTITUTE(連結実質赤字比率に係る赤字・黒字の構成分析!F$40,"▲", "-")), 2)), NA())</f>
        <v>4.0599999999999996</v>
      </c>
      <c r="C30" s="137" t="e">
        <f>IF(ROUND(VALUE(SUBSTITUTE(連結実質赤字比率に係る赤字・黒字の構成分析!F$40,"▲", "-")), 2) &gt;= 0, ABS(ROUND(VALUE(SUBSTITUTE(連結実質赤字比率に係る赤字・黒字の構成分析!F$40,"▲", "-")), 2)), NA())</f>
        <v>#N/A</v>
      </c>
      <c r="D30" s="137">
        <f>IF(ROUND(VALUE(SUBSTITUTE(連結実質赤字比率に係る赤字・黒字の構成分析!G$40,"▲", "-")), 2) &lt; 0, ABS(ROUND(VALUE(SUBSTITUTE(連結実質赤字比率に係る赤字・黒字の構成分析!G$40,"▲", "-")), 2)), NA())</f>
        <v>2.41</v>
      </c>
      <c r="E30" s="137" t="e">
        <f>IF(ROUND(VALUE(SUBSTITUTE(連結実質赤字比率に係る赤字・黒字の構成分析!G$40,"▲", "-")), 2) &gt;= 0, ABS(ROUND(VALUE(SUBSTITUTE(連結実質赤字比率に係る赤字・黒字の構成分析!G$40,"▲", "-")), 2)), NA())</f>
        <v>#N/A</v>
      </c>
      <c r="F30" s="137">
        <f>IF(ROUND(VALUE(SUBSTITUTE(連結実質赤字比率に係る赤字・黒字の構成分析!H$40,"▲", "-")), 2) &lt; 0, ABS(ROUND(VALUE(SUBSTITUTE(連結実質赤字比率に係る赤字・黒字の構成分析!H$40,"▲", "-")), 2)), NA())</f>
        <v>0.64</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1.07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1.5</v>
      </c>
    </row>
    <row r="31" spans="1:11" x14ac:dyDescent="0.15">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2.73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3.33</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10.039999999999999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9.5299999999999994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7.97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5.68</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4.1900000000000004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5.72</v>
      </c>
    </row>
    <row r="35" spans="1:16" x14ac:dyDescent="0.15">
      <c r="A35" s="137" t="str">
        <f>IF(連結実質赤字比率に係る赤字・黒字の構成分析!C$35="",NA(),連結実質赤字比率に係る赤字・黒字の構成分析!C$35)</f>
        <v>病院等事業会計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11.37</v>
      </c>
    </row>
    <row r="36" spans="1:16" x14ac:dyDescent="0.15">
      <c r="A36" s="137" t="str">
        <f>IF(連結実質赤字比率に係る赤字・黒字の構成分析!C$34="",NA(),連結実質赤字比率に係る赤字・黒字の構成分析!C$34)</f>
        <v>住宅資金貸付事業特別会計</v>
      </c>
      <c r="B36" s="137">
        <f>IF(ROUND(VALUE(SUBSTITUTE(連結実質赤字比率に係る赤字・黒字の構成分析!F$34,"▲", "-")), 2) &lt; 0, ABS(ROUND(VALUE(SUBSTITUTE(連結実質赤字比率に係る赤字・黒字の構成分析!F$34,"▲", "-")), 2)), NA())</f>
        <v>0.27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0.27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0.26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0.26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1963</v>
      </c>
      <c r="E42" s="138"/>
      <c r="F42" s="138"/>
      <c r="G42" s="138">
        <f>'実質公債費比率（分子）の構造'!L$52</f>
        <v>1926</v>
      </c>
      <c r="H42" s="138"/>
      <c r="I42" s="138"/>
      <c r="J42" s="138">
        <f>'実質公債費比率（分子）の構造'!M$52</f>
        <v>1919</v>
      </c>
      <c r="K42" s="138"/>
      <c r="L42" s="138"/>
      <c r="M42" s="138">
        <f>'実質公債費比率（分子）の構造'!N$52</f>
        <v>1862</v>
      </c>
      <c r="N42" s="138"/>
      <c r="O42" s="138"/>
      <c r="P42" s="138">
        <f>'実質公債費比率（分子）の構造'!O$52</f>
        <v>1804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152</v>
      </c>
      <c r="C44" s="138"/>
      <c r="D44" s="138"/>
      <c r="E44" s="138">
        <f>'実質公債費比率（分子）の構造'!L$50</f>
        <v>116</v>
      </c>
      <c r="F44" s="138"/>
      <c r="G44" s="138"/>
      <c r="H44" s="138">
        <f>'実質公債費比率（分子）の構造'!M$50</f>
        <v>76</v>
      </c>
      <c r="I44" s="138"/>
      <c r="J44" s="138"/>
      <c r="K44" s="138">
        <f>'実質公債費比率（分子）の構造'!N$50</f>
        <v>55</v>
      </c>
      <c r="L44" s="138"/>
      <c r="M44" s="138"/>
      <c r="N44" s="138">
        <f>'実質公債費比率（分子）の構造'!O$50</f>
        <v>41</v>
      </c>
      <c r="O44" s="138"/>
      <c r="P44" s="138"/>
    </row>
    <row r="45" spans="1:16" x14ac:dyDescent="0.15">
      <c r="A45" s="138" t="s">
        <v>54</v>
      </c>
      <c r="B45" s="138">
        <f>'実質公債費比率（分子）の構造'!K$49</f>
        <v>4</v>
      </c>
      <c r="C45" s="138"/>
      <c r="D45" s="138"/>
      <c r="E45" s="138">
        <f>'実質公債費比率（分子）の構造'!L$49</f>
        <v>4</v>
      </c>
      <c r="F45" s="138"/>
      <c r="G45" s="138"/>
      <c r="H45" s="138">
        <f>'実質公債費比率（分子）の構造'!M$49</f>
        <v>2</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1024</v>
      </c>
      <c r="C46" s="138"/>
      <c r="D46" s="138"/>
      <c r="E46" s="138">
        <f>'実質公債費比率（分子）の構造'!L$48</f>
        <v>969</v>
      </c>
      <c r="F46" s="138"/>
      <c r="G46" s="138"/>
      <c r="H46" s="138">
        <f>'実質公債費比率（分子）の構造'!M$48</f>
        <v>921</v>
      </c>
      <c r="I46" s="138"/>
      <c r="J46" s="138"/>
      <c r="K46" s="138">
        <f>'実質公債費比率（分子）の構造'!N$48</f>
        <v>920</v>
      </c>
      <c r="L46" s="138"/>
      <c r="M46" s="138"/>
      <c r="N46" s="138">
        <f>'実質公債費比率（分子）の構造'!O$48</f>
        <v>910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2156</v>
      </c>
      <c r="C49" s="138"/>
      <c r="D49" s="138"/>
      <c r="E49" s="138">
        <f>'実質公債費比率（分子）の構造'!L$45</f>
        <v>2226</v>
      </c>
      <c r="F49" s="138"/>
      <c r="G49" s="138"/>
      <c r="H49" s="138">
        <f>'実質公債費比率（分子）の構造'!M$45</f>
        <v>2194</v>
      </c>
      <c r="I49" s="138"/>
      <c r="J49" s="138"/>
      <c r="K49" s="138">
        <f>'実質公債費比率（分子）の構造'!N$45</f>
        <v>2121</v>
      </c>
      <c r="L49" s="138"/>
      <c r="M49" s="138"/>
      <c r="N49" s="138">
        <f>'実質公債費比率（分子）の構造'!O$45</f>
        <v>2103</v>
      </c>
      <c r="O49" s="138"/>
      <c r="P49" s="138"/>
    </row>
    <row r="50" spans="1:16" x14ac:dyDescent="0.15">
      <c r="A50" s="138" t="s">
        <v>59</v>
      </c>
      <c r="B50" s="138" t="e">
        <f>NA()</f>
        <v>#N/A</v>
      </c>
      <c r="C50" s="138">
        <f>IF(ISNUMBER('実質公債費比率（分子）の構造'!K$53),'実質公債費比率（分子）の構造'!K$53,NA())</f>
        <v>1373</v>
      </c>
      <c r="D50" s="138" t="e">
        <f>NA()</f>
        <v>#N/A</v>
      </c>
      <c r="E50" s="138" t="e">
        <f>NA()</f>
        <v>#N/A</v>
      </c>
      <c r="F50" s="138">
        <f>IF(ISNUMBER('実質公債費比率（分子）の構造'!L$53),'実質公債費比率（分子）の構造'!L$53,NA())</f>
        <v>1389</v>
      </c>
      <c r="G50" s="138" t="e">
        <f>NA()</f>
        <v>#N/A</v>
      </c>
      <c r="H50" s="138" t="e">
        <f>NA()</f>
        <v>#N/A</v>
      </c>
      <c r="I50" s="138">
        <f>IF(ISNUMBER('実質公債費比率（分子）の構造'!M$53),'実質公債費比率（分子）の構造'!M$53,NA())</f>
        <v>1274</v>
      </c>
      <c r="J50" s="138" t="e">
        <f>NA()</f>
        <v>#N/A</v>
      </c>
      <c r="K50" s="138" t="e">
        <f>NA()</f>
        <v>#N/A</v>
      </c>
      <c r="L50" s="138">
        <f>IF(ISNUMBER('実質公債費比率（分子）の構造'!N$53),'実質公債費比率（分子）の構造'!N$53,NA())</f>
        <v>1234</v>
      </c>
      <c r="M50" s="138" t="e">
        <f>NA()</f>
        <v>#N/A</v>
      </c>
      <c r="N50" s="138" t="e">
        <f>NA()</f>
        <v>#N/A</v>
      </c>
      <c r="O50" s="138">
        <f>IF(ISNUMBER('実質公債費比率（分子）の構造'!O$53),'実質公債費比率（分子）の構造'!O$53,NA())</f>
        <v>1250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14724</v>
      </c>
      <c r="E56" s="137"/>
      <c r="F56" s="137"/>
      <c r="G56" s="137">
        <f>'将来負担比率（分子）の構造'!J$52</f>
        <v>14761</v>
      </c>
      <c r="H56" s="137"/>
      <c r="I56" s="137"/>
      <c r="J56" s="137">
        <f>'将来負担比率（分子）の構造'!K$52</f>
        <v>15019</v>
      </c>
      <c r="K56" s="137"/>
      <c r="L56" s="137"/>
      <c r="M56" s="137">
        <f>'将来負担比率（分子）の構造'!L$52</f>
        <v>15121</v>
      </c>
      <c r="N56" s="137"/>
      <c r="O56" s="137"/>
      <c r="P56" s="137">
        <f>'将来負担比率（分子）の構造'!M$52</f>
        <v>14865</v>
      </c>
    </row>
    <row r="57" spans="1:16" x14ac:dyDescent="0.15">
      <c r="A57" s="137" t="s">
        <v>36</v>
      </c>
      <c r="B57" s="137"/>
      <c r="C57" s="137"/>
      <c r="D57" s="137">
        <f>'将来負担比率（分子）の構造'!I$51</f>
        <v>2458</v>
      </c>
      <c r="E57" s="137"/>
      <c r="F57" s="137"/>
      <c r="G57" s="137">
        <f>'将来負担比率（分子）の構造'!J$51</f>
        <v>2213</v>
      </c>
      <c r="H57" s="137"/>
      <c r="I57" s="137"/>
      <c r="J57" s="137">
        <f>'将来負担比率（分子）の構造'!K$51</f>
        <v>1985</v>
      </c>
      <c r="K57" s="137"/>
      <c r="L57" s="137"/>
      <c r="M57" s="137">
        <f>'将来負担比率（分子）の構造'!L$51</f>
        <v>1830</v>
      </c>
      <c r="N57" s="137"/>
      <c r="O57" s="137"/>
      <c r="P57" s="137">
        <f>'将来負担比率（分子）の構造'!M$51</f>
        <v>1625</v>
      </c>
    </row>
    <row r="58" spans="1:16" x14ac:dyDescent="0.15">
      <c r="A58" s="137" t="s">
        <v>35</v>
      </c>
      <c r="B58" s="137"/>
      <c r="C58" s="137"/>
      <c r="D58" s="137">
        <f>'将来負担比率（分子）の構造'!I$50</f>
        <v>4131</v>
      </c>
      <c r="E58" s="137"/>
      <c r="F58" s="137"/>
      <c r="G58" s="137">
        <f>'将来負担比率（分子）の構造'!J$50</f>
        <v>5059</v>
      </c>
      <c r="H58" s="137"/>
      <c r="I58" s="137"/>
      <c r="J58" s="137">
        <f>'将来負担比率（分子）の構造'!K$50</f>
        <v>5952</v>
      </c>
      <c r="K58" s="137"/>
      <c r="L58" s="137"/>
      <c r="M58" s="137">
        <f>'将来負担比率（分子）の構造'!L$50</f>
        <v>6523</v>
      </c>
      <c r="N58" s="137"/>
      <c r="O58" s="137"/>
      <c r="P58" s="137">
        <f>'将来負担比率（分子）の構造'!M$50</f>
        <v>6983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3838</v>
      </c>
      <c r="C62" s="137"/>
      <c r="D62" s="137"/>
      <c r="E62" s="137">
        <f>'将来負担比率（分子）の構造'!J$45</f>
        <v>3547</v>
      </c>
      <c r="F62" s="137"/>
      <c r="G62" s="137"/>
      <c r="H62" s="137">
        <f>'将来負担比率（分子）の構造'!K$45</f>
        <v>3173</v>
      </c>
      <c r="I62" s="137"/>
      <c r="J62" s="137"/>
      <c r="K62" s="137">
        <f>'将来負担比率（分子）の構造'!L$45</f>
        <v>3090</v>
      </c>
      <c r="L62" s="137"/>
      <c r="M62" s="137"/>
      <c r="N62" s="137">
        <f>'将来負担比率（分子）の構造'!M$45</f>
        <v>2977</v>
      </c>
      <c r="O62" s="137"/>
      <c r="P62" s="137"/>
    </row>
    <row r="63" spans="1:16" x14ac:dyDescent="0.15">
      <c r="A63" s="137" t="s">
        <v>28</v>
      </c>
      <c r="B63" s="137">
        <f>'将来負担比率（分子）の構造'!I$44</f>
        <v>6</v>
      </c>
      <c r="C63" s="137"/>
      <c r="D63" s="137"/>
      <c r="E63" s="137">
        <f>'将来負担比率（分子）の構造'!J$44</f>
        <v>2</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8945</v>
      </c>
      <c r="C64" s="137"/>
      <c r="D64" s="137"/>
      <c r="E64" s="137">
        <f>'将来負担比率（分子）の構造'!J$43</f>
        <v>8390</v>
      </c>
      <c r="F64" s="137"/>
      <c r="G64" s="137"/>
      <c r="H64" s="137">
        <f>'将来負担比率（分子）の構造'!K$43</f>
        <v>7495</v>
      </c>
      <c r="I64" s="137"/>
      <c r="J64" s="137"/>
      <c r="K64" s="137">
        <f>'将来負担比率（分子）の構造'!L$43</f>
        <v>6968</v>
      </c>
      <c r="L64" s="137"/>
      <c r="M64" s="137"/>
      <c r="N64" s="137">
        <f>'将来負担比率（分子）の構造'!M$43</f>
        <v>6798</v>
      </c>
      <c r="O64" s="137"/>
      <c r="P64" s="137"/>
    </row>
    <row r="65" spans="1:16" x14ac:dyDescent="0.15">
      <c r="A65" s="137" t="s">
        <v>26</v>
      </c>
      <c r="B65" s="137">
        <f>'将来負担比率（分子）の構造'!I$42</f>
        <v>393</v>
      </c>
      <c r="C65" s="137"/>
      <c r="D65" s="137"/>
      <c r="E65" s="137">
        <f>'将来負担比率（分子）の構造'!J$42</f>
        <v>287</v>
      </c>
      <c r="F65" s="137"/>
      <c r="G65" s="137"/>
      <c r="H65" s="137">
        <f>'将来負担比率（分子）の構造'!K$42</f>
        <v>212</v>
      </c>
      <c r="I65" s="137"/>
      <c r="J65" s="137"/>
      <c r="K65" s="137">
        <f>'将来負担比率（分子）の構造'!L$42</f>
        <v>158</v>
      </c>
      <c r="L65" s="137"/>
      <c r="M65" s="137"/>
      <c r="N65" s="137">
        <f>'将来負担比率（分子）の構造'!M$42</f>
        <v>116</v>
      </c>
      <c r="O65" s="137"/>
      <c r="P65" s="137"/>
    </row>
    <row r="66" spans="1:16" x14ac:dyDescent="0.15">
      <c r="A66" s="137" t="s">
        <v>25</v>
      </c>
      <c r="B66" s="137">
        <f>'将来負担比率（分子）の構造'!I$41</f>
        <v>19788</v>
      </c>
      <c r="C66" s="137"/>
      <c r="D66" s="137"/>
      <c r="E66" s="137">
        <f>'将来負担比率（分子）の構造'!J$41</f>
        <v>19386</v>
      </c>
      <c r="F66" s="137"/>
      <c r="G66" s="137"/>
      <c r="H66" s="137">
        <f>'将来負担比率（分子）の構造'!K$41</f>
        <v>18877</v>
      </c>
      <c r="I66" s="137"/>
      <c r="J66" s="137"/>
      <c r="K66" s="137">
        <f>'将来負担比率（分子）の構造'!L$41</f>
        <v>18342</v>
      </c>
      <c r="L66" s="137"/>
      <c r="M66" s="137"/>
      <c r="N66" s="137">
        <f>'将来負担比率（分子）の構造'!M$41</f>
        <v>17590</v>
      </c>
      <c r="O66" s="137"/>
      <c r="P66" s="137"/>
    </row>
    <row r="67" spans="1:16" x14ac:dyDescent="0.15">
      <c r="A67" s="137" t="s">
        <v>63</v>
      </c>
      <c r="B67" s="137" t="e">
        <f>NA()</f>
        <v>#N/A</v>
      </c>
      <c r="C67" s="137">
        <f>IF(ISNUMBER('将来負担比率（分子）の構造'!I$53), IF('将来負担比率（分子）の構造'!I$53 &lt; 0, 0, '将来負担比率（分子）の構造'!I$53), NA())</f>
        <v>11657</v>
      </c>
      <c r="D67" s="137" t="e">
        <f>NA()</f>
        <v>#N/A</v>
      </c>
      <c r="E67" s="137" t="e">
        <f>NA()</f>
        <v>#N/A</v>
      </c>
      <c r="F67" s="137">
        <f>IF(ISNUMBER('将来負担比率（分子）の構造'!J$53), IF('将来負担比率（分子）の構造'!J$53 &lt; 0, 0, '将来負担比率（分子）の構造'!J$53), NA())</f>
        <v>9578</v>
      </c>
      <c r="G67" s="137" t="e">
        <f>NA()</f>
        <v>#N/A</v>
      </c>
      <c r="H67" s="137" t="e">
        <f>NA()</f>
        <v>#N/A</v>
      </c>
      <c r="I67" s="137">
        <f>IF(ISNUMBER('将来負担比率（分子）の構造'!K$53), IF('将来負担比率（分子）の構造'!K$53 &lt; 0, 0, '将来負担比率（分子）の構造'!K$53), NA())</f>
        <v>6800</v>
      </c>
      <c r="J67" s="137" t="e">
        <f>NA()</f>
        <v>#N/A</v>
      </c>
      <c r="K67" s="137" t="e">
        <f>NA()</f>
        <v>#N/A</v>
      </c>
      <c r="L67" s="137">
        <f>IF(ISNUMBER('将来負担比率（分子）の構造'!L$53), IF('将来負担比率（分子）の構造'!L$53 &lt; 0, 0, '将来負担比率（分子）の構造'!L$53), NA())</f>
        <v>5083</v>
      </c>
      <c r="M67" s="137" t="e">
        <f>NA()</f>
        <v>#N/A</v>
      </c>
      <c r="N67" s="137" t="e">
        <f>NA()</f>
        <v>#N/A</v>
      </c>
      <c r="O67" s="137">
        <f>IF(ISNUMBER('将来負担比率（分子）の構造'!M$53), IF('将来負担比率（分子）の構造'!M$53 &lt; 0, 0, '将来負担比率（分子）の構造'!M$53), NA())</f>
        <v>4008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3262414</v>
      </c>
      <c r="S5" s="615"/>
      <c r="T5" s="615"/>
      <c r="U5" s="615"/>
      <c r="V5" s="615"/>
      <c r="W5" s="615"/>
      <c r="X5" s="615"/>
      <c r="Y5" s="616"/>
      <c r="Z5" s="617">
        <v>19.8</v>
      </c>
      <c r="AA5" s="617"/>
      <c r="AB5" s="617"/>
      <c r="AC5" s="617"/>
      <c r="AD5" s="618">
        <v>3169089</v>
      </c>
      <c r="AE5" s="618"/>
      <c r="AF5" s="618"/>
      <c r="AG5" s="618"/>
      <c r="AH5" s="618"/>
      <c r="AI5" s="618"/>
      <c r="AJ5" s="618"/>
      <c r="AK5" s="618"/>
      <c r="AL5" s="619">
        <v>33.4</v>
      </c>
      <c r="AM5" s="620"/>
      <c r="AN5" s="620"/>
      <c r="AO5" s="621"/>
      <c r="AP5" s="611" t="s">
        <v>210</v>
      </c>
      <c r="AQ5" s="612"/>
      <c r="AR5" s="612"/>
      <c r="AS5" s="612"/>
      <c r="AT5" s="612"/>
      <c r="AU5" s="612"/>
      <c r="AV5" s="612"/>
      <c r="AW5" s="612"/>
      <c r="AX5" s="612"/>
      <c r="AY5" s="612"/>
      <c r="AZ5" s="612"/>
      <c r="BA5" s="612"/>
      <c r="BB5" s="612"/>
      <c r="BC5" s="612"/>
      <c r="BD5" s="612"/>
      <c r="BE5" s="612"/>
      <c r="BF5" s="613"/>
      <c r="BG5" s="625">
        <v>3168477</v>
      </c>
      <c r="BH5" s="626"/>
      <c r="BI5" s="626"/>
      <c r="BJ5" s="626"/>
      <c r="BK5" s="626"/>
      <c r="BL5" s="626"/>
      <c r="BM5" s="626"/>
      <c r="BN5" s="627"/>
      <c r="BO5" s="628">
        <v>97.1</v>
      </c>
      <c r="BP5" s="628"/>
      <c r="BQ5" s="628"/>
      <c r="BR5" s="628"/>
      <c r="BS5" s="629">
        <v>32673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155131</v>
      </c>
      <c r="S6" s="626"/>
      <c r="T6" s="626"/>
      <c r="U6" s="626"/>
      <c r="V6" s="626"/>
      <c r="W6" s="626"/>
      <c r="X6" s="626"/>
      <c r="Y6" s="627"/>
      <c r="Z6" s="628">
        <v>0.9</v>
      </c>
      <c r="AA6" s="628"/>
      <c r="AB6" s="628"/>
      <c r="AC6" s="628"/>
      <c r="AD6" s="629">
        <v>155131</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3168477</v>
      </c>
      <c r="BH6" s="626"/>
      <c r="BI6" s="626"/>
      <c r="BJ6" s="626"/>
      <c r="BK6" s="626"/>
      <c r="BL6" s="626"/>
      <c r="BM6" s="626"/>
      <c r="BN6" s="627"/>
      <c r="BO6" s="628">
        <v>97.1</v>
      </c>
      <c r="BP6" s="628"/>
      <c r="BQ6" s="628"/>
      <c r="BR6" s="628"/>
      <c r="BS6" s="629">
        <v>32673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141819</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141806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3939</v>
      </c>
      <c r="S7" s="626"/>
      <c r="T7" s="626"/>
      <c r="U7" s="626"/>
      <c r="V7" s="626"/>
      <c r="W7" s="626"/>
      <c r="X7" s="626"/>
      <c r="Y7" s="627"/>
      <c r="Z7" s="628">
        <v>0</v>
      </c>
      <c r="AA7" s="628"/>
      <c r="AB7" s="628"/>
      <c r="AC7" s="628"/>
      <c r="AD7" s="629">
        <v>3939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1195481</v>
      </c>
      <c r="BH7" s="626"/>
      <c r="BI7" s="626"/>
      <c r="BJ7" s="626"/>
      <c r="BK7" s="626"/>
      <c r="BL7" s="626"/>
      <c r="BM7" s="626"/>
      <c r="BN7" s="627"/>
      <c r="BO7" s="628">
        <v>36.6</v>
      </c>
      <c r="BP7" s="628"/>
      <c r="BQ7" s="628"/>
      <c r="BR7" s="628"/>
      <c r="BS7" s="629">
        <v>32673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2455233</v>
      </c>
      <c r="CS7" s="626"/>
      <c r="CT7" s="626"/>
      <c r="CU7" s="626"/>
      <c r="CV7" s="626"/>
      <c r="CW7" s="626"/>
      <c r="CX7" s="626"/>
      <c r="CY7" s="627"/>
      <c r="CZ7" s="628">
        <v>15.4</v>
      </c>
      <c r="DA7" s="628"/>
      <c r="DB7" s="628"/>
      <c r="DC7" s="628"/>
      <c r="DD7" s="634">
        <v>96243</v>
      </c>
      <c r="DE7" s="626"/>
      <c r="DF7" s="626"/>
      <c r="DG7" s="626"/>
      <c r="DH7" s="626"/>
      <c r="DI7" s="626"/>
      <c r="DJ7" s="626"/>
      <c r="DK7" s="626"/>
      <c r="DL7" s="626"/>
      <c r="DM7" s="626"/>
      <c r="DN7" s="626"/>
      <c r="DO7" s="626"/>
      <c r="DP7" s="627"/>
      <c r="DQ7" s="634">
        <v>1990602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8867</v>
      </c>
      <c r="S8" s="626"/>
      <c r="T8" s="626"/>
      <c r="U8" s="626"/>
      <c r="V8" s="626"/>
      <c r="W8" s="626"/>
      <c r="X8" s="626"/>
      <c r="Y8" s="627"/>
      <c r="Z8" s="628">
        <v>0.1</v>
      </c>
      <c r="AA8" s="628"/>
      <c r="AB8" s="628"/>
      <c r="AC8" s="628"/>
      <c r="AD8" s="629">
        <v>8867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44039</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4399432</v>
      </c>
      <c r="CS8" s="626"/>
      <c r="CT8" s="626"/>
      <c r="CU8" s="626"/>
      <c r="CV8" s="626"/>
      <c r="CW8" s="626"/>
      <c r="CX8" s="626"/>
      <c r="CY8" s="627"/>
      <c r="CZ8" s="628">
        <v>27.5</v>
      </c>
      <c r="DA8" s="628"/>
      <c r="DB8" s="628"/>
      <c r="DC8" s="628"/>
      <c r="DD8" s="634">
        <v>30826</v>
      </c>
      <c r="DE8" s="626"/>
      <c r="DF8" s="626"/>
      <c r="DG8" s="626"/>
      <c r="DH8" s="626"/>
      <c r="DI8" s="626"/>
      <c r="DJ8" s="626"/>
      <c r="DK8" s="626"/>
      <c r="DL8" s="626"/>
      <c r="DM8" s="626"/>
      <c r="DN8" s="626"/>
      <c r="DO8" s="626"/>
      <c r="DP8" s="627"/>
      <c r="DQ8" s="634">
        <v>2318507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5304</v>
      </c>
      <c r="S9" s="626"/>
      <c r="T9" s="626"/>
      <c r="U9" s="626"/>
      <c r="V9" s="626"/>
      <c r="W9" s="626"/>
      <c r="X9" s="626"/>
      <c r="Y9" s="627"/>
      <c r="Z9" s="628">
        <v>0</v>
      </c>
      <c r="AA9" s="628"/>
      <c r="AB9" s="628"/>
      <c r="AC9" s="628"/>
      <c r="AD9" s="629">
        <v>5304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910965</v>
      </c>
      <c r="BH9" s="626"/>
      <c r="BI9" s="626"/>
      <c r="BJ9" s="626"/>
      <c r="BK9" s="626"/>
      <c r="BL9" s="626"/>
      <c r="BM9" s="626"/>
      <c r="BN9" s="627"/>
      <c r="BO9" s="628">
        <v>27.9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1979145</v>
      </c>
      <c r="CS9" s="626"/>
      <c r="CT9" s="626"/>
      <c r="CU9" s="626"/>
      <c r="CV9" s="626"/>
      <c r="CW9" s="626"/>
      <c r="CX9" s="626"/>
      <c r="CY9" s="627"/>
      <c r="CZ9" s="628">
        <v>12.4</v>
      </c>
      <c r="DA9" s="628"/>
      <c r="DB9" s="628"/>
      <c r="DC9" s="628"/>
      <c r="DD9" s="634">
        <v>43015</v>
      </c>
      <c r="DE9" s="626"/>
      <c r="DF9" s="626"/>
      <c r="DG9" s="626"/>
      <c r="DH9" s="626"/>
      <c r="DI9" s="626"/>
      <c r="DJ9" s="626"/>
      <c r="DK9" s="626"/>
      <c r="DL9" s="626"/>
      <c r="DM9" s="626"/>
      <c r="DN9" s="626"/>
      <c r="DO9" s="626"/>
      <c r="DP9" s="627"/>
      <c r="DQ9" s="634">
        <v>1719192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458451</v>
      </c>
      <c r="S10" s="626"/>
      <c r="T10" s="626"/>
      <c r="U10" s="626"/>
      <c r="V10" s="626"/>
      <c r="W10" s="626"/>
      <c r="X10" s="626"/>
      <c r="Y10" s="627"/>
      <c r="Z10" s="628">
        <v>2.8</v>
      </c>
      <c r="AA10" s="628"/>
      <c r="AB10" s="628"/>
      <c r="AC10" s="628"/>
      <c r="AD10" s="629">
        <v>458451</v>
      </c>
      <c r="AE10" s="629"/>
      <c r="AF10" s="629"/>
      <c r="AG10" s="629"/>
      <c r="AH10" s="629"/>
      <c r="AI10" s="629"/>
      <c r="AJ10" s="629"/>
      <c r="AK10" s="629"/>
      <c r="AL10" s="630">
        <v>4.8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75529</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46982</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36659</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16005</v>
      </c>
      <c r="S11" s="626"/>
      <c r="T11" s="626"/>
      <c r="U11" s="626"/>
      <c r="V11" s="626"/>
      <c r="W11" s="626"/>
      <c r="X11" s="626"/>
      <c r="Y11" s="627"/>
      <c r="Z11" s="628">
        <v>0.1</v>
      </c>
      <c r="AA11" s="628"/>
      <c r="AB11" s="628"/>
      <c r="AC11" s="628"/>
      <c r="AD11" s="629">
        <v>16005</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164948</v>
      </c>
      <c r="BH11" s="626"/>
      <c r="BI11" s="626"/>
      <c r="BJ11" s="626"/>
      <c r="BK11" s="626"/>
      <c r="BL11" s="626"/>
      <c r="BM11" s="626"/>
      <c r="BN11" s="627"/>
      <c r="BO11" s="628">
        <v>5.0999999999999996</v>
      </c>
      <c r="BP11" s="628"/>
      <c r="BQ11" s="628"/>
      <c r="BR11" s="628"/>
      <c r="BS11" s="634">
        <v>32673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936167</v>
      </c>
      <c r="CS11" s="626"/>
      <c r="CT11" s="626"/>
      <c r="CU11" s="626"/>
      <c r="CV11" s="626"/>
      <c r="CW11" s="626"/>
      <c r="CX11" s="626"/>
      <c r="CY11" s="627"/>
      <c r="CZ11" s="628">
        <v>5.9</v>
      </c>
      <c r="DA11" s="628"/>
      <c r="DB11" s="628"/>
      <c r="DC11" s="628"/>
      <c r="DD11" s="634">
        <v>207260</v>
      </c>
      <c r="DE11" s="626"/>
      <c r="DF11" s="626"/>
      <c r="DG11" s="626"/>
      <c r="DH11" s="626"/>
      <c r="DI11" s="626"/>
      <c r="DJ11" s="626"/>
      <c r="DK11" s="626"/>
      <c r="DL11" s="626"/>
      <c r="DM11" s="626"/>
      <c r="DN11" s="626"/>
      <c r="DO11" s="626"/>
      <c r="DP11" s="627"/>
      <c r="DQ11" s="634">
        <v>530524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1655120</v>
      </c>
      <c r="BH12" s="626"/>
      <c r="BI12" s="626"/>
      <c r="BJ12" s="626"/>
      <c r="BK12" s="626"/>
      <c r="BL12" s="626"/>
      <c r="BM12" s="626"/>
      <c r="BN12" s="627"/>
      <c r="BO12" s="628">
        <v>50.7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406446</v>
      </c>
      <c r="CS12" s="626"/>
      <c r="CT12" s="626"/>
      <c r="CU12" s="626"/>
      <c r="CV12" s="626"/>
      <c r="CW12" s="626"/>
      <c r="CX12" s="626"/>
      <c r="CY12" s="627"/>
      <c r="CZ12" s="628">
        <v>2.5</v>
      </c>
      <c r="DA12" s="628"/>
      <c r="DB12" s="628"/>
      <c r="DC12" s="628"/>
      <c r="DD12" s="634">
        <v>12060</v>
      </c>
      <c r="DE12" s="626"/>
      <c r="DF12" s="626"/>
      <c r="DG12" s="626"/>
      <c r="DH12" s="626"/>
      <c r="DI12" s="626"/>
      <c r="DJ12" s="626"/>
      <c r="DK12" s="626"/>
      <c r="DL12" s="626"/>
      <c r="DM12" s="626"/>
      <c r="DN12" s="626"/>
      <c r="DO12" s="626"/>
      <c r="DP12" s="627"/>
      <c r="DQ12" s="634">
        <v>324214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36000</v>
      </c>
      <c r="S13" s="626"/>
      <c r="T13" s="626"/>
      <c r="U13" s="626"/>
      <c r="V13" s="626"/>
      <c r="W13" s="626"/>
      <c r="X13" s="626"/>
      <c r="Y13" s="627"/>
      <c r="Z13" s="628">
        <v>0.2</v>
      </c>
      <c r="AA13" s="628"/>
      <c r="AB13" s="628"/>
      <c r="AC13" s="628"/>
      <c r="AD13" s="629">
        <v>36000</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1641851</v>
      </c>
      <c r="BH13" s="626"/>
      <c r="BI13" s="626"/>
      <c r="BJ13" s="626"/>
      <c r="BK13" s="626"/>
      <c r="BL13" s="626"/>
      <c r="BM13" s="626"/>
      <c r="BN13" s="627"/>
      <c r="BO13" s="628">
        <v>50.3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1090740</v>
      </c>
      <c r="CS13" s="626"/>
      <c r="CT13" s="626"/>
      <c r="CU13" s="626"/>
      <c r="CV13" s="626"/>
      <c r="CW13" s="626"/>
      <c r="CX13" s="626"/>
      <c r="CY13" s="627"/>
      <c r="CZ13" s="628">
        <v>6.8</v>
      </c>
      <c r="DA13" s="628"/>
      <c r="DB13" s="628"/>
      <c r="DC13" s="628"/>
      <c r="DD13" s="634">
        <v>297158</v>
      </c>
      <c r="DE13" s="626"/>
      <c r="DF13" s="626"/>
      <c r="DG13" s="626"/>
      <c r="DH13" s="626"/>
      <c r="DI13" s="626"/>
      <c r="DJ13" s="626"/>
      <c r="DK13" s="626"/>
      <c r="DL13" s="626"/>
      <c r="DM13" s="626"/>
      <c r="DN13" s="626"/>
      <c r="DO13" s="626"/>
      <c r="DP13" s="627"/>
      <c r="DQ13" s="634">
        <v>938874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93711</v>
      </c>
      <c r="BH14" s="626"/>
      <c r="BI14" s="626"/>
      <c r="BJ14" s="626"/>
      <c r="BK14" s="626"/>
      <c r="BL14" s="626"/>
      <c r="BM14" s="626"/>
      <c r="BN14" s="627"/>
      <c r="BO14" s="628">
        <v>2.9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733428</v>
      </c>
      <c r="CS14" s="626"/>
      <c r="CT14" s="626"/>
      <c r="CU14" s="626"/>
      <c r="CV14" s="626"/>
      <c r="CW14" s="626"/>
      <c r="CX14" s="626"/>
      <c r="CY14" s="627"/>
      <c r="CZ14" s="628">
        <v>4.5999999999999996</v>
      </c>
      <c r="DA14" s="628"/>
      <c r="DB14" s="628"/>
      <c r="DC14" s="628"/>
      <c r="DD14" s="634">
        <v>208123</v>
      </c>
      <c r="DE14" s="626"/>
      <c r="DF14" s="626"/>
      <c r="DG14" s="626"/>
      <c r="DH14" s="626"/>
      <c r="DI14" s="626"/>
      <c r="DJ14" s="626"/>
      <c r="DK14" s="626"/>
      <c r="DL14" s="626"/>
      <c r="DM14" s="626"/>
      <c r="DN14" s="626"/>
      <c r="DO14" s="626"/>
      <c r="DP14" s="627"/>
      <c r="DQ14" s="634">
        <v>508455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7038</v>
      </c>
      <c r="S15" s="626"/>
      <c r="T15" s="626"/>
      <c r="U15" s="626"/>
      <c r="V15" s="626"/>
      <c r="W15" s="626"/>
      <c r="X15" s="626"/>
      <c r="Y15" s="627"/>
      <c r="Z15" s="628">
        <v>0</v>
      </c>
      <c r="AA15" s="628"/>
      <c r="AB15" s="628"/>
      <c r="AC15" s="628"/>
      <c r="AD15" s="629">
        <v>7038</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164870</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1447106</v>
      </c>
      <c r="CS15" s="626"/>
      <c r="CT15" s="626"/>
      <c r="CU15" s="626"/>
      <c r="CV15" s="626"/>
      <c r="CW15" s="626"/>
      <c r="CX15" s="626"/>
      <c r="CY15" s="627"/>
      <c r="CZ15" s="628">
        <v>9.1</v>
      </c>
      <c r="DA15" s="628"/>
      <c r="DB15" s="628"/>
      <c r="DC15" s="628"/>
      <c r="DD15" s="634">
        <v>360854</v>
      </c>
      <c r="DE15" s="626"/>
      <c r="DF15" s="626"/>
      <c r="DG15" s="626"/>
      <c r="DH15" s="626"/>
      <c r="DI15" s="626"/>
      <c r="DJ15" s="626"/>
      <c r="DK15" s="626"/>
      <c r="DL15" s="626"/>
      <c r="DM15" s="626"/>
      <c r="DN15" s="626"/>
      <c r="DO15" s="626"/>
      <c r="DP15" s="627"/>
      <c r="DQ15" s="634">
        <v>1111313</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6762702</v>
      </c>
      <c r="S16" s="626"/>
      <c r="T16" s="626"/>
      <c r="U16" s="626"/>
      <c r="V16" s="626"/>
      <c r="W16" s="626"/>
      <c r="X16" s="626"/>
      <c r="Y16" s="627"/>
      <c r="Z16" s="628">
        <v>41</v>
      </c>
      <c r="AA16" s="628"/>
      <c r="AB16" s="628"/>
      <c r="AC16" s="628"/>
      <c r="AD16" s="629">
        <v>5593480</v>
      </c>
      <c r="AE16" s="629"/>
      <c r="AF16" s="629"/>
      <c r="AG16" s="629"/>
      <c r="AH16" s="629"/>
      <c r="AI16" s="629"/>
      <c r="AJ16" s="629"/>
      <c r="AK16" s="629"/>
      <c r="AL16" s="630">
        <v>59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59295</v>
      </c>
      <c r="BH16" s="626"/>
      <c r="BI16" s="626"/>
      <c r="BJ16" s="626"/>
      <c r="BK16" s="626"/>
      <c r="BL16" s="626"/>
      <c r="BM16" s="626"/>
      <c r="BN16" s="627"/>
      <c r="BO16" s="628">
        <v>1.8</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247977</v>
      </c>
      <c r="CS16" s="626"/>
      <c r="CT16" s="626"/>
      <c r="CU16" s="626"/>
      <c r="CV16" s="626"/>
      <c r="CW16" s="626"/>
      <c r="CX16" s="626"/>
      <c r="CY16" s="627"/>
      <c r="CZ16" s="628">
        <v>1.6</v>
      </c>
      <c r="DA16" s="628"/>
      <c r="DB16" s="628"/>
      <c r="DC16" s="628"/>
      <c r="DD16" s="634" t="s">
        <v>112</v>
      </c>
      <c r="DE16" s="626"/>
      <c r="DF16" s="626"/>
      <c r="DG16" s="626"/>
      <c r="DH16" s="626"/>
      <c r="DI16" s="626"/>
      <c r="DJ16" s="626"/>
      <c r="DK16" s="626"/>
      <c r="DL16" s="626"/>
      <c r="DM16" s="626"/>
      <c r="DN16" s="626"/>
      <c r="DO16" s="626"/>
      <c r="DP16" s="627"/>
      <c r="DQ16" s="634">
        <v>46376</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5593480</v>
      </c>
      <c r="S17" s="626"/>
      <c r="T17" s="626"/>
      <c r="U17" s="626"/>
      <c r="V17" s="626"/>
      <c r="W17" s="626"/>
      <c r="X17" s="626"/>
      <c r="Y17" s="627"/>
      <c r="Z17" s="628">
        <v>33.9</v>
      </c>
      <c r="AA17" s="628"/>
      <c r="AB17" s="628"/>
      <c r="AC17" s="628"/>
      <c r="AD17" s="629">
        <v>5593480</v>
      </c>
      <c r="AE17" s="629"/>
      <c r="AF17" s="629"/>
      <c r="AG17" s="629"/>
      <c r="AH17" s="629"/>
      <c r="AI17" s="629"/>
      <c r="AJ17" s="629"/>
      <c r="AK17" s="629"/>
      <c r="AL17" s="630">
        <v>59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2102781</v>
      </c>
      <c r="CS17" s="626"/>
      <c r="CT17" s="626"/>
      <c r="CU17" s="626"/>
      <c r="CV17" s="626"/>
      <c r="CW17" s="626"/>
      <c r="CX17" s="626"/>
      <c r="CY17" s="627"/>
      <c r="CZ17" s="628">
        <v>13.2</v>
      </c>
      <c r="DA17" s="628"/>
      <c r="DB17" s="628"/>
      <c r="DC17" s="628"/>
      <c r="DD17" s="634" t="s">
        <v>112</v>
      </c>
      <c r="DE17" s="626"/>
      <c r="DF17" s="626"/>
      <c r="DG17" s="626"/>
      <c r="DH17" s="626"/>
      <c r="DI17" s="626"/>
      <c r="DJ17" s="626"/>
      <c r="DK17" s="626"/>
      <c r="DL17" s="626"/>
      <c r="DM17" s="626"/>
      <c r="DN17" s="626"/>
      <c r="DO17" s="626"/>
      <c r="DP17" s="627"/>
      <c r="DQ17" s="634">
        <v>1952550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1169222</v>
      </c>
      <c r="S18" s="626"/>
      <c r="T18" s="626"/>
      <c r="U18" s="626"/>
      <c r="V18" s="626"/>
      <c r="W18" s="626"/>
      <c r="X18" s="626"/>
      <c r="Y18" s="627"/>
      <c r="Z18" s="628">
        <v>7.1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93937</v>
      </c>
      <c r="BH19" s="626"/>
      <c r="BI19" s="626"/>
      <c r="BJ19" s="626"/>
      <c r="BK19" s="626"/>
      <c r="BL19" s="626"/>
      <c r="BM19" s="626"/>
      <c r="BN19" s="627"/>
      <c r="BO19" s="628">
        <v>2.9</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10715851</v>
      </c>
      <c r="S20" s="626"/>
      <c r="T20" s="626"/>
      <c r="U20" s="626"/>
      <c r="V20" s="626"/>
      <c r="W20" s="626"/>
      <c r="X20" s="626"/>
      <c r="Y20" s="627"/>
      <c r="Z20" s="628">
        <v>64.900000000000006</v>
      </c>
      <c r="AA20" s="628"/>
      <c r="AB20" s="628"/>
      <c r="AC20" s="628"/>
      <c r="AD20" s="629">
        <v>9453304</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93937</v>
      </c>
      <c r="BH20" s="626"/>
      <c r="BI20" s="626"/>
      <c r="BJ20" s="626"/>
      <c r="BK20" s="626"/>
      <c r="BL20" s="626"/>
      <c r="BM20" s="626"/>
      <c r="BN20" s="627"/>
      <c r="BO20" s="628">
        <v>2.9</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15987256</v>
      </c>
      <c r="CS20" s="626"/>
      <c r="CT20" s="626"/>
      <c r="CU20" s="626"/>
      <c r="CV20" s="626"/>
      <c r="CW20" s="626"/>
      <c r="CX20" s="626"/>
      <c r="CY20" s="627"/>
      <c r="CZ20" s="628">
        <v>100</v>
      </c>
      <c r="DA20" s="628"/>
      <c r="DB20" s="628"/>
      <c r="DC20" s="628"/>
      <c r="DD20" s="634">
        <v>1255539</v>
      </c>
      <c r="DE20" s="626"/>
      <c r="DF20" s="626"/>
      <c r="DG20" s="626"/>
      <c r="DH20" s="626"/>
      <c r="DI20" s="626"/>
      <c r="DJ20" s="626"/>
      <c r="DK20" s="626"/>
      <c r="DL20" s="626"/>
      <c r="DM20" s="626"/>
      <c r="DN20" s="626"/>
      <c r="DO20" s="626"/>
      <c r="DP20" s="627"/>
      <c r="DQ20" s="634">
        <v>11619072</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4745</v>
      </c>
      <c r="S21" s="626"/>
      <c r="T21" s="626"/>
      <c r="U21" s="626"/>
      <c r="V21" s="626"/>
      <c r="W21" s="626"/>
      <c r="X21" s="626"/>
      <c r="Y21" s="627"/>
      <c r="Z21" s="628">
        <v>0</v>
      </c>
      <c r="AA21" s="628"/>
      <c r="AB21" s="628"/>
      <c r="AC21" s="628"/>
      <c r="AD21" s="629">
        <v>4745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612</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75510</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332018</v>
      </c>
      <c r="S23" s="626"/>
      <c r="T23" s="626"/>
      <c r="U23" s="626"/>
      <c r="V23" s="626"/>
      <c r="W23" s="626"/>
      <c r="X23" s="626"/>
      <c r="Y23" s="627"/>
      <c r="Z23" s="628">
        <v>2</v>
      </c>
      <c r="AA23" s="628"/>
      <c r="AB23" s="628"/>
      <c r="AC23" s="628"/>
      <c r="AD23" s="629">
        <v>13381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93325</v>
      </c>
      <c r="BH23" s="626"/>
      <c r="BI23" s="626"/>
      <c r="BJ23" s="626"/>
      <c r="BK23" s="626"/>
      <c r="BL23" s="626"/>
      <c r="BM23" s="626"/>
      <c r="BN23" s="627"/>
      <c r="BO23" s="628">
        <v>2.9</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58224</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7364758</v>
      </c>
      <c r="CS24" s="615"/>
      <c r="CT24" s="615"/>
      <c r="CU24" s="615"/>
      <c r="CV24" s="615"/>
      <c r="CW24" s="615"/>
      <c r="CX24" s="615"/>
      <c r="CY24" s="616"/>
      <c r="CZ24" s="652">
        <v>46.1</v>
      </c>
      <c r="DA24" s="653"/>
      <c r="DB24" s="653"/>
      <c r="DC24" s="654"/>
      <c r="DD24" s="651">
        <v>5403771</v>
      </c>
      <c r="DE24" s="615"/>
      <c r="DF24" s="615"/>
      <c r="DG24" s="615"/>
      <c r="DH24" s="615"/>
      <c r="DI24" s="615"/>
      <c r="DJ24" s="615"/>
      <c r="DK24" s="616"/>
      <c r="DL24" s="651">
        <v>5349727</v>
      </c>
      <c r="DM24" s="615"/>
      <c r="DN24" s="615"/>
      <c r="DO24" s="615"/>
      <c r="DP24" s="615"/>
      <c r="DQ24" s="615"/>
      <c r="DR24" s="615"/>
      <c r="DS24" s="615"/>
      <c r="DT24" s="615"/>
      <c r="DU24" s="615"/>
      <c r="DV24" s="616"/>
      <c r="DW24" s="619">
        <v>53.9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1602340</v>
      </c>
      <c r="S25" s="626"/>
      <c r="T25" s="626"/>
      <c r="U25" s="626"/>
      <c r="V25" s="626"/>
      <c r="W25" s="626"/>
      <c r="X25" s="626"/>
      <c r="Y25" s="627"/>
      <c r="Z25" s="628">
        <v>9.6999999999999993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2887450</v>
      </c>
      <c r="CS25" s="657"/>
      <c r="CT25" s="657"/>
      <c r="CU25" s="657"/>
      <c r="CV25" s="657"/>
      <c r="CW25" s="657"/>
      <c r="CX25" s="657"/>
      <c r="CY25" s="658"/>
      <c r="CZ25" s="659">
        <v>18.100000000000001</v>
      </c>
      <c r="DA25" s="660"/>
      <c r="DB25" s="660"/>
      <c r="DC25" s="661"/>
      <c r="DD25" s="634">
        <v>2720477</v>
      </c>
      <c r="DE25" s="657"/>
      <c r="DF25" s="657"/>
      <c r="DG25" s="657"/>
      <c r="DH25" s="657"/>
      <c r="DI25" s="657"/>
      <c r="DJ25" s="657"/>
      <c r="DK25" s="658"/>
      <c r="DL25" s="634">
        <v>2666433</v>
      </c>
      <c r="DM25" s="657"/>
      <c r="DN25" s="657"/>
      <c r="DO25" s="657"/>
      <c r="DP25" s="657"/>
      <c r="DQ25" s="657"/>
      <c r="DR25" s="657"/>
      <c r="DS25" s="657"/>
      <c r="DT25" s="657"/>
      <c r="DU25" s="657"/>
      <c r="DV25" s="658"/>
      <c r="DW25" s="630">
        <v>26.9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1857523</v>
      </c>
      <c r="CS26" s="626"/>
      <c r="CT26" s="626"/>
      <c r="CU26" s="626"/>
      <c r="CV26" s="626"/>
      <c r="CW26" s="626"/>
      <c r="CX26" s="626"/>
      <c r="CY26" s="627"/>
      <c r="CZ26" s="659">
        <v>11.6</v>
      </c>
      <c r="DA26" s="660"/>
      <c r="DB26" s="660"/>
      <c r="DC26" s="661"/>
      <c r="DD26" s="634">
        <v>1732804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1160265</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3262414</v>
      </c>
      <c r="BH27" s="626"/>
      <c r="BI27" s="626"/>
      <c r="BJ27" s="626"/>
      <c r="BK27" s="626"/>
      <c r="BL27" s="626"/>
      <c r="BM27" s="626"/>
      <c r="BN27" s="627"/>
      <c r="BO27" s="628">
        <v>100</v>
      </c>
      <c r="BP27" s="628"/>
      <c r="BQ27" s="628"/>
      <c r="BR27" s="628"/>
      <c r="BS27" s="634">
        <v>32673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2374527</v>
      </c>
      <c r="CS27" s="657"/>
      <c r="CT27" s="657"/>
      <c r="CU27" s="657"/>
      <c r="CV27" s="657"/>
      <c r="CW27" s="657"/>
      <c r="CX27" s="657"/>
      <c r="CY27" s="658"/>
      <c r="CZ27" s="659">
        <v>14.9</v>
      </c>
      <c r="DA27" s="660"/>
      <c r="DB27" s="660"/>
      <c r="DC27" s="661"/>
      <c r="DD27" s="634">
        <v>730744</v>
      </c>
      <c r="DE27" s="657"/>
      <c r="DF27" s="657"/>
      <c r="DG27" s="657"/>
      <c r="DH27" s="657"/>
      <c r="DI27" s="657"/>
      <c r="DJ27" s="657"/>
      <c r="DK27" s="658"/>
      <c r="DL27" s="634">
        <v>730744</v>
      </c>
      <c r="DM27" s="657"/>
      <c r="DN27" s="657"/>
      <c r="DO27" s="657"/>
      <c r="DP27" s="657"/>
      <c r="DQ27" s="657"/>
      <c r="DR27" s="657"/>
      <c r="DS27" s="657"/>
      <c r="DT27" s="657"/>
      <c r="DU27" s="657"/>
      <c r="DV27" s="658"/>
      <c r="DW27" s="630">
        <v>7.4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53536</v>
      </c>
      <c r="S28" s="626"/>
      <c r="T28" s="626"/>
      <c r="U28" s="626"/>
      <c r="V28" s="626"/>
      <c r="W28" s="626"/>
      <c r="X28" s="626"/>
      <c r="Y28" s="627"/>
      <c r="Z28" s="628">
        <v>0.3</v>
      </c>
      <c r="AA28" s="628"/>
      <c r="AB28" s="628"/>
      <c r="AC28" s="628"/>
      <c r="AD28" s="629">
        <v>6779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2102781</v>
      </c>
      <c r="CS28" s="626"/>
      <c r="CT28" s="626"/>
      <c r="CU28" s="626"/>
      <c r="CV28" s="626"/>
      <c r="CW28" s="626"/>
      <c r="CX28" s="626"/>
      <c r="CY28" s="627"/>
      <c r="CZ28" s="659">
        <v>13.2</v>
      </c>
      <c r="DA28" s="660"/>
      <c r="DB28" s="660"/>
      <c r="DC28" s="661"/>
      <c r="DD28" s="634">
        <v>1952550</v>
      </c>
      <c r="DE28" s="626"/>
      <c r="DF28" s="626"/>
      <c r="DG28" s="626"/>
      <c r="DH28" s="626"/>
      <c r="DI28" s="626"/>
      <c r="DJ28" s="626"/>
      <c r="DK28" s="627"/>
      <c r="DL28" s="634">
        <v>1952550</v>
      </c>
      <c r="DM28" s="626"/>
      <c r="DN28" s="626"/>
      <c r="DO28" s="626"/>
      <c r="DP28" s="626"/>
      <c r="DQ28" s="626"/>
      <c r="DR28" s="626"/>
      <c r="DS28" s="626"/>
      <c r="DT28" s="626"/>
      <c r="DU28" s="626"/>
      <c r="DV28" s="627"/>
      <c r="DW28" s="630">
        <v>19.7</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77030</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2102781</v>
      </c>
      <c r="CS29" s="657"/>
      <c r="CT29" s="657"/>
      <c r="CU29" s="657"/>
      <c r="CV29" s="657"/>
      <c r="CW29" s="657"/>
      <c r="CX29" s="657"/>
      <c r="CY29" s="658"/>
      <c r="CZ29" s="659">
        <v>13.2</v>
      </c>
      <c r="DA29" s="660"/>
      <c r="DB29" s="660"/>
      <c r="DC29" s="661"/>
      <c r="DD29" s="634">
        <v>1952550</v>
      </c>
      <c r="DE29" s="657"/>
      <c r="DF29" s="657"/>
      <c r="DG29" s="657"/>
      <c r="DH29" s="657"/>
      <c r="DI29" s="657"/>
      <c r="DJ29" s="657"/>
      <c r="DK29" s="658"/>
      <c r="DL29" s="634">
        <v>1952550</v>
      </c>
      <c r="DM29" s="657"/>
      <c r="DN29" s="657"/>
      <c r="DO29" s="657"/>
      <c r="DP29" s="657"/>
      <c r="DQ29" s="657"/>
      <c r="DR29" s="657"/>
      <c r="DS29" s="657"/>
      <c r="DT29" s="657"/>
      <c r="DU29" s="657"/>
      <c r="DV29" s="658"/>
      <c r="DW29" s="630">
        <v>19.7</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75291</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95.4</v>
      </c>
      <c r="BN30" s="684"/>
      <c r="BO30" s="684"/>
      <c r="BP30" s="684"/>
      <c r="BQ30" s="685"/>
      <c r="BR30" s="683">
        <v>99.1</v>
      </c>
      <c r="BS30" s="684"/>
      <c r="BT30" s="684"/>
      <c r="BU30" s="684"/>
      <c r="BV30" s="684"/>
      <c r="BW30" s="684"/>
      <c r="BX30" s="620">
        <v>95.4</v>
      </c>
      <c r="BY30" s="684"/>
      <c r="BZ30" s="684"/>
      <c r="CA30" s="684"/>
      <c r="CB30" s="685"/>
      <c r="CD30" s="688"/>
      <c r="CE30" s="689"/>
      <c r="CF30" s="639" t="s">
        <v>293</v>
      </c>
      <c r="CG30" s="640"/>
      <c r="CH30" s="640"/>
      <c r="CI30" s="640"/>
      <c r="CJ30" s="640"/>
      <c r="CK30" s="640"/>
      <c r="CL30" s="640"/>
      <c r="CM30" s="640"/>
      <c r="CN30" s="640"/>
      <c r="CO30" s="640"/>
      <c r="CP30" s="640"/>
      <c r="CQ30" s="641"/>
      <c r="CR30" s="625">
        <v>1936024</v>
      </c>
      <c r="CS30" s="626"/>
      <c r="CT30" s="626"/>
      <c r="CU30" s="626"/>
      <c r="CV30" s="626"/>
      <c r="CW30" s="626"/>
      <c r="CX30" s="626"/>
      <c r="CY30" s="627"/>
      <c r="CZ30" s="659">
        <v>12.1</v>
      </c>
      <c r="DA30" s="660"/>
      <c r="DB30" s="660"/>
      <c r="DC30" s="661"/>
      <c r="DD30" s="634">
        <v>1806723</v>
      </c>
      <c r="DE30" s="626"/>
      <c r="DF30" s="626"/>
      <c r="DG30" s="626"/>
      <c r="DH30" s="626"/>
      <c r="DI30" s="626"/>
      <c r="DJ30" s="626"/>
      <c r="DK30" s="627"/>
      <c r="DL30" s="634">
        <v>1806723</v>
      </c>
      <c r="DM30" s="626"/>
      <c r="DN30" s="626"/>
      <c r="DO30" s="626"/>
      <c r="DP30" s="626"/>
      <c r="DQ30" s="626"/>
      <c r="DR30" s="626"/>
      <c r="DS30" s="626"/>
      <c r="DT30" s="626"/>
      <c r="DU30" s="626"/>
      <c r="DV30" s="627"/>
      <c r="DW30" s="630">
        <v>18.2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933370</v>
      </c>
      <c r="S31" s="626"/>
      <c r="T31" s="626"/>
      <c r="U31" s="626"/>
      <c r="V31" s="626"/>
      <c r="W31" s="626"/>
      <c r="X31" s="626"/>
      <c r="Y31" s="627"/>
      <c r="Z31" s="628">
        <v>5.7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99.4</v>
      </c>
      <c r="BH31" s="657"/>
      <c r="BI31" s="657"/>
      <c r="BJ31" s="657"/>
      <c r="BK31" s="657"/>
      <c r="BL31" s="657"/>
      <c r="BM31" s="631">
        <v>97.8</v>
      </c>
      <c r="BN31" s="681"/>
      <c r="BO31" s="681"/>
      <c r="BP31" s="681"/>
      <c r="BQ31" s="682"/>
      <c r="BR31" s="680">
        <v>99.4</v>
      </c>
      <c r="BS31" s="657"/>
      <c r="BT31" s="657"/>
      <c r="BU31" s="657"/>
      <c r="BV31" s="657"/>
      <c r="BW31" s="657"/>
      <c r="BX31" s="631">
        <v>97.9</v>
      </c>
      <c r="BY31" s="681"/>
      <c r="BZ31" s="681"/>
      <c r="CA31" s="681"/>
      <c r="CB31" s="682"/>
      <c r="CD31" s="688"/>
      <c r="CE31" s="689"/>
      <c r="CF31" s="639" t="s">
        <v>297</v>
      </c>
      <c r="CG31" s="640"/>
      <c r="CH31" s="640"/>
      <c r="CI31" s="640"/>
      <c r="CJ31" s="640"/>
      <c r="CK31" s="640"/>
      <c r="CL31" s="640"/>
      <c r="CM31" s="640"/>
      <c r="CN31" s="640"/>
      <c r="CO31" s="640"/>
      <c r="CP31" s="640"/>
      <c r="CQ31" s="641"/>
      <c r="CR31" s="625">
        <v>166757</v>
      </c>
      <c r="CS31" s="657"/>
      <c r="CT31" s="657"/>
      <c r="CU31" s="657"/>
      <c r="CV31" s="657"/>
      <c r="CW31" s="657"/>
      <c r="CX31" s="657"/>
      <c r="CY31" s="658"/>
      <c r="CZ31" s="659">
        <v>1</v>
      </c>
      <c r="DA31" s="660"/>
      <c r="DB31" s="660"/>
      <c r="DC31" s="661"/>
      <c r="DD31" s="634">
        <v>145827</v>
      </c>
      <c r="DE31" s="657"/>
      <c r="DF31" s="657"/>
      <c r="DG31" s="657"/>
      <c r="DH31" s="657"/>
      <c r="DI31" s="657"/>
      <c r="DJ31" s="657"/>
      <c r="DK31" s="658"/>
      <c r="DL31" s="634">
        <v>145827</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234510</v>
      </c>
      <c r="S32" s="626"/>
      <c r="T32" s="626"/>
      <c r="U32" s="626"/>
      <c r="V32" s="626"/>
      <c r="W32" s="626"/>
      <c r="X32" s="626"/>
      <c r="Y32" s="627"/>
      <c r="Z32" s="628">
        <v>1.4</v>
      </c>
      <c r="AA32" s="628"/>
      <c r="AB32" s="628"/>
      <c r="AC32" s="628"/>
      <c r="AD32" s="629">
        <v>520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92.9</v>
      </c>
      <c r="BN32" s="693"/>
      <c r="BO32" s="693"/>
      <c r="BP32" s="693"/>
      <c r="BQ32" s="695"/>
      <c r="BR32" s="692">
        <v>98.8</v>
      </c>
      <c r="BS32" s="693"/>
      <c r="BT32" s="693"/>
      <c r="BU32" s="693"/>
      <c r="BV32" s="693"/>
      <c r="BW32" s="693"/>
      <c r="BX32" s="694">
        <v>92.7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1184500</v>
      </c>
      <c r="S33" s="626"/>
      <c r="T33" s="626"/>
      <c r="U33" s="626"/>
      <c r="V33" s="626"/>
      <c r="W33" s="626"/>
      <c r="X33" s="626"/>
      <c r="Y33" s="627"/>
      <c r="Z33" s="628">
        <v>7.2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7118982</v>
      </c>
      <c r="CS33" s="657"/>
      <c r="CT33" s="657"/>
      <c r="CU33" s="657"/>
      <c r="CV33" s="657"/>
      <c r="CW33" s="657"/>
      <c r="CX33" s="657"/>
      <c r="CY33" s="658"/>
      <c r="CZ33" s="659">
        <v>44.5</v>
      </c>
      <c r="DA33" s="660"/>
      <c r="DB33" s="660"/>
      <c r="DC33" s="661"/>
      <c r="DD33" s="634">
        <v>5656064</v>
      </c>
      <c r="DE33" s="657"/>
      <c r="DF33" s="657"/>
      <c r="DG33" s="657"/>
      <c r="DH33" s="657"/>
      <c r="DI33" s="657"/>
      <c r="DJ33" s="657"/>
      <c r="DK33" s="658"/>
      <c r="DL33" s="634">
        <v>4198020</v>
      </c>
      <c r="DM33" s="657"/>
      <c r="DN33" s="657"/>
      <c r="DO33" s="657"/>
      <c r="DP33" s="657"/>
      <c r="DQ33" s="657"/>
      <c r="DR33" s="657"/>
      <c r="DS33" s="657"/>
      <c r="DT33" s="657"/>
      <c r="DU33" s="657"/>
      <c r="DV33" s="658"/>
      <c r="DW33" s="630">
        <v>42.3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2244383</v>
      </c>
      <c r="CS34" s="626"/>
      <c r="CT34" s="626"/>
      <c r="CU34" s="626"/>
      <c r="CV34" s="626"/>
      <c r="CW34" s="626"/>
      <c r="CX34" s="626"/>
      <c r="CY34" s="627"/>
      <c r="CZ34" s="659">
        <v>14</v>
      </c>
      <c r="DA34" s="660"/>
      <c r="DB34" s="660"/>
      <c r="DC34" s="661"/>
      <c r="DD34" s="634">
        <v>1620936</v>
      </c>
      <c r="DE34" s="626"/>
      <c r="DF34" s="626"/>
      <c r="DG34" s="626"/>
      <c r="DH34" s="626"/>
      <c r="DI34" s="626"/>
      <c r="DJ34" s="626"/>
      <c r="DK34" s="627"/>
      <c r="DL34" s="634">
        <v>1445075</v>
      </c>
      <c r="DM34" s="626"/>
      <c r="DN34" s="626"/>
      <c r="DO34" s="626"/>
      <c r="DP34" s="626"/>
      <c r="DQ34" s="626"/>
      <c r="DR34" s="626"/>
      <c r="DS34" s="626"/>
      <c r="DT34" s="626"/>
      <c r="DU34" s="626"/>
      <c r="DV34" s="627"/>
      <c r="DW34" s="630">
        <v>14.6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445500</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3167506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337764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128932</v>
      </c>
      <c r="CS35" s="657"/>
      <c r="CT35" s="657"/>
      <c r="CU35" s="657"/>
      <c r="CV35" s="657"/>
      <c r="CW35" s="657"/>
      <c r="CX35" s="657"/>
      <c r="CY35" s="658"/>
      <c r="CZ35" s="659">
        <v>0.8</v>
      </c>
      <c r="DA35" s="660"/>
      <c r="DB35" s="660"/>
      <c r="DC35" s="661"/>
      <c r="DD35" s="634">
        <v>113577</v>
      </c>
      <c r="DE35" s="657"/>
      <c r="DF35" s="657"/>
      <c r="DG35" s="657"/>
      <c r="DH35" s="657"/>
      <c r="DI35" s="657"/>
      <c r="DJ35" s="657"/>
      <c r="DK35" s="658"/>
      <c r="DL35" s="634">
        <v>113577</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16507190</v>
      </c>
      <c r="S36" s="698"/>
      <c r="T36" s="698"/>
      <c r="U36" s="698"/>
      <c r="V36" s="698"/>
      <c r="W36" s="698"/>
      <c r="X36" s="698"/>
      <c r="Y36" s="699"/>
      <c r="Z36" s="700">
        <v>100</v>
      </c>
      <c r="AA36" s="700"/>
      <c r="AB36" s="700"/>
      <c r="AC36" s="700"/>
      <c r="AD36" s="701">
        <v>9478729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845882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248683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2360899</v>
      </c>
      <c r="CS36" s="626"/>
      <c r="CT36" s="626"/>
      <c r="CU36" s="626"/>
      <c r="CV36" s="626"/>
      <c r="CW36" s="626"/>
      <c r="CX36" s="626"/>
      <c r="CY36" s="627"/>
      <c r="CZ36" s="659">
        <v>14.8</v>
      </c>
      <c r="DA36" s="660"/>
      <c r="DB36" s="660"/>
      <c r="DC36" s="661"/>
      <c r="DD36" s="634">
        <v>1885477</v>
      </c>
      <c r="DE36" s="626"/>
      <c r="DF36" s="626"/>
      <c r="DG36" s="626"/>
      <c r="DH36" s="626"/>
      <c r="DI36" s="626"/>
      <c r="DJ36" s="626"/>
      <c r="DK36" s="627"/>
      <c r="DL36" s="634">
        <v>1438196</v>
      </c>
      <c r="DM36" s="626"/>
      <c r="DN36" s="626"/>
      <c r="DO36" s="626"/>
      <c r="DP36" s="626"/>
      <c r="DQ36" s="626"/>
      <c r="DR36" s="626"/>
      <c r="DS36" s="626"/>
      <c r="DT36" s="626"/>
      <c r="DU36" s="626"/>
      <c r="DV36" s="627"/>
      <c r="DW36" s="630">
        <v>14.5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704407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3815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33802</v>
      </c>
      <c r="CS37" s="657"/>
      <c r="CT37" s="657"/>
      <c r="CU37" s="657"/>
      <c r="CV37" s="657"/>
      <c r="CW37" s="657"/>
      <c r="CX37" s="657"/>
      <c r="CY37" s="658"/>
      <c r="CZ37" s="659">
        <v>0.2</v>
      </c>
      <c r="DA37" s="660"/>
      <c r="DB37" s="660"/>
      <c r="DC37" s="661"/>
      <c r="DD37" s="634">
        <v>33802</v>
      </c>
      <c r="DE37" s="657"/>
      <c r="DF37" s="657"/>
      <c r="DG37" s="657"/>
      <c r="DH37" s="657"/>
      <c r="DI37" s="657"/>
      <c r="DJ37" s="657"/>
      <c r="DK37" s="658"/>
      <c r="DL37" s="634">
        <v>32830</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237070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5875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1541850</v>
      </c>
      <c r="CS38" s="626"/>
      <c r="CT38" s="626"/>
      <c r="CU38" s="626"/>
      <c r="CV38" s="626"/>
      <c r="CW38" s="626"/>
      <c r="CX38" s="626"/>
      <c r="CY38" s="627"/>
      <c r="CZ38" s="659">
        <v>9.6</v>
      </c>
      <c r="DA38" s="660"/>
      <c r="DB38" s="660"/>
      <c r="DC38" s="661"/>
      <c r="DD38" s="634">
        <v>1304812</v>
      </c>
      <c r="DE38" s="626"/>
      <c r="DF38" s="626"/>
      <c r="DG38" s="626"/>
      <c r="DH38" s="626"/>
      <c r="DI38" s="626"/>
      <c r="DJ38" s="626"/>
      <c r="DK38" s="627"/>
      <c r="DL38" s="634">
        <v>1201172</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3203</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399921</v>
      </c>
      <c r="CS39" s="657"/>
      <c r="CT39" s="657"/>
      <c r="CU39" s="657"/>
      <c r="CV39" s="657"/>
      <c r="CW39" s="657"/>
      <c r="CX39" s="657"/>
      <c r="CY39" s="658"/>
      <c r="CZ39" s="659">
        <v>2.5</v>
      </c>
      <c r="DA39" s="660"/>
      <c r="DB39" s="660"/>
      <c r="DC39" s="661"/>
      <c r="DD39" s="634">
        <v>323869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301609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121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442997</v>
      </c>
      <c r="CS40" s="626"/>
      <c r="CT40" s="626"/>
      <c r="CU40" s="626"/>
      <c r="CV40" s="626"/>
      <c r="CW40" s="626"/>
      <c r="CX40" s="626"/>
      <c r="CY40" s="627"/>
      <c r="CZ40" s="659">
        <v>2.8</v>
      </c>
      <c r="DA40" s="660"/>
      <c r="DB40" s="660"/>
      <c r="DC40" s="661"/>
      <c r="DD40" s="634">
        <v>407393</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1075335</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464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1503516</v>
      </c>
      <c r="CS42" s="626"/>
      <c r="CT42" s="626"/>
      <c r="CU42" s="626"/>
      <c r="CV42" s="626"/>
      <c r="CW42" s="626"/>
      <c r="CX42" s="626"/>
      <c r="CY42" s="627"/>
      <c r="CZ42" s="659">
        <v>9.4</v>
      </c>
      <c r="DA42" s="708"/>
      <c r="DB42" s="708"/>
      <c r="DC42" s="709"/>
      <c r="DD42" s="634">
        <v>559237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55715</v>
      </c>
      <c r="CS43" s="657"/>
      <c r="CT43" s="657"/>
      <c r="CU43" s="657"/>
      <c r="CV43" s="657"/>
      <c r="CW43" s="657"/>
      <c r="CX43" s="657"/>
      <c r="CY43" s="658"/>
      <c r="CZ43" s="659">
        <v>0.3</v>
      </c>
      <c r="DA43" s="660"/>
      <c r="DB43" s="660"/>
      <c r="DC43" s="661"/>
      <c r="DD43" s="634">
        <v>55715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1255539</v>
      </c>
      <c r="CS44" s="626"/>
      <c r="CT44" s="626"/>
      <c r="CU44" s="626"/>
      <c r="CV44" s="626"/>
      <c r="CW44" s="626"/>
      <c r="CX44" s="626"/>
      <c r="CY44" s="627"/>
      <c r="CZ44" s="659">
        <v>7.9</v>
      </c>
      <c r="DA44" s="708"/>
      <c r="DB44" s="708"/>
      <c r="DC44" s="709"/>
      <c r="DD44" s="634">
        <v>512861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430655</v>
      </c>
      <c r="CS45" s="657"/>
      <c r="CT45" s="657"/>
      <c r="CU45" s="657"/>
      <c r="CV45" s="657"/>
      <c r="CW45" s="657"/>
      <c r="CX45" s="657"/>
      <c r="CY45" s="658"/>
      <c r="CZ45" s="659">
        <v>2.7</v>
      </c>
      <c r="DA45" s="660"/>
      <c r="DB45" s="660"/>
      <c r="DC45" s="661"/>
      <c r="DD45" s="634">
        <v>94296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741381</v>
      </c>
      <c r="CS46" s="626"/>
      <c r="CT46" s="626"/>
      <c r="CU46" s="626"/>
      <c r="CV46" s="626"/>
      <c r="CW46" s="626"/>
      <c r="CX46" s="626"/>
      <c r="CY46" s="627"/>
      <c r="CZ46" s="659">
        <v>4.5999999999999996</v>
      </c>
      <c r="DA46" s="708"/>
      <c r="DB46" s="708"/>
      <c r="DC46" s="709"/>
      <c r="DD46" s="634">
        <v>367976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247977</v>
      </c>
      <c r="CS47" s="657"/>
      <c r="CT47" s="657"/>
      <c r="CU47" s="657"/>
      <c r="CV47" s="657"/>
      <c r="CW47" s="657"/>
      <c r="CX47" s="657"/>
      <c r="CY47" s="658"/>
      <c r="CZ47" s="659">
        <v>1.6</v>
      </c>
      <c r="DA47" s="660"/>
      <c r="DB47" s="660"/>
      <c r="DC47" s="661"/>
      <c r="DD47" s="634">
        <v>46376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15987256</v>
      </c>
      <c r="CS49" s="693"/>
      <c r="CT49" s="693"/>
      <c r="CU49" s="693"/>
      <c r="CV49" s="693"/>
      <c r="CW49" s="693"/>
      <c r="CX49" s="693"/>
      <c r="CY49" s="720"/>
      <c r="CZ49" s="721">
        <v>100</v>
      </c>
      <c r="DA49" s="722"/>
      <c r="DB49" s="722"/>
      <c r="DC49" s="723"/>
      <c r="DD49" s="724">
        <v>11619072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8" t="s">
        <v>345</v>
      </c>
      <c r="DK2" s="769"/>
      <c r="DL2" s="769"/>
      <c r="DM2" s="769"/>
      <c r="DN2" s="769"/>
      <c r="DO2" s="770"/>
      <c r="DP2" s="202"/>
      <c r="DQ2" s="768" t="s">
        <v>346</v>
      </c>
      <c r="DR2" s="769"/>
      <c r="DS2" s="769"/>
      <c r="DT2" s="769"/>
      <c r="DU2" s="769"/>
      <c r="DV2" s="769"/>
      <c r="DW2" s="769"/>
      <c r="DX2" s="769"/>
      <c r="DY2" s="769"/>
      <c r="DZ2" s="77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71" t="s">
        <v>347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2" t="s">
        <v>349</v>
      </c>
      <c r="B5" s="763"/>
      <c r="C5" s="763"/>
      <c r="D5" s="763"/>
      <c r="E5" s="763"/>
      <c r="F5" s="763"/>
      <c r="G5" s="763"/>
      <c r="H5" s="763"/>
      <c r="I5" s="763"/>
      <c r="J5" s="763"/>
      <c r="K5" s="763"/>
      <c r="L5" s="763"/>
      <c r="M5" s="763"/>
      <c r="N5" s="763"/>
      <c r="O5" s="763"/>
      <c r="P5" s="764"/>
      <c r="Q5" s="737" t="s">
        <v>350</v>
      </c>
      <c r="R5" s="738"/>
      <c r="S5" s="738"/>
      <c r="T5" s="738"/>
      <c r="U5" s="739"/>
      <c r="V5" s="737" t="s">
        <v>351</v>
      </c>
      <c r="W5" s="738"/>
      <c r="X5" s="738"/>
      <c r="Y5" s="738"/>
      <c r="Z5" s="739"/>
      <c r="AA5" s="737" t="s">
        <v>352</v>
      </c>
      <c r="AB5" s="738"/>
      <c r="AC5" s="738"/>
      <c r="AD5" s="738"/>
      <c r="AE5" s="738"/>
      <c r="AF5" s="772"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2" t="s">
        <v>357</v>
      </c>
      <c r="BR5" s="763"/>
      <c r="BS5" s="763"/>
      <c r="BT5" s="763"/>
      <c r="BU5" s="763"/>
      <c r="BV5" s="763"/>
      <c r="BW5" s="763"/>
      <c r="BX5" s="763"/>
      <c r="BY5" s="763"/>
      <c r="BZ5" s="763"/>
      <c r="CA5" s="763"/>
      <c r="CB5" s="763"/>
      <c r="CC5" s="763"/>
      <c r="CD5" s="763"/>
      <c r="CE5" s="763"/>
      <c r="CF5" s="763"/>
      <c r="CG5" s="764"/>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5"/>
      <c r="B6" s="766"/>
      <c r="C6" s="766"/>
      <c r="D6" s="766"/>
      <c r="E6" s="766"/>
      <c r="F6" s="766"/>
      <c r="G6" s="766"/>
      <c r="H6" s="766"/>
      <c r="I6" s="766"/>
      <c r="J6" s="766"/>
      <c r="K6" s="766"/>
      <c r="L6" s="766"/>
      <c r="M6" s="766"/>
      <c r="N6" s="766"/>
      <c r="O6" s="766"/>
      <c r="P6" s="767"/>
      <c r="Q6" s="740"/>
      <c r="R6" s="741"/>
      <c r="S6" s="741"/>
      <c r="T6" s="741"/>
      <c r="U6" s="742"/>
      <c r="V6" s="740"/>
      <c r="W6" s="741"/>
      <c r="X6" s="741"/>
      <c r="Y6" s="741"/>
      <c r="Z6" s="742"/>
      <c r="AA6" s="740"/>
      <c r="AB6" s="741"/>
      <c r="AC6" s="741"/>
      <c r="AD6" s="741"/>
      <c r="AE6" s="741"/>
      <c r="AF6" s="773"/>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5"/>
      <c r="BR6" s="766"/>
      <c r="BS6" s="766"/>
      <c r="BT6" s="766"/>
      <c r="BU6" s="766"/>
      <c r="BV6" s="766"/>
      <c r="BW6" s="766"/>
      <c r="BX6" s="766"/>
      <c r="BY6" s="766"/>
      <c r="BZ6" s="766"/>
      <c r="CA6" s="766"/>
      <c r="CB6" s="766"/>
      <c r="CC6" s="766"/>
      <c r="CD6" s="766"/>
      <c r="CE6" s="766"/>
      <c r="CF6" s="766"/>
      <c r="CG6" s="767"/>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521</v>
      </c>
      <c r="C7" s="752"/>
      <c r="D7" s="752"/>
      <c r="E7" s="752"/>
      <c r="F7" s="752"/>
      <c r="G7" s="752"/>
      <c r="H7" s="752"/>
      <c r="I7" s="752"/>
      <c r="J7" s="752"/>
      <c r="K7" s="752"/>
      <c r="L7" s="752"/>
      <c r="M7" s="752"/>
      <c r="N7" s="752"/>
      <c r="O7" s="752"/>
      <c r="P7" s="753"/>
      <c r="Q7" s="754">
        <v>16527</v>
      </c>
      <c r="R7" s="755"/>
      <c r="S7" s="755"/>
      <c r="T7" s="755"/>
      <c r="U7" s="756"/>
      <c r="V7" s="757">
        <v>15980</v>
      </c>
      <c r="W7" s="755"/>
      <c r="X7" s="755"/>
      <c r="Y7" s="755"/>
      <c r="Z7" s="756"/>
      <c r="AA7" s="757">
        <v>547</v>
      </c>
      <c r="AB7" s="755"/>
      <c r="AC7" s="755"/>
      <c r="AD7" s="755"/>
      <c r="AE7" s="758"/>
      <c r="AF7" s="759">
        <v>406</v>
      </c>
      <c r="AG7" s="760"/>
      <c r="AH7" s="760"/>
      <c r="AI7" s="760"/>
      <c r="AJ7" s="761"/>
      <c r="AK7" s="796">
        <v>70</v>
      </c>
      <c r="AL7" s="797"/>
      <c r="AM7" s="797"/>
      <c r="AN7" s="797"/>
      <c r="AO7" s="797"/>
      <c r="AP7" s="797">
        <v>17587</v>
      </c>
      <c r="AQ7" s="797"/>
      <c r="AR7" s="797"/>
      <c r="AS7" s="797"/>
      <c r="AT7" s="797"/>
      <c r="AU7" s="798"/>
      <c r="AV7" s="798"/>
      <c r="AW7" s="798"/>
      <c r="AX7" s="798"/>
      <c r="AY7" s="799"/>
      <c r="AZ7" s="205"/>
      <c r="BA7" s="205"/>
      <c r="BB7" s="205"/>
      <c r="BC7" s="205"/>
      <c r="BD7" s="205"/>
      <c r="BE7" s="206"/>
      <c r="BF7" s="206"/>
      <c r="BG7" s="206"/>
      <c r="BH7" s="206"/>
      <c r="BI7" s="206"/>
      <c r="BJ7" s="206"/>
      <c r="BK7" s="206"/>
      <c r="BL7" s="206"/>
      <c r="BM7" s="206"/>
      <c r="BN7" s="206"/>
      <c r="BO7" s="206"/>
      <c r="BP7" s="206"/>
      <c r="BQ7" s="212">
        <v>1</v>
      </c>
      <c r="BR7" s="213"/>
      <c r="BS7" s="800" t="s">
        <v>548</v>
      </c>
      <c r="BT7" s="801"/>
      <c r="BU7" s="801"/>
      <c r="BV7" s="801"/>
      <c r="BW7" s="801"/>
      <c r="BX7" s="801"/>
      <c r="BY7" s="801"/>
      <c r="BZ7" s="801"/>
      <c r="CA7" s="801"/>
      <c r="CB7" s="801"/>
      <c r="CC7" s="801"/>
      <c r="CD7" s="801"/>
      <c r="CE7" s="801"/>
      <c r="CF7" s="801"/>
      <c r="CG7" s="802"/>
      <c r="CH7" s="793">
        <v>2</v>
      </c>
      <c r="CI7" s="794"/>
      <c r="CJ7" s="794"/>
      <c r="CK7" s="794"/>
      <c r="CL7" s="795"/>
      <c r="CM7" s="793">
        <v>14</v>
      </c>
      <c r="CN7" s="794"/>
      <c r="CO7" s="794"/>
      <c r="CP7" s="794"/>
      <c r="CQ7" s="795"/>
      <c r="CR7" s="793">
        <v>50</v>
      </c>
      <c r="CS7" s="794"/>
      <c r="CT7" s="794"/>
      <c r="CU7" s="794"/>
      <c r="CV7" s="795"/>
      <c r="CW7" s="793" t="s">
        <v>470</v>
      </c>
      <c r="CX7" s="794"/>
      <c r="CY7" s="794"/>
      <c r="CZ7" s="794"/>
      <c r="DA7" s="795"/>
      <c r="DB7" s="793" t="s">
        <v>470</v>
      </c>
      <c r="DC7" s="794"/>
      <c r="DD7" s="794"/>
      <c r="DE7" s="794"/>
      <c r="DF7" s="795"/>
      <c r="DG7" s="793" t="s">
        <v>470</v>
      </c>
      <c r="DH7" s="794"/>
      <c r="DI7" s="794"/>
      <c r="DJ7" s="794"/>
      <c r="DK7" s="795"/>
      <c r="DL7" s="793" t="s">
        <v>470</v>
      </c>
      <c r="DM7" s="794"/>
      <c r="DN7" s="794"/>
      <c r="DO7" s="794"/>
      <c r="DP7" s="795"/>
      <c r="DQ7" s="793" t="s">
        <v>470</v>
      </c>
      <c r="DR7" s="794"/>
      <c r="DS7" s="794"/>
      <c r="DT7" s="794"/>
      <c r="DU7" s="795"/>
      <c r="DV7" s="774"/>
      <c r="DW7" s="775"/>
      <c r="DX7" s="775"/>
      <c r="DY7" s="775"/>
      <c r="DZ7" s="776"/>
      <c r="EA7" s="207"/>
    </row>
    <row r="8" spans="1:131" s="208" customFormat="1" ht="26.25" customHeight="1" x14ac:dyDescent="0.15">
      <c r="A8" s="214">
        <v>2</v>
      </c>
      <c r="B8" s="777" t="s">
        <v>534</v>
      </c>
      <c r="C8" s="778"/>
      <c r="D8" s="778"/>
      <c r="E8" s="778"/>
      <c r="F8" s="778"/>
      <c r="G8" s="778"/>
      <c r="H8" s="778"/>
      <c r="I8" s="778"/>
      <c r="J8" s="778"/>
      <c r="K8" s="778"/>
      <c r="L8" s="778"/>
      <c r="M8" s="778"/>
      <c r="N8" s="778"/>
      <c r="O8" s="778"/>
      <c r="P8" s="779"/>
      <c r="Q8" s="780">
        <v>25</v>
      </c>
      <c r="R8" s="781"/>
      <c r="S8" s="781"/>
      <c r="T8" s="781"/>
      <c r="U8" s="782"/>
      <c r="V8" s="783">
        <v>25</v>
      </c>
      <c r="W8" s="781"/>
      <c r="X8" s="781"/>
      <c r="Y8" s="781"/>
      <c r="Z8" s="782"/>
      <c r="AA8" s="783" t="s">
        <v>470</v>
      </c>
      <c r="AB8" s="781"/>
      <c r="AC8" s="781"/>
      <c r="AD8" s="781"/>
      <c r="AE8" s="784"/>
      <c r="AF8" s="785" t="s">
        <v>470</v>
      </c>
      <c r="AG8" s="781"/>
      <c r="AH8" s="781"/>
      <c r="AI8" s="781"/>
      <c r="AJ8" s="784"/>
      <c r="AK8" s="786">
        <v>16</v>
      </c>
      <c r="AL8" s="787"/>
      <c r="AM8" s="787"/>
      <c r="AN8" s="787"/>
      <c r="AO8" s="787"/>
      <c r="AP8" s="787" t="s">
        <v>470</v>
      </c>
      <c r="AQ8" s="787"/>
      <c r="AR8" s="787"/>
      <c r="AS8" s="787"/>
      <c r="AT8" s="787"/>
      <c r="AU8" s="788"/>
      <c r="AV8" s="788"/>
      <c r="AW8" s="788"/>
      <c r="AX8" s="788"/>
      <c r="AY8" s="789"/>
      <c r="AZ8" s="205"/>
      <c r="BA8" s="205"/>
      <c r="BB8" s="205"/>
      <c r="BC8" s="205"/>
      <c r="BD8" s="205"/>
      <c r="BE8" s="206"/>
      <c r="BF8" s="206"/>
      <c r="BG8" s="206"/>
      <c r="BH8" s="206"/>
      <c r="BI8" s="206"/>
      <c r="BJ8" s="206"/>
      <c r="BK8" s="206"/>
      <c r="BL8" s="206"/>
      <c r="BM8" s="206"/>
      <c r="BN8" s="206"/>
      <c r="BO8" s="206"/>
      <c r="BP8" s="206"/>
      <c r="BQ8" s="215">
        <v>2</v>
      </c>
      <c r="BR8" s="216"/>
      <c r="BS8" s="790" t="s">
        <v>549</v>
      </c>
      <c r="BT8" s="791"/>
      <c r="BU8" s="791"/>
      <c r="BV8" s="791"/>
      <c r="BW8" s="791"/>
      <c r="BX8" s="791"/>
      <c r="BY8" s="791"/>
      <c r="BZ8" s="791"/>
      <c r="CA8" s="791"/>
      <c r="CB8" s="791"/>
      <c r="CC8" s="791"/>
      <c r="CD8" s="791"/>
      <c r="CE8" s="791"/>
      <c r="CF8" s="791"/>
      <c r="CG8" s="792"/>
      <c r="CH8" s="803">
        <v>6</v>
      </c>
      <c r="CI8" s="804"/>
      <c r="CJ8" s="804"/>
      <c r="CK8" s="804"/>
      <c r="CL8" s="805"/>
      <c r="CM8" s="803">
        <v>-4</v>
      </c>
      <c r="CN8" s="804"/>
      <c r="CO8" s="804"/>
      <c r="CP8" s="804"/>
      <c r="CQ8" s="805"/>
      <c r="CR8" s="803">
        <v>20</v>
      </c>
      <c r="CS8" s="804"/>
      <c r="CT8" s="804"/>
      <c r="CU8" s="804"/>
      <c r="CV8" s="805"/>
      <c r="CW8" s="803">
        <v>17</v>
      </c>
      <c r="CX8" s="804"/>
      <c r="CY8" s="804"/>
      <c r="CZ8" s="804"/>
      <c r="DA8" s="805"/>
      <c r="DB8" s="803" t="s">
        <v>470</v>
      </c>
      <c r="DC8" s="804"/>
      <c r="DD8" s="804"/>
      <c r="DE8" s="804"/>
      <c r="DF8" s="805"/>
      <c r="DG8" s="803" t="s">
        <v>470</v>
      </c>
      <c r="DH8" s="804"/>
      <c r="DI8" s="804"/>
      <c r="DJ8" s="804"/>
      <c r="DK8" s="805"/>
      <c r="DL8" s="803" t="s">
        <v>470</v>
      </c>
      <c r="DM8" s="804"/>
      <c r="DN8" s="804"/>
      <c r="DO8" s="804"/>
      <c r="DP8" s="805"/>
      <c r="DQ8" s="803" t="s">
        <v>470</v>
      </c>
      <c r="DR8" s="804"/>
      <c r="DS8" s="804"/>
      <c r="DT8" s="804"/>
      <c r="DU8" s="805"/>
      <c r="DV8" s="806"/>
      <c r="DW8" s="807"/>
      <c r="DX8" s="807"/>
      <c r="DY8" s="807"/>
      <c r="DZ8" s="808"/>
      <c r="EA8" s="207"/>
    </row>
    <row r="9" spans="1:131" s="208" customFormat="1" ht="26.25" customHeight="1" x14ac:dyDescent="0.15">
      <c r="A9" s="214">
        <v>3</v>
      </c>
      <c r="B9" s="777" t="s">
        <v>515</v>
      </c>
      <c r="C9" s="778"/>
      <c r="D9" s="778"/>
      <c r="E9" s="778"/>
      <c r="F9" s="778"/>
      <c r="G9" s="778"/>
      <c r="H9" s="778"/>
      <c r="I9" s="778"/>
      <c r="J9" s="778"/>
      <c r="K9" s="778"/>
      <c r="L9" s="778"/>
      <c r="M9" s="778"/>
      <c r="N9" s="778"/>
      <c r="O9" s="778"/>
      <c r="P9" s="779"/>
      <c r="Q9" s="780">
        <v>1</v>
      </c>
      <c r="R9" s="781"/>
      <c r="S9" s="781"/>
      <c r="T9" s="781"/>
      <c r="U9" s="782"/>
      <c r="V9" s="783">
        <v>29</v>
      </c>
      <c r="W9" s="781"/>
      <c r="X9" s="781"/>
      <c r="Y9" s="781"/>
      <c r="Z9" s="782"/>
      <c r="AA9" s="783">
        <v>-27</v>
      </c>
      <c r="AB9" s="781"/>
      <c r="AC9" s="781"/>
      <c r="AD9" s="781"/>
      <c r="AE9" s="784"/>
      <c r="AF9" s="785">
        <v>-27</v>
      </c>
      <c r="AG9" s="781"/>
      <c r="AH9" s="781"/>
      <c r="AI9" s="781"/>
      <c r="AJ9" s="784"/>
      <c r="AK9" s="786" t="s">
        <v>470</v>
      </c>
      <c r="AL9" s="787"/>
      <c r="AM9" s="787"/>
      <c r="AN9" s="787"/>
      <c r="AO9" s="787"/>
      <c r="AP9" s="787">
        <v>4</v>
      </c>
      <c r="AQ9" s="787"/>
      <c r="AR9" s="787"/>
      <c r="AS9" s="787"/>
      <c r="AT9" s="787"/>
      <c r="AU9" s="788"/>
      <c r="AV9" s="788"/>
      <c r="AW9" s="788"/>
      <c r="AX9" s="788"/>
      <c r="AY9" s="789"/>
      <c r="AZ9" s="205"/>
      <c r="BA9" s="205"/>
      <c r="BB9" s="205"/>
      <c r="BC9" s="205"/>
      <c r="BD9" s="205"/>
      <c r="BE9" s="206"/>
      <c r="BF9" s="206"/>
      <c r="BG9" s="206"/>
      <c r="BH9" s="206"/>
      <c r="BI9" s="206"/>
      <c r="BJ9" s="206"/>
      <c r="BK9" s="206"/>
      <c r="BL9" s="206"/>
      <c r="BM9" s="206"/>
      <c r="BN9" s="206"/>
      <c r="BO9" s="206"/>
      <c r="BP9" s="206"/>
      <c r="BQ9" s="215">
        <v>3</v>
      </c>
      <c r="BR9" s="216"/>
      <c r="BS9" s="790" t="s">
        <v>550</v>
      </c>
      <c r="BT9" s="791"/>
      <c r="BU9" s="791"/>
      <c r="BV9" s="791"/>
      <c r="BW9" s="791"/>
      <c r="BX9" s="791"/>
      <c r="BY9" s="791"/>
      <c r="BZ9" s="791"/>
      <c r="CA9" s="791"/>
      <c r="CB9" s="791"/>
      <c r="CC9" s="791"/>
      <c r="CD9" s="791"/>
      <c r="CE9" s="791"/>
      <c r="CF9" s="791"/>
      <c r="CG9" s="792"/>
      <c r="CH9" s="803">
        <v>-81</v>
      </c>
      <c r="CI9" s="804"/>
      <c r="CJ9" s="804"/>
      <c r="CK9" s="804"/>
      <c r="CL9" s="805"/>
      <c r="CM9" s="803">
        <v>11972</v>
      </c>
      <c r="CN9" s="804"/>
      <c r="CO9" s="804"/>
      <c r="CP9" s="804"/>
      <c r="CQ9" s="805"/>
      <c r="CR9" s="803">
        <v>0</v>
      </c>
      <c r="CS9" s="804"/>
      <c r="CT9" s="804"/>
      <c r="CU9" s="804"/>
      <c r="CV9" s="805"/>
      <c r="CW9" s="803">
        <v>0</v>
      </c>
      <c r="CX9" s="804"/>
      <c r="CY9" s="804"/>
      <c r="CZ9" s="804"/>
      <c r="DA9" s="805"/>
      <c r="DB9" s="803" t="s">
        <v>470</v>
      </c>
      <c r="DC9" s="804"/>
      <c r="DD9" s="804"/>
      <c r="DE9" s="804"/>
      <c r="DF9" s="805"/>
      <c r="DG9" s="803" t="s">
        <v>470</v>
      </c>
      <c r="DH9" s="804"/>
      <c r="DI9" s="804"/>
      <c r="DJ9" s="804"/>
      <c r="DK9" s="805"/>
      <c r="DL9" s="803" t="s">
        <v>470</v>
      </c>
      <c r="DM9" s="804"/>
      <c r="DN9" s="804"/>
      <c r="DO9" s="804"/>
      <c r="DP9" s="805"/>
      <c r="DQ9" s="803" t="s">
        <v>470</v>
      </c>
      <c r="DR9" s="804"/>
      <c r="DS9" s="804"/>
      <c r="DT9" s="804"/>
      <c r="DU9" s="805"/>
      <c r="DV9" s="806"/>
      <c r="DW9" s="807"/>
      <c r="DX9" s="807"/>
      <c r="DY9" s="807"/>
      <c r="DZ9" s="808"/>
      <c r="EA9" s="207"/>
    </row>
    <row r="10" spans="1:131" s="208" customFormat="1" ht="26.25" customHeight="1" x14ac:dyDescent="0.15">
      <c r="A10" s="214">
        <v>4</v>
      </c>
      <c r="B10" s="777"/>
      <c r="C10" s="778"/>
      <c r="D10" s="778"/>
      <c r="E10" s="778"/>
      <c r="F10" s="778"/>
      <c r="G10" s="778"/>
      <c r="H10" s="778"/>
      <c r="I10" s="778"/>
      <c r="J10" s="778"/>
      <c r="K10" s="778"/>
      <c r="L10" s="778"/>
      <c r="M10" s="778"/>
      <c r="N10" s="778"/>
      <c r="O10" s="778"/>
      <c r="P10" s="779"/>
      <c r="Q10" s="809"/>
      <c r="R10" s="810"/>
      <c r="S10" s="810"/>
      <c r="T10" s="810"/>
      <c r="U10" s="810"/>
      <c r="V10" s="810"/>
      <c r="W10" s="810"/>
      <c r="X10" s="810"/>
      <c r="Y10" s="810"/>
      <c r="Z10" s="810"/>
      <c r="AA10" s="810"/>
      <c r="AB10" s="810"/>
      <c r="AC10" s="810"/>
      <c r="AD10" s="810"/>
      <c r="AE10" s="783"/>
      <c r="AF10" s="785"/>
      <c r="AG10" s="781"/>
      <c r="AH10" s="781"/>
      <c r="AI10" s="781"/>
      <c r="AJ10" s="784"/>
      <c r="AK10" s="786"/>
      <c r="AL10" s="787"/>
      <c r="AM10" s="787"/>
      <c r="AN10" s="787"/>
      <c r="AO10" s="787"/>
      <c r="AP10" s="787"/>
      <c r="AQ10" s="787"/>
      <c r="AR10" s="787"/>
      <c r="AS10" s="787"/>
      <c r="AT10" s="787"/>
      <c r="AU10" s="788"/>
      <c r="AV10" s="788"/>
      <c r="AW10" s="788"/>
      <c r="AX10" s="788"/>
      <c r="AY10" s="789"/>
      <c r="AZ10" s="205"/>
      <c r="BA10" s="205"/>
      <c r="BB10" s="205"/>
      <c r="BC10" s="205"/>
      <c r="BD10" s="205"/>
      <c r="BE10" s="206"/>
      <c r="BF10" s="206"/>
      <c r="BG10" s="206"/>
      <c r="BH10" s="206"/>
      <c r="BI10" s="206"/>
      <c r="BJ10" s="206"/>
      <c r="BK10" s="206"/>
      <c r="BL10" s="206"/>
      <c r="BM10" s="206"/>
      <c r="BN10" s="206"/>
      <c r="BO10" s="206"/>
      <c r="BP10" s="206"/>
      <c r="BQ10" s="215">
        <v>4</v>
      </c>
      <c r="BR10" s="216"/>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07"/>
    </row>
    <row r="11" spans="1:131" s="208" customFormat="1" ht="26.25" customHeight="1" x14ac:dyDescent="0.15">
      <c r="A11" s="214">
        <v>5</v>
      </c>
      <c r="B11" s="777"/>
      <c r="C11" s="778"/>
      <c r="D11" s="778"/>
      <c r="E11" s="778"/>
      <c r="F11" s="778"/>
      <c r="G11" s="778"/>
      <c r="H11" s="778"/>
      <c r="I11" s="778"/>
      <c r="J11" s="778"/>
      <c r="K11" s="778"/>
      <c r="L11" s="778"/>
      <c r="M11" s="778"/>
      <c r="N11" s="778"/>
      <c r="O11" s="778"/>
      <c r="P11" s="779"/>
      <c r="Q11" s="809"/>
      <c r="R11" s="810"/>
      <c r="S11" s="810"/>
      <c r="T11" s="810"/>
      <c r="U11" s="810"/>
      <c r="V11" s="810"/>
      <c r="W11" s="810"/>
      <c r="X11" s="810"/>
      <c r="Y11" s="810"/>
      <c r="Z11" s="810"/>
      <c r="AA11" s="810"/>
      <c r="AB11" s="810"/>
      <c r="AC11" s="810"/>
      <c r="AD11" s="810"/>
      <c r="AE11" s="783"/>
      <c r="AF11" s="785"/>
      <c r="AG11" s="781"/>
      <c r="AH11" s="781"/>
      <c r="AI11" s="781"/>
      <c r="AJ11" s="784"/>
      <c r="AK11" s="786"/>
      <c r="AL11" s="787"/>
      <c r="AM11" s="787"/>
      <c r="AN11" s="787"/>
      <c r="AO11" s="787"/>
      <c r="AP11" s="787"/>
      <c r="AQ11" s="787"/>
      <c r="AR11" s="787"/>
      <c r="AS11" s="787"/>
      <c r="AT11" s="787"/>
      <c r="AU11" s="788"/>
      <c r="AV11" s="788"/>
      <c r="AW11" s="788"/>
      <c r="AX11" s="788"/>
      <c r="AY11" s="789"/>
      <c r="AZ11" s="205"/>
      <c r="BA11" s="205"/>
      <c r="BB11" s="205"/>
      <c r="BC11" s="205"/>
      <c r="BD11" s="205"/>
      <c r="BE11" s="206"/>
      <c r="BF11" s="206"/>
      <c r="BG11" s="206"/>
      <c r="BH11" s="206"/>
      <c r="BI11" s="206"/>
      <c r="BJ11" s="206"/>
      <c r="BK11" s="206"/>
      <c r="BL11" s="206"/>
      <c r="BM11" s="206"/>
      <c r="BN11" s="206"/>
      <c r="BO11" s="206"/>
      <c r="BP11" s="206"/>
      <c r="BQ11" s="215">
        <v>5</v>
      </c>
      <c r="BR11" s="216"/>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07"/>
    </row>
    <row r="12" spans="1:131" s="208" customFormat="1" ht="26.25" customHeight="1" x14ac:dyDescent="0.15">
      <c r="A12" s="214">
        <v>6</v>
      </c>
      <c r="B12" s="777"/>
      <c r="C12" s="778"/>
      <c r="D12" s="778"/>
      <c r="E12" s="778"/>
      <c r="F12" s="778"/>
      <c r="G12" s="778"/>
      <c r="H12" s="778"/>
      <c r="I12" s="778"/>
      <c r="J12" s="778"/>
      <c r="K12" s="778"/>
      <c r="L12" s="778"/>
      <c r="M12" s="778"/>
      <c r="N12" s="778"/>
      <c r="O12" s="778"/>
      <c r="P12" s="779"/>
      <c r="Q12" s="809"/>
      <c r="R12" s="810"/>
      <c r="S12" s="810"/>
      <c r="T12" s="810"/>
      <c r="U12" s="810"/>
      <c r="V12" s="810"/>
      <c r="W12" s="810"/>
      <c r="X12" s="810"/>
      <c r="Y12" s="810"/>
      <c r="Z12" s="810"/>
      <c r="AA12" s="810"/>
      <c r="AB12" s="810"/>
      <c r="AC12" s="810"/>
      <c r="AD12" s="810"/>
      <c r="AE12" s="783"/>
      <c r="AF12" s="785"/>
      <c r="AG12" s="781"/>
      <c r="AH12" s="781"/>
      <c r="AI12" s="781"/>
      <c r="AJ12" s="784"/>
      <c r="AK12" s="786"/>
      <c r="AL12" s="787"/>
      <c r="AM12" s="787"/>
      <c r="AN12" s="787"/>
      <c r="AO12" s="787"/>
      <c r="AP12" s="787"/>
      <c r="AQ12" s="787"/>
      <c r="AR12" s="787"/>
      <c r="AS12" s="787"/>
      <c r="AT12" s="787"/>
      <c r="AU12" s="788"/>
      <c r="AV12" s="788"/>
      <c r="AW12" s="788"/>
      <c r="AX12" s="788"/>
      <c r="AY12" s="789"/>
      <c r="AZ12" s="205"/>
      <c r="BA12" s="205"/>
      <c r="BB12" s="205"/>
      <c r="BC12" s="205"/>
      <c r="BD12" s="205"/>
      <c r="BE12" s="206"/>
      <c r="BF12" s="206"/>
      <c r="BG12" s="206"/>
      <c r="BH12" s="206"/>
      <c r="BI12" s="206"/>
      <c r="BJ12" s="206"/>
      <c r="BK12" s="206"/>
      <c r="BL12" s="206"/>
      <c r="BM12" s="206"/>
      <c r="BN12" s="206"/>
      <c r="BO12" s="206"/>
      <c r="BP12" s="206"/>
      <c r="BQ12" s="215">
        <v>6</v>
      </c>
      <c r="BR12" s="216"/>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07"/>
    </row>
    <row r="13" spans="1:131" s="208" customFormat="1" ht="26.25" customHeight="1" x14ac:dyDescent="0.15">
      <c r="A13" s="214">
        <v>7</v>
      </c>
      <c r="B13" s="777"/>
      <c r="C13" s="778"/>
      <c r="D13" s="778"/>
      <c r="E13" s="778"/>
      <c r="F13" s="778"/>
      <c r="G13" s="778"/>
      <c r="H13" s="778"/>
      <c r="I13" s="778"/>
      <c r="J13" s="778"/>
      <c r="K13" s="778"/>
      <c r="L13" s="778"/>
      <c r="M13" s="778"/>
      <c r="N13" s="778"/>
      <c r="O13" s="778"/>
      <c r="P13" s="779"/>
      <c r="Q13" s="809"/>
      <c r="R13" s="810"/>
      <c r="S13" s="810"/>
      <c r="T13" s="810"/>
      <c r="U13" s="810"/>
      <c r="V13" s="810"/>
      <c r="W13" s="810"/>
      <c r="X13" s="810"/>
      <c r="Y13" s="810"/>
      <c r="Z13" s="810"/>
      <c r="AA13" s="810"/>
      <c r="AB13" s="810"/>
      <c r="AC13" s="810"/>
      <c r="AD13" s="810"/>
      <c r="AE13" s="783"/>
      <c r="AF13" s="785"/>
      <c r="AG13" s="781"/>
      <c r="AH13" s="781"/>
      <c r="AI13" s="781"/>
      <c r="AJ13" s="784"/>
      <c r="AK13" s="786"/>
      <c r="AL13" s="787"/>
      <c r="AM13" s="787"/>
      <c r="AN13" s="787"/>
      <c r="AO13" s="787"/>
      <c r="AP13" s="787"/>
      <c r="AQ13" s="787"/>
      <c r="AR13" s="787"/>
      <c r="AS13" s="787"/>
      <c r="AT13" s="787"/>
      <c r="AU13" s="788"/>
      <c r="AV13" s="788"/>
      <c r="AW13" s="788"/>
      <c r="AX13" s="788"/>
      <c r="AY13" s="789"/>
      <c r="AZ13" s="205"/>
      <c r="BA13" s="205"/>
      <c r="BB13" s="205"/>
      <c r="BC13" s="205"/>
      <c r="BD13" s="205"/>
      <c r="BE13" s="206"/>
      <c r="BF13" s="206"/>
      <c r="BG13" s="206"/>
      <c r="BH13" s="206"/>
      <c r="BI13" s="206"/>
      <c r="BJ13" s="206"/>
      <c r="BK13" s="206"/>
      <c r="BL13" s="206"/>
      <c r="BM13" s="206"/>
      <c r="BN13" s="206"/>
      <c r="BO13" s="206"/>
      <c r="BP13" s="206"/>
      <c r="BQ13" s="215">
        <v>7</v>
      </c>
      <c r="BR13" s="216"/>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07"/>
    </row>
    <row r="14" spans="1:131" s="208" customFormat="1" ht="26.25" customHeight="1" x14ac:dyDescent="0.15">
      <c r="A14" s="214">
        <v>8</v>
      </c>
      <c r="B14" s="777"/>
      <c r="C14" s="778"/>
      <c r="D14" s="778"/>
      <c r="E14" s="778"/>
      <c r="F14" s="778"/>
      <c r="G14" s="778"/>
      <c r="H14" s="778"/>
      <c r="I14" s="778"/>
      <c r="J14" s="778"/>
      <c r="K14" s="778"/>
      <c r="L14" s="778"/>
      <c r="M14" s="778"/>
      <c r="N14" s="778"/>
      <c r="O14" s="778"/>
      <c r="P14" s="779"/>
      <c r="Q14" s="809"/>
      <c r="R14" s="810"/>
      <c r="S14" s="810"/>
      <c r="T14" s="810"/>
      <c r="U14" s="810"/>
      <c r="V14" s="810"/>
      <c r="W14" s="810"/>
      <c r="X14" s="810"/>
      <c r="Y14" s="810"/>
      <c r="Z14" s="810"/>
      <c r="AA14" s="810"/>
      <c r="AB14" s="810"/>
      <c r="AC14" s="810"/>
      <c r="AD14" s="810"/>
      <c r="AE14" s="783"/>
      <c r="AF14" s="785"/>
      <c r="AG14" s="781"/>
      <c r="AH14" s="781"/>
      <c r="AI14" s="781"/>
      <c r="AJ14" s="784"/>
      <c r="AK14" s="786"/>
      <c r="AL14" s="787"/>
      <c r="AM14" s="787"/>
      <c r="AN14" s="787"/>
      <c r="AO14" s="787"/>
      <c r="AP14" s="787"/>
      <c r="AQ14" s="787"/>
      <c r="AR14" s="787"/>
      <c r="AS14" s="787"/>
      <c r="AT14" s="787"/>
      <c r="AU14" s="788"/>
      <c r="AV14" s="788"/>
      <c r="AW14" s="788"/>
      <c r="AX14" s="788"/>
      <c r="AY14" s="789"/>
      <c r="AZ14" s="205"/>
      <c r="BA14" s="205"/>
      <c r="BB14" s="205"/>
      <c r="BC14" s="205"/>
      <c r="BD14" s="205"/>
      <c r="BE14" s="206"/>
      <c r="BF14" s="206"/>
      <c r="BG14" s="206"/>
      <c r="BH14" s="206"/>
      <c r="BI14" s="206"/>
      <c r="BJ14" s="206"/>
      <c r="BK14" s="206"/>
      <c r="BL14" s="206"/>
      <c r="BM14" s="206"/>
      <c r="BN14" s="206"/>
      <c r="BO14" s="206"/>
      <c r="BP14" s="206"/>
      <c r="BQ14" s="215">
        <v>8</v>
      </c>
      <c r="BR14" s="216"/>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07"/>
    </row>
    <row r="15" spans="1:131" s="208" customFormat="1" ht="26.25" customHeight="1" x14ac:dyDescent="0.15">
      <c r="A15" s="214">
        <v>9</v>
      </c>
      <c r="B15" s="777"/>
      <c r="C15" s="778"/>
      <c r="D15" s="778"/>
      <c r="E15" s="778"/>
      <c r="F15" s="778"/>
      <c r="G15" s="778"/>
      <c r="H15" s="778"/>
      <c r="I15" s="778"/>
      <c r="J15" s="778"/>
      <c r="K15" s="778"/>
      <c r="L15" s="778"/>
      <c r="M15" s="778"/>
      <c r="N15" s="778"/>
      <c r="O15" s="778"/>
      <c r="P15" s="779"/>
      <c r="Q15" s="809"/>
      <c r="R15" s="810"/>
      <c r="S15" s="810"/>
      <c r="T15" s="810"/>
      <c r="U15" s="810"/>
      <c r="V15" s="810"/>
      <c r="W15" s="810"/>
      <c r="X15" s="810"/>
      <c r="Y15" s="810"/>
      <c r="Z15" s="810"/>
      <c r="AA15" s="810"/>
      <c r="AB15" s="810"/>
      <c r="AC15" s="810"/>
      <c r="AD15" s="810"/>
      <c r="AE15" s="783"/>
      <c r="AF15" s="785"/>
      <c r="AG15" s="781"/>
      <c r="AH15" s="781"/>
      <c r="AI15" s="781"/>
      <c r="AJ15" s="784"/>
      <c r="AK15" s="786"/>
      <c r="AL15" s="787"/>
      <c r="AM15" s="787"/>
      <c r="AN15" s="787"/>
      <c r="AO15" s="787"/>
      <c r="AP15" s="787"/>
      <c r="AQ15" s="787"/>
      <c r="AR15" s="787"/>
      <c r="AS15" s="787"/>
      <c r="AT15" s="787"/>
      <c r="AU15" s="788"/>
      <c r="AV15" s="788"/>
      <c r="AW15" s="788"/>
      <c r="AX15" s="788"/>
      <c r="AY15" s="789"/>
      <c r="AZ15" s="205"/>
      <c r="BA15" s="205"/>
      <c r="BB15" s="205"/>
      <c r="BC15" s="205"/>
      <c r="BD15" s="205"/>
      <c r="BE15" s="206"/>
      <c r="BF15" s="206"/>
      <c r="BG15" s="206"/>
      <c r="BH15" s="206"/>
      <c r="BI15" s="206"/>
      <c r="BJ15" s="206"/>
      <c r="BK15" s="206"/>
      <c r="BL15" s="206"/>
      <c r="BM15" s="206"/>
      <c r="BN15" s="206"/>
      <c r="BO15" s="206"/>
      <c r="BP15" s="206"/>
      <c r="BQ15" s="215">
        <v>9</v>
      </c>
      <c r="BR15" s="216"/>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07"/>
    </row>
    <row r="16" spans="1:131" s="208" customFormat="1" ht="26.25" customHeight="1" x14ac:dyDescent="0.15">
      <c r="A16" s="214">
        <v>10</v>
      </c>
      <c r="B16" s="777"/>
      <c r="C16" s="778"/>
      <c r="D16" s="778"/>
      <c r="E16" s="778"/>
      <c r="F16" s="778"/>
      <c r="G16" s="778"/>
      <c r="H16" s="778"/>
      <c r="I16" s="778"/>
      <c r="J16" s="778"/>
      <c r="K16" s="778"/>
      <c r="L16" s="778"/>
      <c r="M16" s="778"/>
      <c r="N16" s="778"/>
      <c r="O16" s="778"/>
      <c r="P16" s="779"/>
      <c r="Q16" s="809"/>
      <c r="R16" s="810"/>
      <c r="S16" s="810"/>
      <c r="T16" s="810"/>
      <c r="U16" s="810"/>
      <c r="V16" s="810"/>
      <c r="W16" s="810"/>
      <c r="X16" s="810"/>
      <c r="Y16" s="810"/>
      <c r="Z16" s="810"/>
      <c r="AA16" s="810"/>
      <c r="AB16" s="810"/>
      <c r="AC16" s="810"/>
      <c r="AD16" s="810"/>
      <c r="AE16" s="783"/>
      <c r="AF16" s="785"/>
      <c r="AG16" s="781"/>
      <c r="AH16" s="781"/>
      <c r="AI16" s="781"/>
      <c r="AJ16" s="784"/>
      <c r="AK16" s="786"/>
      <c r="AL16" s="787"/>
      <c r="AM16" s="787"/>
      <c r="AN16" s="787"/>
      <c r="AO16" s="787"/>
      <c r="AP16" s="787"/>
      <c r="AQ16" s="787"/>
      <c r="AR16" s="787"/>
      <c r="AS16" s="787"/>
      <c r="AT16" s="787"/>
      <c r="AU16" s="788"/>
      <c r="AV16" s="788"/>
      <c r="AW16" s="788"/>
      <c r="AX16" s="788"/>
      <c r="AY16" s="789"/>
      <c r="AZ16" s="205"/>
      <c r="BA16" s="205"/>
      <c r="BB16" s="205"/>
      <c r="BC16" s="205"/>
      <c r="BD16" s="205"/>
      <c r="BE16" s="206"/>
      <c r="BF16" s="206"/>
      <c r="BG16" s="206"/>
      <c r="BH16" s="206"/>
      <c r="BI16" s="206"/>
      <c r="BJ16" s="206"/>
      <c r="BK16" s="206"/>
      <c r="BL16" s="206"/>
      <c r="BM16" s="206"/>
      <c r="BN16" s="206"/>
      <c r="BO16" s="206"/>
      <c r="BP16" s="206"/>
      <c r="BQ16" s="215">
        <v>10</v>
      </c>
      <c r="BR16" s="216"/>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07"/>
    </row>
    <row r="17" spans="1:131" s="208" customFormat="1" ht="26.25" customHeight="1" x14ac:dyDescent="0.15">
      <c r="A17" s="214">
        <v>11</v>
      </c>
      <c r="B17" s="777"/>
      <c r="C17" s="778"/>
      <c r="D17" s="778"/>
      <c r="E17" s="778"/>
      <c r="F17" s="778"/>
      <c r="G17" s="778"/>
      <c r="H17" s="778"/>
      <c r="I17" s="778"/>
      <c r="J17" s="778"/>
      <c r="K17" s="778"/>
      <c r="L17" s="778"/>
      <c r="M17" s="778"/>
      <c r="N17" s="778"/>
      <c r="O17" s="778"/>
      <c r="P17" s="779"/>
      <c r="Q17" s="809"/>
      <c r="R17" s="810"/>
      <c r="S17" s="810"/>
      <c r="T17" s="810"/>
      <c r="U17" s="810"/>
      <c r="V17" s="810"/>
      <c r="W17" s="810"/>
      <c r="X17" s="810"/>
      <c r="Y17" s="810"/>
      <c r="Z17" s="810"/>
      <c r="AA17" s="810"/>
      <c r="AB17" s="810"/>
      <c r="AC17" s="810"/>
      <c r="AD17" s="810"/>
      <c r="AE17" s="783"/>
      <c r="AF17" s="785"/>
      <c r="AG17" s="781"/>
      <c r="AH17" s="781"/>
      <c r="AI17" s="781"/>
      <c r="AJ17" s="784"/>
      <c r="AK17" s="786"/>
      <c r="AL17" s="787"/>
      <c r="AM17" s="787"/>
      <c r="AN17" s="787"/>
      <c r="AO17" s="787"/>
      <c r="AP17" s="787"/>
      <c r="AQ17" s="787"/>
      <c r="AR17" s="787"/>
      <c r="AS17" s="787"/>
      <c r="AT17" s="787"/>
      <c r="AU17" s="788"/>
      <c r="AV17" s="788"/>
      <c r="AW17" s="788"/>
      <c r="AX17" s="788"/>
      <c r="AY17" s="789"/>
      <c r="AZ17" s="205"/>
      <c r="BA17" s="205"/>
      <c r="BB17" s="205"/>
      <c r="BC17" s="205"/>
      <c r="BD17" s="205"/>
      <c r="BE17" s="206"/>
      <c r="BF17" s="206"/>
      <c r="BG17" s="206"/>
      <c r="BH17" s="206"/>
      <c r="BI17" s="206"/>
      <c r="BJ17" s="206"/>
      <c r="BK17" s="206"/>
      <c r="BL17" s="206"/>
      <c r="BM17" s="206"/>
      <c r="BN17" s="206"/>
      <c r="BO17" s="206"/>
      <c r="BP17" s="206"/>
      <c r="BQ17" s="215">
        <v>11</v>
      </c>
      <c r="BR17" s="216"/>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07"/>
    </row>
    <row r="18" spans="1:131" s="208" customFormat="1" ht="26.25" customHeight="1" x14ac:dyDescent="0.15">
      <c r="A18" s="214">
        <v>12</v>
      </c>
      <c r="B18" s="777"/>
      <c r="C18" s="778"/>
      <c r="D18" s="778"/>
      <c r="E18" s="778"/>
      <c r="F18" s="778"/>
      <c r="G18" s="778"/>
      <c r="H18" s="778"/>
      <c r="I18" s="778"/>
      <c r="J18" s="778"/>
      <c r="K18" s="778"/>
      <c r="L18" s="778"/>
      <c r="M18" s="778"/>
      <c r="N18" s="778"/>
      <c r="O18" s="778"/>
      <c r="P18" s="779"/>
      <c r="Q18" s="809"/>
      <c r="R18" s="810"/>
      <c r="S18" s="810"/>
      <c r="T18" s="810"/>
      <c r="U18" s="810"/>
      <c r="V18" s="810"/>
      <c r="W18" s="810"/>
      <c r="X18" s="810"/>
      <c r="Y18" s="810"/>
      <c r="Z18" s="810"/>
      <c r="AA18" s="810"/>
      <c r="AB18" s="810"/>
      <c r="AC18" s="810"/>
      <c r="AD18" s="810"/>
      <c r="AE18" s="783"/>
      <c r="AF18" s="785"/>
      <c r="AG18" s="781"/>
      <c r="AH18" s="781"/>
      <c r="AI18" s="781"/>
      <c r="AJ18" s="784"/>
      <c r="AK18" s="786"/>
      <c r="AL18" s="787"/>
      <c r="AM18" s="787"/>
      <c r="AN18" s="787"/>
      <c r="AO18" s="787"/>
      <c r="AP18" s="787"/>
      <c r="AQ18" s="787"/>
      <c r="AR18" s="787"/>
      <c r="AS18" s="787"/>
      <c r="AT18" s="787"/>
      <c r="AU18" s="788"/>
      <c r="AV18" s="788"/>
      <c r="AW18" s="788"/>
      <c r="AX18" s="788"/>
      <c r="AY18" s="789"/>
      <c r="AZ18" s="205"/>
      <c r="BA18" s="205"/>
      <c r="BB18" s="205"/>
      <c r="BC18" s="205"/>
      <c r="BD18" s="205"/>
      <c r="BE18" s="206"/>
      <c r="BF18" s="206"/>
      <c r="BG18" s="206"/>
      <c r="BH18" s="206"/>
      <c r="BI18" s="206"/>
      <c r="BJ18" s="206"/>
      <c r="BK18" s="206"/>
      <c r="BL18" s="206"/>
      <c r="BM18" s="206"/>
      <c r="BN18" s="206"/>
      <c r="BO18" s="206"/>
      <c r="BP18" s="206"/>
      <c r="BQ18" s="215">
        <v>12</v>
      </c>
      <c r="BR18" s="216"/>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07"/>
    </row>
    <row r="19" spans="1:131" s="208" customFormat="1" ht="26.25" customHeight="1" x14ac:dyDescent="0.15">
      <c r="A19" s="214">
        <v>13</v>
      </c>
      <c r="B19" s="777"/>
      <c r="C19" s="778"/>
      <c r="D19" s="778"/>
      <c r="E19" s="778"/>
      <c r="F19" s="778"/>
      <c r="G19" s="778"/>
      <c r="H19" s="778"/>
      <c r="I19" s="778"/>
      <c r="J19" s="778"/>
      <c r="K19" s="778"/>
      <c r="L19" s="778"/>
      <c r="M19" s="778"/>
      <c r="N19" s="778"/>
      <c r="O19" s="778"/>
      <c r="P19" s="779"/>
      <c r="Q19" s="809"/>
      <c r="R19" s="810"/>
      <c r="S19" s="810"/>
      <c r="T19" s="810"/>
      <c r="U19" s="810"/>
      <c r="V19" s="810"/>
      <c r="W19" s="810"/>
      <c r="X19" s="810"/>
      <c r="Y19" s="810"/>
      <c r="Z19" s="810"/>
      <c r="AA19" s="810"/>
      <c r="AB19" s="810"/>
      <c r="AC19" s="810"/>
      <c r="AD19" s="810"/>
      <c r="AE19" s="783"/>
      <c r="AF19" s="785"/>
      <c r="AG19" s="781"/>
      <c r="AH19" s="781"/>
      <c r="AI19" s="781"/>
      <c r="AJ19" s="784"/>
      <c r="AK19" s="786"/>
      <c r="AL19" s="787"/>
      <c r="AM19" s="787"/>
      <c r="AN19" s="787"/>
      <c r="AO19" s="787"/>
      <c r="AP19" s="787"/>
      <c r="AQ19" s="787"/>
      <c r="AR19" s="787"/>
      <c r="AS19" s="787"/>
      <c r="AT19" s="787"/>
      <c r="AU19" s="788"/>
      <c r="AV19" s="788"/>
      <c r="AW19" s="788"/>
      <c r="AX19" s="788"/>
      <c r="AY19" s="789"/>
      <c r="AZ19" s="205"/>
      <c r="BA19" s="205"/>
      <c r="BB19" s="205"/>
      <c r="BC19" s="205"/>
      <c r="BD19" s="205"/>
      <c r="BE19" s="206"/>
      <c r="BF19" s="206"/>
      <c r="BG19" s="206"/>
      <c r="BH19" s="206"/>
      <c r="BI19" s="206"/>
      <c r="BJ19" s="206"/>
      <c r="BK19" s="206"/>
      <c r="BL19" s="206"/>
      <c r="BM19" s="206"/>
      <c r="BN19" s="206"/>
      <c r="BO19" s="206"/>
      <c r="BP19" s="206"/>
      <c r="BQ19" s="215">
        <v>13</v>
      </c>
      <c r="BR19" s="216"/>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07"/>
    </row>
    <row r="20" spans="1:131" s="208" customFormat="1" ht="26.25" customHeight="1" x14ac:dyDescent="0.15">
      <c r="A20" s="214">
        <v>14</v>
      </c>
      <c r="B20" s="777"/>
      <c r="C20" s="778"/>
      <c r="D20" s="778"/>
      <c r="E20" s="778"/>
      <c r="F20" s="778"/>
      <c r="G20" s="778"/>
      <c r="H20" s="778"/>
      <c r="I20" s="778"/>
      <c r="J20" s="778"/>
      <c r="K20" s="778"/>
      <c r="L20" s="778"/>
      <c r="M20" s="778"/>
      <c r="N20" s="778"/>
      <c r="O20" s="778"/>
      <c r="P20" s="779"/>
      <c r="Q20" s="809"/>
      <c r="R20" s="810"/>
      <c r="S20" s="810"/>
      <c r="T20" s="810"/>
      <c r="U20" s="810"/>
      <c r="V20" s="810"/>
      <c r="W20" s="810"/>
      <c r="X20" s="810"/>
      <c r="Y20" s="810"/>
      <c r="Z20" s="810"/>
      <c r="AA20" s="810"/>
      <c r="AB20" s="810"/>
      <c r="AC20" s="810"/>
      <c r="AD20" s="810"/>
      <c r="AE20" s="783"/>
      <c r="AF20" s="785"/>
      <c r="AG20" s="781"/>
      <c r="AH20" s="781"/>
      <c r="AI20" s="781"/>
      <c r="AJ20" s="784"/>
      <c r="AK20" s="786"/>
      <c r="AL20" s="787"/>
      <c r="AM20" s="787"/>
      <c r="AN20" s="787"/>
      <c r="AO20" s="787"/>
      <c r="AP20" s="787"/>
      <c r="AQ20" s="787"/>
      <c r="AR20" s="787"/>
      <c r="AS20" s="787"/>
      <c r="AT20" s="787"/>
      <c r="AU20" s="788"/>
      <c r="AV20" s="788"/>
      <c r="AW20" s="788"/>
      <c r="AX20" s="788"/>
      <c r="AY20" s="789"/>
      <c r="AZ20" s="205"/>
      <c r="BA20" s="205"/>
      <c r="BB20" s="205"/>
      <c r="BC20" s="205"/>
      <c r="BD20" s="205"/>
      <c r="BE20" s="206"/>
      <c r="BF20" s="206"/>
      <c r="BG20" s="206"/>
      <c r="BH20" s="206"/>
      <c r="BI20" s="206"/>
      <c r="BJ20" s="206"/>
      <c r="BK20" s="206"/>
      <c r="BL20" s="206"/>
      <c r="BM20" s="206"/>
      <c r="BN20" s="206"/>
      <c r="BO20" s="206"/>
      <c r="BP20" s="206"/>
      <c r="BQ20" s="215">
        <v>14</v>
      </c>
      <c r="BR20" s="216"/>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07"/>
    </row>
    <row r="21" spans="1:131" s="208" customFormat="1" ht="26.25" customHeight="1" thickBot="1" x14ac:dyDescent="0.2">
      <c r="A21" s="214">
        <v>15</v>
      </c>
      <c r="B21" s="777"/>
      <c r="C21" s="778"/>
      <c r="D21" s="778"/>
      <c r="E21" s="778"/>
      <c r="F21" s="778"/>
      <c r="G21" s="778"/>
      <c r="H21" s="778"/>
      <c r="I21" s="778"/>
      <c r="J21" s="778"/>
      <c r="K21" s="778"/>
      <c r="L21" s="778"/>
      <c r="M21" s="778"/>
      <c r="N21" s="778"/>
      <c r="O21" s="778"/>
      <c r="P21" s="779"/>
      <c r="Q21" s="809"/>
      <c r="R21" s="810"/>
      <c r="S21" s="810"/>
      <c r="T21" s="810"/>
      <c r="U21" s="810"/>
      <c r="V21" s="810"/>
      <c r="W21" s="810"/>
      <c r="X21" s="810"/>
      <c r="Y21" s="810"/>
      <c r="Z21" s="810"/>
      <c r="AA21" s="810"/>
      <c r="AB21" s="810"/>
      <c r="AC21" s="810"/>
      <c r="AD21" s="810"/>
      <c r="AE21" s="783"/>
      <c r="AF21" s="785"/>
      <c r="AG21" s="781"/>
      <c r="AH21" s="781"/>
      <c r="AI21" s="781"/>
      <c r="AJ21" s="784"/>
      <c r="AK21" s="786"/>
      <c r="AL21" s="787"/>
      <c r="AM21" s="787"/>
      <c r="AN21" s="787"/>
      <c r="AO21" s="787"/>
      <c r="AP21" s="787"/>
      <c r="AQ21" s="787"/>
      <c r="AR21" s="787"/>
      <c r="AS21" s="787"/>
      <c r="AT21" s="787"/>
      <c r="AU21" s="788"/>
      <c r="AV21" s="788"/>
      <c r="AW21" s="788"/>
      <c r="AX21" s="788"/>
      <c r="AY21" s="789"/>
      <c r="AZ21" s="205"/>
      <c r="BA21" s="205"/>
      <c r="BB21" s="205"/>
      <c r="BC21" s="205"/>
      <c r="BD21" s="205"/>
      <c r="BE21" s="206"/>
      <c r="BF21" s="206"/>
      <c r="BG21" s="206"/>
      <c r="BH21" s="206"/>
      <c r="BI21" s="206"/>
      <c r="BJ21" s="206"/>
      <c r="BK21" s="206"/>
      <c r="BL21" s="206"/>
      <c r="BM21" s="206"/>
      <c r="BN21" s="206"/>
      <c r="BO21" s="206"/>
      <c r="BP21" s="206"/>
      <c r="BQ21" s="215">
        <v>15</v>
      </c>
      <c r="BR21" s="216"/>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07"/>
    </row>
    <row r="22" spans="1:131" s="208" customFormat="1" ht="26.25" customHeight="1" x14ac:dyDescent="0.15">
      <c r="A22" s="214">
        <v>16</v>
      </c>
      <c r="B22" s="777"/>
      <c r="C22" s="778"/>
      <c r="D22" s="778"/>
      <c r="E22" s="778"/>
      <c r="F22" s="778"/>
      <c r="G22" s="778"/>
      <c r="H22" s="778"/>
      <c r="I22" s="778"/>
      <c r="J22" s="778"/>
      <c r="K22" s="778"/>
      <c r="L22" s="778"/>
      <c r="M22" s="778"/>
      <c r="N22" s="778"/>
      <c r="O22" s="778"/>
      <c r="P22" s="779"/>
      <c r="Q22" s="811"/>
      <c r="R22" s="812"/>
      <c r="S22" s="812"/>
      <c r="T22" s="812"/>
      <c r="U22" s="812"/>
      <c r="V22" s="812"/>
      <c r="W22" s="812"/>
      <c r="X22" s="812"/>
      <c r="Y22" s="812"/>
      <c r="Z22" s="812"/>
      <c r="AA22" s="812"/>
      <c r="AB22" s="812"/>
      <c r="AC22" s="812"/>
      <c r="AD22" s="812"/>
      <c r="AE22" s="813"/>
      <c r="AF22" s="785"/>
      <c r="AG22" s="781"/>
      <c r="AH22" s="781"/>
      <c r="AI22" s="781"/>
      <c r="AJ22" s="784"/>
      <c r="AK22" s="826"/>
      <c r="AL22" s="827"/>
      <c r="AM22" s="827"/>
      <c r="AN22" s="827"/>
      <c r="AO22" s="827"/>
      <c r="AP22" s="827"/>
      <c r="AQ22" s="827"/>
      <c r="AR22" s="827"/>
      <c r="AS22" s="827"/>
      <c r="AT22" s="827"/>
      <c r="AU22" s="828"/>
      <c r="AV22" s="828"/>
      <c r="AW22" s="828"/>
      <c r="AX22" s="828"/>
      <c r="AY22" s="829"/>
      <c r="AZ22" s="830" t="s">
        <v>366</v>
      </c>
      <c r="BA22" s="830"/>
      <c r="BB22" s="830"/>
      <c r="BC22" s="830"/>
      <c r="BD22" s="831"/>
      <c r="BE22" s="206"/>
      <c r="BF22" s="206"/>
      <c r="BG22" s="206"/>
      <c r="BH22" s="206"/>
      <c r="BI22" s="206"/>
      <c r="BJ22" s="206"/>
      <c r="BK22" s="206"/>
      <c r="BL22" s="206"/>
      <c r="BM22" s="206"/>
      <c r="BN22" s="206"/>
      <c r="BO22" s="206"/>
      <c r="BP22" s="206"/>
      <c r="BQ22" s="215">
        <v>16</v>
      </c>
      <c r="BR22" s="216"/>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07"/>
    </row>
    <row r="23" spans="1:131" s="208" customFormat="1" ht="26.25" customHeight="1" thickBot="1" x14ac:dyDescent="0.2">
      <c r="A23" s="217" t="s">
        <v>367</v>
      </c>
      <c r="B23" s="814" t="s">
        <v>535</v>
      </c>
      <c r="C23" s="815"/>
      <c r="D23" s="815"/>
      <c r="E23" s="815"/>
      <c r="F23" s="815"/>
      <c r="G23" s="815"/>
      <c r="H23" s="815"/>
      <c r="I23" s="815"/>
      <c r="J23" s="815"/>
      <c r="K23" s="815"/>
      <c r="L23" s="815"/>
      <c r="M23" s="815"/>
      <c r="N23" s="815"/>
      <c r="O23" s="815"/>
      <c r="P23" s="816"/>
      <c r="Q23" s="817">
        <v>16514</v>
      </c>
      <c r="R23" s="818"/>
      <c r="S23" s="818"/>
      <c r="T23" s="818"/>
      <c r="U23" s="818"/>
      <c r="V23" s="818">
        <v>15994</v>
      </c>
      <c r="W23" s="818"/>
      <c r="X23" s="818"/>
      <c r="Y23" s="818"/>
      <c r="Z23" s="818"/>
      <c r="AA23" s="818">
        <v>520</v>
      </c>
      <c r="AB23" s="818"/>
      <c r="AC23" s="818"/>
      <c r="AD23" s="818"/>
      <c r="AE23" s="819"/>
      <c r="AF23" s="820">
        <v>379</v>
      </c>
      <c r="AG23" s="818"/>
      <c r="AH23" s="818"/>
      <c r="AI23" s="818"/>
      <c r="AJ23" s="821"/>
      <c r="AK23" s="822"/>
      <c r="AL23" s="823"/>
      <c r="AM23" s="823"/>
      <c r="AN23" s="823"/>
      <c r="AO23" s="823"/>
      <c r="AP23" s="818">
        <v>17590</v>
      </c>
      <c r="AQ23" s="818"/>
      <c r="AR23" s="818"/>
      <c r="AS23" s="818"/>
      <c r="AT23" s="818"/>
      <c r="AU23" s="824"/>
      <c r="AV23" s="824"/>
      <c r="AW23" s="824"/>
      <c r="AX23" s="824"/>
      <c r="AY23" s="825"/>
      <c r="AZ23" s="833" t="s">
        <v>112</v>
      </c>
      <c r="BA23" s="834"/>
      <c r="BB23" s="834"/>
      <c r="BC23" s="834"/>
      <c r="BD23" s="835"/>
      <c r="BE23" s="206"/>
      <c r="BF23" s="206"/>
      <c r="BG23" s="206"/>
      <c r="BH23" s="206"/>
      <c r="BI23" s="206"/>
      <c r="BJ23" s="206"/>
      <c r="BK23" s="206"/>
      <c r="BL23" s="206"/>
      <c r="BM23" s="206"/>
      <c r="BN23" s="206"/>
      <c r="BO23" s="206"/>
      <c r="BP23" s="206"/>
      <c r="BQ23" s="215">
        <v>17</v>
      </c>
      <c r="BR23" s="216"/>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07"/>
    </row>
    <row r="24" spans="1:131" s="208" customFormat="1" ht="26.25" customHeight="1" x14ac:dyDescent="0.15">
      <c r="A24" s="832" t="s">
        <v>368</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205"/>
      <c r="BA24" s="205"/>
      <c r="BB24" s="205"/>
      <c r="BC24" s="205"/>
      <c r="BD24" s="205"/>
      <c r="BE24" s="206"/>
      <c r="BF24" s="206"/>
      <c r="BG24" s="206"/>
      <c r="BH24" s="206"/>
      <c r="BI24" s="206"/>
      <c r="BJ24" s="206"/>
      <c r="BK24" s="206"/>
      <c r="BL24" s="206"/>
      <c r="BM24" s="206"/>
      <c r="BN24" s="206"/>
      <c r="BO24" s="206"/>
      <c r="BP24" s="206"/>
      <c r="BQ24" s="215">
        <v>18</v>
      </c>
      <c r="BR24" s="216"/>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07"/>
    </row>
    <row r="25" spans="1:131" s="200" customFormat="1" ht="26.25" customHeight="1" thickBot="1" x14ac:dyDescent="0.2">
      <c r="A25" s="771" t="s">
        <v>369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05"/>
      <c r="BK25" s="205"/>
      <c r="BL25" s="205"/>
      <c r="BM25" s="205"/>
      <c r="BN25" s="205"/>
      <c r="BO25" s="218"/>
      <c r="BP25" s="218"/>
      <c r="BQ25" s="215">
        <v>19</v>
      </c>
      <c r="BR25" s="216"/>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199"/>
    </row>
    <row r="26" spans="1:131" s="200" customFormat="1" ht="26.25" customHeight="1" x14ac:dyDescent="0.15">
      <c r="A26" s="762" t="s">
        <v>349</v>
      </c>
      <c r="B26" s="763"/>
      <c r="C26" s="763"/>
      <c r="D26" s="763"/>
      <c r="E26" s="763"/>
      <c r="F26" s="763"/>
      <c r="G26" s="763"/>
      <c r="H26" s="763"/>
      <c r="I26" s="763"/>
      <c r="J26" s="763"/>
      <c r="K26" s="763"/>
      <c r="L26" s="763"/>
      <c r="M26" s="763"/>
      <c r="N26" s="763"/>
      <c r="O26" s="763"/>
      <c r="P26" s="764"/>
      <c r="Q26" s="737" t="s">
        <v>370</v>
      </c>
      <c r="R26" s="738"/>
      <c r="S26" s="738"/>
      <c r="T26" s="738"/>
      <c r="U26" s="739"/>
      <c r="V26" s="737" t="s">
        <v>371</v>
      </c>
      <c r="W26" s="738"/>
      <c r="X26" s="738"/>
      <c r="Y26" s="738"/>
      <c r="Z26" s="739"/>
      <c r="AA26" s="737" t="s">
        <v>372</v>
      </c>
      <c r="AB26" s="738"/>
      <c r="AC26" s="738"/>
      <c r="AD26" s="738"/>
      <c r="AE26" s="738"/>
      <c r="AF26" s="836" t="s">
        <v>373</v>
      </c>
      <c r="AG26" s="837"/>
      <c r="AH26" s="837"/>
      <c r="AI26" s="837"/>
      <c r="AJ26" s="838"/>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356</v>
      </c>
      <c r="BF26" s="738"/>
      <c r="BG26" s="738"/>
      <c r="BH26" s="738"/>
      <c r="BI26" s="749"/>
      <c r="BJ26" s="205"/>
      <c r="BK26" s="205"/>
      <c r="BL26" s="205"/>
      <c r="BM26" s="205"/>
      <c r="BN26" s="205"/>
      <c r="BO26" s="218"/>
      <c r="BP26" s="218"/>
      <c r="BQ26" s="215">
        <v>20</v>
      </c>
      <c r="BR26" s="216"/>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199"/>
    </row>
    <row r="27" spans="1:131" s="200" customFormat="1" ht="26.25" customHeight="1" thickBot="1" x14ac:dyDescent="0.2">
      <c r="A27" s="765"/>
      <c r="B27" s="766"/>
      <c r="C27" s="766"/>
      <c r="D27" s="766"/>
      <c r="E27" s="766"/>
      <c r="F27" s="766"/>
      <c r="G27" s="766"/>
      <c r="H27" s="766"/>
      <c r="I27" s="766"/>
      <c r="J27" s="766"/>
      <c r="K27" s="766"/>
      <c r="L27" s="766"/>
      <c r="M27" s="766"/>
      <c r="N27" s="766"/>
      <c r="O27" s="766"/>
      <c r="P27" s="767"/>
      <c r="Q27" s="740"/>
      <c r="R27" s="741"/>
      <c r="S27" s="741"/>
      <c r="T27" s="741"/>
      <c r="U27" s="742"/>
      <c r="V27" s="740"/>
      <c r="W27" s="741"/>
      <c r="X27" s="741"/>
      <c r="Y27" s="741"/>
      <c r="Z27" s="742"/>
      <c r="AA27" s="740"/>
      <c r="AB27" s="741"/>
      <c r="AC27" s="741"/>
      <c r="AD27" s="741"/>
      <c r="AE27" s="741"/>
      <c r="AF27" s="839"/>
      <c r="AG27" s="840"/>
      <c r="AH27" s="840"/>
      <c r="AI27" s="840"/>
      <c r="AJ27" s="84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199"/>
    </row>
    <row r="28" spans="1:131" s="200" customFormat="1" ht="26.25" customHeight="1" thickTop="1" x14ac:dyDescent="0.15">
      <c r="A28" s="219">
        <v>1</v>
      </c>
      <c r="B28" s="751" t="s">
        <v>522</v>
      </c>
      <c r="C28" s="752"/>
      <c r="D28" s="752"/>
      <c r="E28" s="752"/>
      <c r="F28" s="752"/>
      <c r="G28" s="752"/>
      <c r="H28" s="752"/>
      <c r="I28" s="752"/>
      <c r="J28" s="752"/>
      <c r="K28" s="752"/>
      <c r="L28" s="752"/>
      <c r="M28" s="752"/>
      <c r="N28" s="752"/>
      <c r="O28" s="752"/>
      <c r="P28" s="753"/>
      <c r="Q28" s="846">
        <v>4309</v>
      </c>
      <c r="R28" s="847"/>
      <c r="S28" s="847"/>
      <c r="T28" s="847"/>
      <c r="U28" s="847"/>
      <c r="V28" s="847">
        <v>3972</v>
      </c>
      <c r="W28" s="847"/>
      <c r="X28" s="847"/>
      <c r="Y28" s="847"/>
      <c r="Z28" s="847"/>
      <c r="AA28" s="847">
        <v>338</v>
      </c>
      <c r="AB28" s="847"/>
      <c r="AC28" s="847"/>
      <c r="AD28" s="847"/>
      <c r="AE28" s="848"/>
      <c r="AF28" s="849">
        <v>338</v>
      </c>
      <c r="AG28" s="847"/>
      <c r="AH28" s="847"/>
      <c r="AI28" s="847"/>
      <c r="AJ28" s="850"/>
      <c r="AK28" s="851">
        <v>302</v>
      </c>
      <c r="AL28" s="842"/>
      <c r="AM28" s="842"/>
      <c r="AN28" s="842"/>
      <c r="AO28" s="842"/>
      <c r="AP28" s="842" t="s">
        <v>470</v>
      </c>
      <c r="AQ28" s="842"/>
      <c r="AR28" s="842"/>
      <c r="AS28" s="842"/>
      <c r="AT28" s="842"/>
      <c r="AU28" s="842" t="s">
        <v>470</v>
      </c>
      <c r="AV28" s="842"/>
      <c r="AW28" s="842"/>
      <c r="AX28" s="842"/>
      <c r="AY28" s="842"/>
      <c r="AZ28" s="843" t="s">
        <v>470</v>
      </c>
      <c r="BA28" s="843"/>
      <c r="BB28" s="843"/>
      <c r="BC28" s="843"/>
      <c r="BD28" s="843"/>
      <c r="BE28" s="844"/>
      <c r="BF28" s="844"/>
      <c r="BG28" s="844"/>
      <c r="BH28" s="844"/>
      <c r="BI28" s="845"/>
      <c r="BJ28" s="205"/>
      <c r="BK28" s="205"/>
      <c r="BL28" s="205"/>
      <c r="BM28" s="205"/>
      <c r="BN28" s="205"/>
      <c r="BO28" s="218"/>
      <c r="BP28" s="218"/>
      <c r="BQ28" s="215">
        <v>22</v>
      </c>
      <c r="BR28" s="216"/>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199"/>
    </row>
    <row r="29" spans="1:131" s="200" customFormat="1" ht="26.25" customHeight="1" x14ac:dyDescent="0.15">
      <c r="A29" s="219">
        <v>2</v>
      </c>
      <c r="B29" s="777" t="s">
        <v>527</v>
      </c>
      <c r="C29" s="778"/>
      <c r="D29" s="778"/>
      <c r="E29" s="778"/>
      <c r="F29" s="778"/>
      <c r="G29" s="778"/>
      <c r="H29" s="778"/>
      <c r="I29" s="778"/>
      <c r="J29" s="778"/>
      <c r="K29" s="778"/>
      <c r="L29" s="778"/>
      <c r="M29" s="778"/>
      <c r="N29" s="778"/>
      <c r="O29" s="778"/>
      <c r="P29" s="779"/>
      <c r="Q29" s="809">
        <v>3355</v>
      </c>
      <c r="R29" s="810"/>
      <c r="S29" s="810"/>
      <c r="T29" s="810"/>
      <c r="U29" s="810"/>
      <c r="V29" s="810">
        <v>3269</v>
      </c>
      <c r="W29" s="810"/>
      <c r="X29" s="810"/>
      <c r="Y29" s="810"/>
      <c r="Z29" s="810"/>
      <c r="AA29" s="810">
        <v>86</v>
      </c>
      <c r="AB29" s="810"/>
      <c r="AC29" s="810"/>
      <c r="AD29" s="810"/>
      <c r="AE29" s="783"/>
      <c r="AF29" s="785">
        <v>86</v>
      </c>
      <c r="AG29" s="781"/>
      <c r="AH29" s="781"/>
      <c r="AI29" s="781"/>
      <c r="AJ29" s="784"/>
      <c r="AK29" s="854">
        <v>480</v>
      </c>
      <c r="AL29" s="855"/>
      <c r="AM29" s="855"/>
      <c r="AN29" s="855"/>
      <c r="AO29" s="855"/>
      <c r="AP29" s="855" t="s">
        <v>470</v>
      </c>
      <c r="AQ29" s="855"/>
      <c r="AR29" s="855"/>
      <c r="AS29" s="855"/>
      <c r="AT29" s="855"/>
      <c r="AU29" s="855" t="s">
        <v>470</v>
      </c>
      <c r="AV29" s="855"/>
      <c r="AW29" s="855"/>
      <c r="AX29" s="855"/>
      <c r="AY29" s="855"/>
      <c r="AZ29" s="856" t="s">
        <v>470</v>
      </c>
      <c r="BA29" s="856"/>
      <c r="BB29" s="856"/>
      <c r="BC29" s="856"/>
      <c r="BD29" s="856"/>
      <c r="BE29" s="852"/>
      <c r="BF29" s="852"/>
      <c r="BG29" s="852"/>
      <c r="BH29" s="852"/>
      <c r="BI29" s="853"/>
      <c r="BJ29" s="205"/>
      <c r="BK29" s="205"/>
      <c r="BL29" s="205"/>
      <c r="BM29" s="205"/>
      <c r="BN29" s="205"/>
      <c r="BO29" s="218"/>
      <c r="BP29" s="218"/>
      <c r="BQ29" s="215">
        <v>23</v>
      </c>
      <c r="BR29" s="216"/>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199"/>
    </row>
    <row r="30" spans="1:131" s="200" customFormat="1" ht="26.25" customHeight="1" x14ac:dyDescent="0.15">
      <c r="A30" s="219">
        <v>3</v>
      </c>
      <c r="B30" s="777" t="s">
        <v>536</v>
      </c>
      <c r="C30" s="778"/>
      <c r="D30" s="778"/>
      <c r="E30" s="778"/>
      <c r="F30" s="778"/>
      <c r="G30" s="778"/>
      <c r="H30" s="778"/>
      <c r="I30" s="778"/>
      <c r="J30" s="778"/>
      <c r="K30" s="778"/>
      <c r="L30" s="778"/>
      <c r="M30" s="778"/>
      <c r="N30" s="778"/>
      <c r="O30" s="778"/>
      <c r="P30" s="779"/>
      <c r="Q30" s="809">
        <v>429</v>
      </c>
      <c r="R30" s="810"/>
      <c r="S30" s="810"/>
      <c r="T30" s="810"/>
      <c r="U30" s="810"/>
      <c r="V30" s="810">
        <v>427</v>
      </c>
      <c r="W30" s="810"/>
      <c r="X30" s="810"/>
      <c r="Y30" s="810"/>
      <c r="Z30" s="810"/>
      <c r="AA30" s="810">
        <v>2</v>
      </c>
      <c r="AB30" s="810"/>
      <c r="AC30" s="810"/>
      <c r="AD30" s="810"/>
      <c r="AE30" s="783"/>
      <c r="AF30" s="785">
        <v>2</v>
      </c>
      <c r="AG30" s="781"/>
      <c r="AH30" s="781"/>
      <c r="AI30" s="781"/>
      <c r="AJ30" s="784"/>
      <c r="AK30" s="854">
        <v>136</v>
      </c>
      <c r="AL30" s="855"/>
      <c r="AM30" s="855"/>
      <c r="AN30" s="855"/>
      <c r="AO30" s="855"/>
      <c r="AP30" s="855" t="s">
        <v>470</v>
      </c>
      <c r="AQ30" s="855"/>
      <c r="AR30" s="855"/>
      <c r="AS30" s="855"/>
      <c r="AT30" s="855"/>
      <c r="AU30" s="855" t="s">
        <v>470</v>
      </c>
      <c r="AV30" s="855"/>
      <c r="AW30" s="855"/>
      <c r="AX30" s="855"/>
      <c r="AY30" s="855"/>
      <c r="AZ30" s="856" t="s">
        <v>470</v>
      </c>
      <c r="BA30" s="856"/>
      <c r="BB30" s="856"/>
      <c r="BC30" s="856"/>
      <c r="BD30" s="856"/>
      <c r="BE30" s="852"/>
      <c r="BF30" s="852"/>
      <c r="BG30" s="852"/>
      <c r="BH30" s="852"/>
      <c r="BI30" s="853"/>
      <c r="BJ30" s="205"/>
      <c r="BK30" s="205"/>
      <c r="BL30" s="205"/>
      <c r="BM30" s="205"/>
      <c r="BN30" s="205"/>
      <c r="BO30" s="218"/>
      <c r="BP30" s="218"/>
      <c r="BQ30" s="215">
        <v>24</v>
      </c>
      <c r="BR30" s="216"/>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199"/>
    </row>
    <row r="31" spans="1:131" s="200" customFormat="1" ht="26.25" customHeight="1" x14ac:dyDescent="0.15">
      <c r="A31" s="219">
        <v>4</v>
      </c>
      <c r="B31" s="777" t="s">
        <v>520</v>
      </c>
      <c r="C31" s="778"/>
      <c r="D31" s="778"/>
      <c r="E31" s="778"/>
      <c r="F31" s="778"/>
      <c r="G31" s="778"/>
      <c r="H31" s="778"/>
      <c r="I31" s="778"/>
      <c r="J31" s="778"/>
      <c r="K31" s="778"/>
      <c r="L31" s="778"/>
      <c r="M31" s="778"/>
      <c r="N31" s="778"/>
      <c r="O31" s="778"/>
      <c r="P31" s="779"/>
      <c r="Q31" s="809">
        <v>732</v>
      </c>
      <c r="R31" s="810"/>
      <c r="S31" s="810"/>
      <c r="T31" s="810"/>
      <c r="U31" s="810"/>
      <c r="V31" s="810">
        <v>661</v>
      </c>
      <c r="W31" s="810"/>
      <c r="X31" s="810"/>
      <c r="Y31" s="810"/>
      <c r="Z31" s="810"/>
      <c r="AA31" s="810">
        <v>71</v>
      </c>
      <c r="AB31" s="810"/>
      <c r="AC31" s="810"/>
      <c r="AD31" s="810"/>
      <c r="AE31" s="783"/>
      <c r="AF31" s="785">
        <v>575</v>
      </c>
      <c r="AG31" s="781"/>
      <c r="AH31" s="781"/>
      <c r="AI31" s="781"/>
      <c r="AJ31" s="784"/>
      <c r="AK31" s="854">
        <v>239</v>
      </c>
      <c r="AL31" s="855"/>
      <c r="AM31" s="855"/>
      <c r="AN31" s="855"/>
      <c r="AO31" s="855"/>
      <c r="AP31" s="855">
        <v>3465</v>
      </c>
      <c r="AQ31" s="855"/>
      <c r="AR31" s="855"/>
      <c r="AS31" s="855"/>
      <c r="AT31" s="855"/>
      <c r="AU31" s="855">
        <v>1757</v>
      </c>
      <c r="AV31" s="855"/>
      <c r="AW31" s="855"/>
      <c r="AX31" s="855"/>
      <c r="AY31" s="855"/>
      <c r="AZ31" s="856" t="s">
        <v>470</v>
      </c>
      <c r="BA31" s="856"/>
      <c r="BB31" s="856"/>
      <c r="BC31" s="856"/>
      <c r="BD31" s="856"/>
      <c r="BE31" s="852" t="s">
        <v>537</v>
      </c>
      <c r="BF31" s="852"/>
      <c r="BG31" s="852"/>
      <c r="BH31" s="852"/>
      <c r="BI31" s="853"/>
      <c r="BJ31" s="205"/>
      <c r="BK31" s="205"/>
      <c r="BL31" s="205"/>
      <c r="BM31" s="205"/>
      <c r="BN31" s="205"/>
      <c r="BO31" s="218"/>
      <c r="BP31" s="218"/>
      <c r="BQ31" s="215">
        <v>25</v>
      </c>
      <c r="BR31" s="216"/>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199"/>
    </row>
    <row r="32" spans="1:131" s="200" customFormat="1" ht="26.25" customHeight="1" x14ac:dyDescent="0.15">
      <c r="A32" s="219">
        <v>5</v>
      </c>
      <c r="B32" s="777" t="s">
        <v>518</v>
      </c>
      <c r="C32" s="778"/>
      <c r="D32" s="778"/>
      <c r="E32" s="778"/>
      <c r="F32" s="778"/>
      <c r="G32" s="778"/>
      <c r="H32" s="778"/>
      <c r="I32" s="778"/>
      <c r="J32" s="778"/>
      <c r="K32" s="778"/>
      <c r="L32" s="778"/>
      <c r="M32" s="778"/>
      <c r="N32" s="778"/>
      <c r="O32" s="778"/>
      <c r="P32" s="779"/>
      <c r="Q32" s="809">
        <v>3681</v>
      </c>
      <c r="R32" s="810"/>
      <c r="S32" s="810"/>
      <c r="T32" s="810"/>
      <c r="U32" s="810"/>
      <c r="V32" s="810">
        <v>3819</v>
      </c>
      <c r="W32" s="810"/>
      <c r="X32" s="810"/>
      <c r="Y32" s="810"/>
      <c r="Z32" s="810"/>
      <c r="AA32" s="810">
        <v>-139</v>
      </c>
      <c r="AB32" s="810"/>
      <c r="AC32" s="810"/>
      <c r="AD32" s="810"/>
      <c r="AE32" s="783"/>
      <c r="AF32" s="785">
        <v>1151</v>
      </c>
      <c r="AG32" s="781"/>
      <c r="AH32" s="781"/>
      <c r="AI32" s="781"/>
      <c r="AJ32" s="784"/>
      <c r="AK32" s="854">
        <v>846</v>
      </c>
      <c r="AL32" s="855"/>
      <c r="AM32" s="855"/>
      <c r="AN32" s="855"/>
      <c r="AO32" s="855"/>
      <c r="AP32" s="855">
        <v>3112</v>
      </c>
      <c r="AQ32" s="855"/>
      <c r="AR32" s="855"/>
      <c r="AS32" s="855"/>
      <c r="AT32" s="855"/>
      <c r="AU32" s="855">
        <v>1889</v>
      </c>
      <c r="AV32" s="855"/>
      <c r="AW32" s="855"/>
      <c r="AX32" s="855"/>
      <c r="AY32" s="855"/>
      <c r="AZ32" s="856" t="s">
        <v>470</v>
      </c>
      <c r="BA32" s="856"/>
      <c r="BB32" s="856"/>
      <c r="BC32" s="856"/>
      <c r="BD32" s="856"/>
      <c r="BE32" s="852" t="s">
        <v>537</v>
      </c>
      <c r="BF32" s="852"/>
      <c r="BG32" s="852"/>
      <c r="BH32" s="852"/>
      <c r="BI32" s="853"/>
      <c r="BJ32" s="205"/>
      <c r="BK32" s="205"/>
      <c r="BL32" s="205"/>
      <c r="BM32" s="205"/>
      <c r="BN32" s="205"/>
      <c r="BO32" s="218"/>
      <c r="BP32" s="218"/>
      <c r="BQ32" s="215">
        <v>26</v>
      </c>
      <c r="BR32" s="216"/>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199"/>
    </row>
    <row r="33" spans="1:131" s="200" customFormat="1" ht="26.25" customHeight="1" x14ac:dyDescent="0.15">
      <c r="A33" s="219">
        <v>6</v>
      </c>
      <c r="B33" s="777" t="s">
        <v>519</v>
      </c>
      <c r="C33" s="778"/>
      <c r="D33" s="778"/>
      <c r="E33" s="778"/>
      <c r="F33" s="778"/>
      <c r="G33" s="778"/>
      <c r="H33" s="778"/>
      <c r="I33" s="778"/>
      <c r="J33" s="778"/>
      <c r="K33" s="778"/>
      <c r="L33" s="778"/>
      <c r="M33" s="778"/>
      <c r="N33" s="778"/>
      <c r="O33" s="778"/>
      <c r="P33" s="779"/>
      <c r="Q33" s="809">
        <v>595</v>
      </c>
      <c r="R33" s="810"/>
      <c r="S33" s="810"/>
      <c r="T33" s="810"/>
      <c r="U33" s="810"/>
      <c r="V33" s="810">
        <v>541</v>
      </c>
      <c r="W33" s="810"/>
      <c r="X33" s="810"/>
      <c r="Y33" s="810"/>
      <c r="Z33" s="810"/>
      <c r="AA33" s="810">
        <v>54</v>
      </c>
      <c r="AB33" s="810"/>
      <c r="AC33" s="810"/>
      <c r="AD33" s="810"/>
      <c r="AE33" s="783"/>
      <c r="AF33" s="785">
        <v>580</v>
      </c>
      <c r="AG33" s="781"/>
      <c r="AH33" s="781"/>
      <c r="AI33" s="781"/>
      <c r="AJ33" s="784"/>
      <c r="AK33" s="854">
        <v>543</v>
      </c>
      <c r="AL33" s="855"/>
      <c r="AM33" s="855"/>
      <c r="AN33" s="855"/>
      <c r="AO33" s="855"/>
      <c r="AP33" s="855">
        <v>2566</v>
      </c>
      <c r="AQ33" s="855"/>
      <c r="AR33" s="855"/>
      <c r="AS33" s="855"/>
      <c r="AT33" s="855"/>
      <c r="AU33" s="855">
        <v>2355</v>
      </c>
      <c r="AV33" s="855"/>
      <c r="AW33" s="855"/>
      <c r="AX33" s="855"/>
      <c r="AY33" s="855"/>
      <c r="AZ33" s="856" t="s">
        <v>470</v>
      </c>
      <c r="BA33" s="856"/>
      <c r="BB33" s="856"/>
      <c r="BC33" s="856"/>
      <c r="BD33" s="856"/>
      <c r="BE33" s="852" t="s">
        <v>537</v>
      </c>
      <c r="BF33" s="852"/>
      <c r="BG33" s="852"/>
      <c r="BH33" s="852"/>
      <c r="BI33" s="853"/>
      <c r="BJ33" s="205"/>
      <c r="BK33" s="205"/>
      <c r="BL33" s="205"/>
      <c r="BM33" s="205"/>
      <c r="BN33" s="205"/>
      <c r="BO33" s="218"/>
      <c r="BP33" s="218"/>
      <c r="BQ33" s="215">
        <v>27</v>
      </c>
      <c r="BR33" s="216"/>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199"/>
    </row>
    <row r="34" spans="1:131" s="200" customFormat="1" ht="26.25" customHeight="1" x14ac:dyDescent="0.15">
      <c r="A34" s="219">
        <v>7</v>
      </c>
      <c r="B34" s="777" t="s">
        <v>538</v>
      </c>
      <c r="C34" s="778"/>
      <c r="D34" s="778"/>
      <c r="E34" s="778"/>
      <c r="F34" s="778"/>
      <c r="G34" s="778"/>
      <c r="H34" s="778"/>
      <c r="I34" s="778"/>
      <c r="J34" s="778"/>
      <c r="K34" s="778"/>
      <c r="L34" s="778"/>
      <c r="M34" s="778"/>
      <c r="N34" s="778"/>
      <c r="O34" s="778"/>
      <c r="P34" s="779"/>
      <c r="Q34" s="809">
        <v>214</v>
      </c>
      <c r="R34" s="810"/>
      <c r="S34" s="810"/>
      <c r="T34" s="810"/>
      <c r="U34" s="810"/>
      <c r="V34" s="810">
        <v>214</v>
      </c>
      <c r="W34" s="810"/>
      <c r="X34" s="810"/>
      <c r="Y34" s="810"/>
      <c r="Z34" s="810"/>
      <c r="AA34" s="810" t="s">
        <v>470</v>
      </c>
      <c r="AB34" s="810"/>
      <c r="AC34" s="810"/>
      <c r="AD34" s="810"/>
      <c r="AE34" s="783"/>
      <c r="AF34" s="785" t="s">
        <v>470</v>
      </c>
      <c r="AG34" s="781"/>
      <c r="AH34" s="781"/>
      <c r="AI34" s="781"/>
      <c r="AJ34" s="784"/>
      <c r="AK34" s="854">
        <v>162</v>
      </c>
      <c r="AL34" s="855"/>
      <c r="AM34" s="855"/>
      <c r="AN34" s="855"/>
      <c r="AO34" s="855"/>
      <c r="AP34" s="855">
        <v>866</v>
      </c>
      <c r="AQ34" s="855"/>
      <c r="AR34" s="855"/>
      <c r="AS34" s="855"/>
      <c r="AT34" s="855"/>
      <c r="AU34" s="855">
        <v>797</v>
      </c>
      <c r="AV34" s="855"/>
      <c r="AW34" s="855"/>
      <c r="AX34" s="855"/>
      <c r="AY34" s="855"/>
      <c r="AZ34" s="856" t="s">
        <v>470</v>
      </c>
      <c r="BA34" s="856"/>
      <c r="BB34" s="856"/>
      <c r="BC34" s="856"/>
      <c r="BD34" s="856"/>
      <c r="BE34" s="852" t="s">
        <v>539</v>
      </c>
      <c r="BF34" s="852"/>
      <c r="BG34" s="852"/>
      <c r="BH34" s="852"/>
      <c r="BI34" s="853"/>
      <c r="BJ34" s="205"/>
      <c r="BK34" s="205"/>
      <c r="BL34" s="205"/>
      <c r="BM34" s="205"/>
      <c r="BN34" s="205"/>
      <c r="BO34" s="218"/>
      <c r="BP34" s="218"/>
      <c r="BQ34" s="215">
        <v>28</v>
      </c>
      <c r="BR34" s="216"/>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199"/>
    </row>
    <row r="35" spans="1:131" s="200" customFormat="1" ht="26.25" customHeight="1" x14ac:dyDescent="0.15">
      <c r="A35" s="219">
        <v>8</v>
      </c>
      <c r="B35" s="777" t="s">
        <v>523</v>
      </c>
      <c r="C35" s="778"/>
      <c r="D35" s="778"/>
      <c r="E35" s="778"/>
      <c r="F35" s="778"/>
      <c r="G35" s="778"/>
      <c r="H35" s="778"/>
      <c r="I35" s="778"/>
      <c r="J35" s="778"/>
      <c r="K35" s="778"/>
      <c r="L35" s="778"/>
      <c r="M35" s="778"/>
      <c r="N35" s="778"/>
      <c r="O35" s="778"/>
      <c r="P35" s="779"/>
      <c r="Q35" s="809">
        <v>735</v>
      </c>
      <c r="R35" s="810"/>
      <c r="S35" s="810"/>
      <c r="T35" s="810"/>
      <c r="U35" s="810"/>
      <c r="V35" s="810">
        <v>569</v>
      </c>
      <c r="W35" s="810"/>
      <c r="X35" s="810"/>
      <c r="Y35" s="810"/>
      <c r="Z35" s="810"/>
      <c r="AA35" s="810">
        <v>166</v>
      </c>
      <c r="AB35" s="810"/>
      <c r="AC35" s="810"/>
      <c r="AD35" s="810"/>
      <c r="AE35" s="783"/>
      <c r="AF35" s="785">
        <v>152</v>
      </c>
      <c r="AG35" s="781"/>
      <c r="AH35" s="781"/>
      <c r="AI35" s="781"/>
      <c r="AJ35" s="784"/>
      <c r="AK35" s="854">
        <v>60</v>
      </c>
      <c r="AL35" s="855"/>
      <c r="AM35" s="855"/>
      <c r="AN35" s="855"/>
      <c r="AO35" s="855"/>
      <c r="AP35" s="855" t="s">
        <v>470</v>
      </c>
      <c r="AQ35" s="855"/>
      <c r="AR35" s="855"/>
      <c r="AS35" s="855"/>
      <c r="AT35" s="855"/>
      <c r="AU35" s="855" t="s">
        <v>470</v>
      </c>
      <c r="AV35" s="855"/>
      <c r="AW35" s="855"/>
      <c r="AX35" s="855"/>
      <c r="AY35" s="855"/>
      <c r="AZ35" s="856" t="s">
        <v>470</v>
      </c>
      <c r="BA35" s="856"/>
      <c r="BB35" s="856"/>
      <c r="BC35" s="856"/>
      <c r="BD35" s="856"/>
      <c r="BE35" s="852" t="s">
        <v>539</v>
      </c>
      <c r="BF35" s="852"/>
      <c r="BG35" s="852"/>
      <c r="BH35" s="852"/>
      <c r="BI35" s="853"/>
      <c r="BJ35" s="205"/>
      <c r="BK35" s="205"/>
      <c r="BL35" s="205"/>
      <c r="BM35" s="205"/>
      <c r="BN35" s="205"/>
      <c r="BO35" s="218"/>
      <c r="BP35" s="218"/>
      <c r="BQ35" s="215">
        <v>29</v>
      </c>
      <c r="BR35" s="216"/>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199"/>
    </row>
    <row r="36" spans="1:131" s="200" customFormat="1" ht="26.25" customHeight="1" x14ac:dyDescent="0.15">
      <c r="A36" s="219">
        <v>9</v>
      </c>
      <c r="B36" s="777"/>
      <c r="C36" s="778"/>
      <c r="D36" s="778"/>
      <c r="E36" s="778"/>
      <c r="F36" s="778"/>
      <c r="G36" s="778"/>
      <c r="H36" s="778"/>
      <c r="I36" s="778"/>
      <c r="J36" s="778"/>
      <c r="K36" s="778"/>
      <c r="L36" s="778"/>
      <c r="M36" s="778"/>
      <c r="N36" s="778"/>
      <c r="O36" s="778"/>
      <c r="P36" s="779"/>
      <c r="Q36" s="809"/>
      <c r="R36" s="810"/>
      <c r="S36" s="810"/>
      <c r="T36" s="810"/>
      <c r="U36" s="810"/>
      <c r="V36" s="810"/>
      <c r="W36" s="810"/>
      <c r="X36" s="810"/>
      <c r="Y36" s="810"/>
      <c r="Z36" s="810"/>
      <c r="AA36" s="810"/>
      <c r="AB36" s="810"/>
      <c r="AC36" s="810"/>
      <c r="AD36" s="810"/>
      <c r="AE36" s="783"/>
      <c r="AF36" s="785"/>
      <c r="AG36" s="781"/>
      <c r="AH36" s="781"/>
      <c r="AI36" s="781"/>
      <c r="AJ36" s="784"/>
      <c r="AK36" s="854"/>
      <c r="AL36" s="855"/>
      <c r="AM36" s="855"/>
      <c r="AN36" s="855"/>
      <c r="AO36" s="855"/>
      <c r="AP36" s="855"/>
      <c r="AQ36" s="855"/>
      <c r="AR36" s="855"/>
      <c r="AS36" s="855"/>
      <c r="AT36" s="855"/>
      <c r="AU36" s="855"/>
      <c r="AV36" s="855"/>
      <c r="AW36" s="855"/>
      <c r="AX36" s="855"/>
      <c r="AY36" s="855"/>
      <c r="AZ36" s="856"/>
      <c r="BA36" s="856"/>
      <c r="BB36" s="856"/>
      <c r="BC36" s="856"/>
      <c r="BD36" s="856"/>
      <c r="BE36" s="852"/>
      <c r="BF36" s="852"/>
      <c r="BG36" s="852"/>
      <c r="BH36" s="852"/>
      <c r="BI36" s="853"/>
      <c r="BJ36" s="205"/>
      <c r="BK36" s="205"/>
      <c r="BL36" s="205"/>
      <c r="BM36" s="205"/>
      <c r="BN36" s="205"/>
      <c r="BO36" s="218"/>
      <c r="BP36" s="218"/>
      <c r="BQ36" s="215">
        <v>30</v>
      </c>
      <c r="BR36" s="216"/>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199"/>
    </row>
    <row r="37" spans="1:131" s="200" customFormat="1" ht="26.25" customHeight="1" x14ac:dyDescent="0.15">
      <c r="A37" s="219">
        <v>10</v>
      </c>
      <c r="B37" s="777"/>
      <c r="C37" s="778"/>
      <c r="D37" s="778"/>
      <c r="E37" s="778"/>
      <c r="F37" s="778"/>
      <c r="G37" s="778"/>
      <c r="H37" s="778"/>
      <c r="I37" s="778"/>
      <c r="J37" s="778"/>
      <c r="K37" s="778"/>
      <c r="L37" s="778"/>
      <c r="M37" s="778"/>
      <c r="N37" s="778"/>
      <c r="O37" s="778"/>
      <c r="P37" s="779"/>
      <c r="Q37" s="809"/>
      <c r="R37" s="810"/>
      <c r="S37" s="810"/>
      <c r="T37" s="810"/>
      <c r="U37" s="810"/>
      <c r="V37" s="810"/>
      <c r="W37" s="810"/>
      <c r="X37" s="810"/>
      <c r="Y37" s="810"/>
      <c r="Z37" s="810"/>
      <c r="AA37" s="810"/>
      <c r="AB37" s="810"/>
      <c r="AC37" s="810"/>
      <c r="AD37" s="810"/>
      <c r="AE37" s="783"/>
      <c r="AF37" s="785"/>
      <c r="AG37" s="781"/>
      <c r="AH37" s="781"/>
      <c r="AI37" s="781"/>
      <c r="AJ37" s="784"/>
      <c r="AK37" s="854"/>
      <c r="AL37" s="855"/>
      <c r="AM37" s="855"/>
      <c r="AN37" s="855"/>
      <c r="AO37" s="855"/>
      <c r="AP37" s="855"/>
      <c r="AQ37" s="855"/>
      <c r="AR37" s="855"/>
      <c r="AS37" s="855"/>
      <c r="AT37" s="855"/>
      <c r="AU37" s="855"/>
      <c r="AV37" s="855"/>
      <c r="AW37" s="855"/>
      <c r="AX37" s="855"/>
      <c r="AY37" s="855"/>
      <c r="AZ37" s="856"/>
      <c r="BA37" s="856"/>
      <c r="BB37" s="856"/>
      <c r="BC37" s="856"/>
      <c r="BD37" s="856"/>
      <c r="BE37" s="852"/>
      <c r="BF37" s="852"/>
      <c r="BG37" s="852"/>
      <c r="BH37" s="852"/>
      <c r="BI37" s="853"/>
      <c r="BJ37" s="205"/>
      <c r="BK37" s="205"/>
      <c r="BL37" s="205"/>
      <c r="BM37" s="205"/>
      <c r="BN37" s="205"/>
      <c r="BO37" s="218"/>
      <c r="BP37" s="218"/>
      <c r="BQ37" s="215">
        <v>31</v>
      </c>
      <c r="BR37" s="216"/>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199"/>
    </row>
    <row r="38" spans="1:131" s="200" customFormat="1" ht="26.25" customHeight="1" x14ac:dyDescent="0.15">
      <c r="A38" s="219">
        <v>11</v>
      </c>
      <c r="B38" s="777"/>
      <c r="C38" s="778"/>
      <c r="D38" s="778"/>
      <c r="E38" s="778"/>
      <c r="F38" s="778"/>
      <c r="G38" s="778"/>
      <c r="H38" s="778"/>
      <c r="I38" s="778"/>
      <c r="J38" s="778"/>
      <c r="K38" s="778"/>
      <c r="L38" s="778"/>
      <c r="M38" s="778"/>
      <c r="N38" s="778"/>
      <c r="O38" s="778"/>
      <c r="P38" s="779"/>
      <c r="Q38" s="809"/>
      <c r="R38" s="810"/>
      <c r="S38" s="810"/>
      <c r="T38" s="810"/>
      <c r="U38" s="810"/>
      <c r="V38" s="810"/>
      <c r="W38" s="810"/>
      <c r="X38" s="810"/>
      <c r="Y38" s="810"/>
      <c r="Z38" s="810"/>
      <c r="AA38" s="810"/>
      <c r="AB38" s="810"/>
      <c r="AC38" s="810"/>
      <c r="AD38" s="810"/>
      <c r="AE38" s="783"/>
      <c r="AF38" s="785"/>
      <c r="AG38" s="781"/>
      <c r="AH38" s="781"/>
      <c r="AI38" s="781"/>
      <c r="AJ38" s="784"/>
      <c r="AK38" s="854"/>
      <c r="AL38" s="855"/>
      <c r="AM38" s="855"/>
      <c r="AN38" s="855"/>
      <c r="AO38" s="855"/>
      <c r="AP38" s="855"/>
      <c r="AQ38" s="855"/>
      <c r="AR38" s="855"/>
      <c r="AS38" s="855"/>
      <c r="AT38" s="855"/>
      <c r="AU38" s="855"/>
      <c r="AV38" s="855"/>
      <c r="AW38" s="855"/>
      <c r="AX38" s="855"/>
      <c r="AY38" s="855"/>
      <c r="AZ38" s="856"/>
      <c r="BA38" s="856"/>
      <c r="BB38" s="856"/>
      <c r="BC38" s="856"/>
      <c r="BD38" s="856"/>
      <c r="BE38" s="852"/>
      <c r="BF38" s="852"/>
      <c r="BG38" s="852"/>
      <c r="BH38" s="852"/>
      <c r="BI38" s="853"/>
      <c r="BJ38" s="205"/>
      <c r="BK38" s="205"/>
      <c r="BL38" s="205"/>
      <c r="BM38" s="205"/>
      <c r="BN38" s="205"/>
      <c r="BO38" s="218"/>
      <c r="BP38" s="218"/>
      <c r="BQ38" s="215">
        <v>32</v>
      </c>
      <c r="BR38" s="216"/>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199"/>
    </row>
    <row r="39" spans="1:131" s="200" customFormat="1" ht="26.25" customHeight="1" x14ac:dyDescent="0.15">
      <c r="A39" s="219">
        <v>12</v>
      </c>
      <c r="B39" s="777"/>
      <c r="C39" s="778"/>
      <c r="D39" s="778"/>
      <c r="E39" s="778"/>
      <c r="F39" s="778"/>
      <c r="G39" s="778"/>
      <c r="H39" s="778"/>
      <c r="I39" s="778"/>
      <c r="J39" s="778"/>
      <c r="K39" s="778"/>
      <c r="L39" s="778"/>
      <c r="M39" s="778"/>
      <c r="N39" s="778"/>
      <c r="O39" s="778"/>
      <c r="P39" s="779"/>
      <c r="Q39" s="809"/>
      <c r="R39" s="810"/>
      <c r="S39" s="810"/>
      <c r="T39" s="810"/>
      <c r="U39" s="810"/>
      <c r="V39" s="810"/>
      <c r="W39" s="810"/>
      <c r="X39" s="810"/>
      <c r="Y39" s="810"/>
      <c r="Z39" s="810"/>
      <c r="AA39" s="810"/>
      <c r="AB39" s="810"/>
      <c r="AC39" s="810"/>
      <c r="AD39" s="810"/>
      <c r="AE39" s="783"/>
      <c r="AF39" s="785"/>
      <c r="AG39" s="781"/>
      <c r="AH39" s="781"/>
      <c r="AI39" s="781"/>
      <c r="AJ39" s="784"/>
      <c r="AK39" s="854"/>
      <c r="AL39" s="855"/>
      <c r="AM39" s="855"/>
      <c r="AN39" s="855"/>
      <c r="AO39" s="855"/>
      <c r="AP39" s="855"/>
      <c r="AQ39" s="855"/>
      <c r="AR39" s="855"/>
      <c r="AS39" s="855"/>
      <c r="AT39" s="855"/>
      <c r="AU39" s="855"/>
      <c r="AV39" s="855"/>
      <c r="AW39" s="855"/>
      <c r="AX39" s="855"/>
      <c r="AY39" s="855"/>
      <c r="AZ39" s="856"/>
      <c r="BA39" s="856"/>
      <c r="BB39" s="856"/>
      <c r="BC39" s="856"/>
      <c r="BD39" s="856"/>
      <c r="BE39" s="852"/>
      <c r="BF39" s="852"/>
      <c r="BG39" s="852"/>
      <c r="BH39" s="852"/>
      <c r="BI39" s="853"/>
      <c r="BJ39" s="205"/>
      <c r="BK39" s="205"/>
      <c r="BL39" s="205"/>
      <c r="BM39" s="205"/>
      <c r="BN39" s="205"/>
      <c r="BO39" s="218"/>
      <c r="BP39" s="218"/>
      <c r="BQ39" s="215">
        <v>33</v>
      </c>
      <c r="BR39" s="216"/>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199"/>
    </row>
    <row r="40" spans="1:131" s="200" customFormat="1" ht="26.25" customHeight="1" x14ac:dyDescent="0.15">
      <c r="A40" s="214">
        <v>13</v>
      </c>
      <c r="B40" s="777"/>
      <c r="C40" s="778"/>
      <c r="D40" s="778"/>
      <c r="E40" s="778"/>
      <c r="F40" s="778"/>
      <c r="G40" s="778"/>
      <c r="H40" s="778"/>
      <c r="I40" s="778"/>
      <c r="J40" s="778"/>
      <c r="K40" s="778"/>
      <c r="L40" s="778"/>
      <c r="M40" s="778"/>
      <c r="N40" s="778"/>
      <c r="O40" s="778"/>
      <c r="P40" s="779"/>
      <c r="Q40" s="809"/>
      <c r="R40" s="810"/>
      <c r="S40" s="810"/>
      <c r="T40" s="810"/>
      <c r="U40" s="810"/>
      <c r="V40" s="810"/>
      <c r="W40" s="810"/>
      <c r="X40" s="810"/>
      <c r="Y40" s="810"/>
      <c r="Z40" s="810"/>
      <c r="AA40" s="810"/>
      <c r="AB40" s="810"/>
      <c r="AC40" s="810"/>
      <c r="AD40" s="810"/>
      <c r="AE40" s="783"/>
      <c r="AF40" s="785"/>
      <c r="AG40" s="781"/>
      <c r="AH40" s="781"/>
      <c r="AI40" s="781"/>
      <c r="AJ40" s="784"/>
      <c r="AK40" s="854"/>
      <c r="AL40" s="855"/>
      <c r="AM40" s="855"/>
      <c r="AN40" s="855"/>
      <c r="AO40" s="855"/>
      <c r="AP40" s="855"/>
      <c r="AQ40" s="855"/>
      <c r="AR40" s="855"/>
      <c r="AS40" s="855"/>
      <c r="AT40" s="855"/>
      <c r="AU40" s="855"/>
      <c r="AV40" s="855"/>
      <c r="AW40" s="855"/>
      <c r="AX40" s="855"/>
      <c r="AY40" s="855"/>
      <c r="AZ40" s="856"/>
      <c r="BA40" s="856"/>
      <c r="BB40" s="856"/>
      <c r="BC40" s="856"/>
      <c r="BD40" s="856"/>
      <c r="BE40" s="852"/>
      <c r="BF40" s="852"/>
      <c r="BG40" s="852"/>
      <c r="BH40" s="852"/>
      <c r="BI40" s="853"/>
      <c r="BJ40" s="205"/>
      <c r="BK40" s="205"/>
      <c r="BL40" s="205"/>
      <c r="BM40" s="205"/>
      <c r="BN40" s="205"/>
      <c r="BO40" s="218"/>
      <c r="BP40" s="218"/>
      <c r="BQ40" s="215">
        <v>34</v>
      </c>
      <c r="BR40" s="216"/>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199"/>
    </row>
    <row r="41" spans="1:131" s="200" customFormat="1" ht="26.25" customHeight="1" x14ac:dyDescent="0.15">
      <c r="A41" s="214">
        <v>14</v>
      </c>
      <c r="B41" s="777"/>
      <c r="C41" s="778"/>
      <c r="D41" s="778"/>
      <c r="E41" s="778"/>
      <c r="F41" s="778"/>
      <c r="G41" s="778"/>
      <c r="H41" s="778"/>
      <c r="I41" s="778"/>
      <c r="J41" s="778"/>
      <c r="K41" s="778"/>
      <c r="L41" s="778"/>
      <c r="M41" s="778"/>
      <c r="N41" s="778"/>
      <c r="O41" s="778"/>
      <c r="P41" s="779"/>
      <c r="Q41" s="809"/>
      <c r="R41" s="810"/>
      <c r="S41" s="810"/>
      <c r="T41" s="810"/>
      <c r="U41" s="810"/>
      <c r="V41" s="810"/>
      <c r="W41" s="810"/>
      <c r="X41" s="810"/>
      <c r="Y41" s="810"/>
      <c r="Z41" s="810"/>
      <c r="AA41" s="810"/>
      <c r="AB41" s="810"/>
      <c r="AC41" s="810"/>
      <c r="AD41" s="810"/>
      <c r="AE41" s="783"/>
      <c r="AF41" s="785"/>
      <c r="AG41" s="781"/>
      <c r="AH41" s="781"/>
      <c r="AI41" s="781"/>
      <c r="AJ41" s="784"/>
      <c r="AK41" s="854"/>
      <c r="AL41" s="855"/>
      <c r="AM41" s="855"/>
      <c r="AN41" s="855"/>
      <c r="AO41" s="855"/>
      <c r="AP41" s="855"/>
      <c r="AQ41" s="855"/>
      <c r="AR41" s="855"/>
      <c r="AS41" s="855"/>
      <c r="AT41" s="855"/>
      <c r="AU41" s="855"/>
      <c r="AV41" s="855"/>
      <c r="AW41" s="855"/>
      <c r="AX41" s="855"/>
      <c r="AY41" s="855"/>
      <c r="AZ41" s="856"/>
      <c r="BA41" s="856"/>
      <c r="BB41" s="856"/>
      <c r="BC41" s="856"/>
      <c r="BD41" s="856"/>
      <c r="BE41" s="852"/>
      <c r="BF41" s="852"/>
      <c r="BG41" s="852"/>
      <c r="BH41" s="852"/>
      <c r="BI41" s="853"/>
      <c r="BJ41" s="205"/>
      <c r="BK41" s="205"/>
      <c r="BL41" s="205"/>
      <c r="BM41" s="205"/>
      <c r="BN41" s="205"/>
      <c r="BO41" s="218"/>
      <c r="BP41" s="218"/>
      <c r="BQ41" s="215">
        <v>35</v>
      </c>
      <c r="BR41" s="216"/>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199"/>
    </row>
    <row r="42" spans="1:131" s="200" customFormat="1" ht="26.25" customHeight="1" x14ac:dyDescent="0.15">
      <c r="A42" s="214">
        <v>15</v>
      </c>
      <c r="B42" s="777"/>
      <c r="C42" s="778"/>
      <c r="D42" s="778"/>
      <c r="E42" s="778"/>
      <c r="F42" s="778"/>
      <c r="G42" s="778"/>
      <c r="H42" s="778"/>
      <c r="I42" s="778"/>
      <c r="J42" s="778"/>
      <c r="K42" s="778"/>
      <c r="L42" s="778"/>
      <c r="M42" s="778"/>
      <c r="N42" s="778"/>
      <c r="O42" s="778"/>
      <c r="P42" s="779"/>
      <c r="Q42" s="809"/>
      <c r="R42" s="810"/>
      <c r="S42" s="810"/>
      <c r="T42" s="810"/>
      <c r="U42" s="810"/>
      <c r="V42" s="810"/>
      <c r="W42" s="810"/>
      <c r="X42" s="810"/>
      <c r="Y42" s="810"/>
      <c r="Z42" s="810"/>
      <c r="AA42" s="810"/>
      <c r="AB42" s="810"/>
      <c r="AC42" s="810"/>
      <c r="AD42" s="810"/>
      <c r="AE42" s="783"/>
      <c r="AF42" s="785"/>
      <c r="AG42" s="781"/>
      <c r="AH42" s="781"/>
      <c r="AI42" s="781"/>
      <c r="AJ42" s="784"/>
      <c r="AK42" s="854"/>
      <c r="AL42" s="855"/>
      <c r="AM42" s="855"/>
      <c r="AN42" s="855"/>
      <c r="AO42" s="855"/>
      <c r="AP42" s="855"/>
      <c r="AQ42" s="855"/>
      <c r="AR42" s="855"/>
      <c r="AS42" s="855"/>
      <c r="AT42" s="855"/>
      <c r="AU42" s="855"/>
      <c r="AV42" s="855"/>
      <c r="AW42" s="855"/>
      <c r="AX42" s="855"/>
      <c r="AY42" s="855"/>
      <c r="AZ42" s="856"/>
      <c r="BA42" s="856"/>
      <c r="BB42" s="856"/>
      <c r="BC42" s="856"/>
      <c r="BD42" s="856"/>
      <c r="BE42" s="852"/>
      <c r="BF42" s="852"/>
      <c r="BG42" s="852"/>
      <c r="BH42" s="852"/>
      <c r="BI42" s="853"/>
      <c r="BJ42" s="205"/>
      <c r="BK42" s="205"/>
      <c r="BL42" s="205"/>
      <c r="BM42" s="205"/>
      <c r="BN42" s="205"/>
      <c r="BO42" s="218"/>
      <c r="BP42" s="218"/>
      <c r="BQ42" s="215">
        <v>36</v>
      </c>
      <c r="BR42" s="216"/>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199"/>
    </row>
    <row r="43" spans="1:131" s="200" customFormat="1" ht="26.25" customHeight="1" x14ac:dyDescent="0.15">
      <c r="A43" s="214">
        <v>16</v>
      </c>
      <c r="B43" s="777"/>
      <c r="C43" s="778"/>
      <c r="D43" s="778"/>
      <c r="E43" s="778"/>
      <c r="F43" s="778"/>
      <c r="G43" s="778"/>
      <c r="H43" s="778"/>
      <c r="I43" s="778"/>
      <c r="J43" s="778"/>
      <c r="K43" s="778"/>
      <c r="L43" s="778"/>
      <c r="M43" s="778"/>
      <c r="N43" s="778"/>
      <c r="O43" s="778"/>
      <c r="P43" s="779"/>
      <c r="Q43" s="809"/>
      <c r="R43" s="810"/>
      <c r="S43" s="810"/>
      <c r="T43" s="810"/>
      <c r="U43" s="810"/>
      <c r="V43" s="810"/>
      <c r="W43" s="810"/>
      <c r="X43" s="810"/>
      <c r="Y43" s="810"/>
      <c r="Z43" s="810"/>
      <c r="AA43" s="810"/>
      <c r="AB43" s="810"/>
      <c r="AC43" s="810"/>
      <c r="AD43" s="810"/>
      <c r="AE43" s="783"/>
      <c r="AF43" s="785"/>
      <c r="AG43" s="781"/>
      <c r="AH43" s="781"/>
      <c r="AI43" s="781"/>
      <c r="AJ43" s="784"/>
      <c r="AK43" s="854"/>
      <c r="AL43" s="855"/>
      <c r="AM43" s="855"/>
      <c r="AN43" s="855"/>
      <c r="AO43" s="855"/>
      <c r="AP43" s="855"/>
      <c r="AQ43" s="855"/>
      <c r="AR43" s="855"/>
      <c r="AS43" s="855"/>
      <c r="AT43" s="855"/>
      <c r="AU43" s="855"/>
      <c r="AV43" s="855"/>
      <c r="AW43" s="855"/>
      <c r="AX43" s="855"/>
      <c r="AY43" s="855"/>
      <c r="AZ43" s="856"/>
      <c r="BA43" s="856"/>
      <c r="BB43" s="856"/>
      <c r="BC43" s="856"/>
      <c r="BD43" s="856"/>
      <c r="BE43" s="852"/>
      <c r="BF43" s="852"/>
      <c r="BG43" s="852"/>
      <c r="BH43" s="852"/>
      <c r="BI43" s="853"/>
      <c r="BJ43" s="205"/>
      <c r="BK43" s="205"/>
      <c r="BL43" s="205"/>
      <c r="BM43" s="205"/>
      <c r="BN43" s="205"/>
      <c r="BO43" s="218"/>
      <c r="BP43" s="218"/>
      <c r="BQ43" s="215">
        <v>37</v>
      </c>
      <c r="BR43" s="216"/>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199"/>
    </row>
    <row r="44" spans="1:131" s="200" customFormat="1" ht="26.25" customHeight="1" x14ac:dyDescent="0.15">
      <c r="A44" s="214">
        <v>17</v>
      </c>
      <c r="B44" s="777"/>
      <c r="C44" s="778"/>
      <c r="D44" s="778"/>
      <c r="E44" s="778"/>
      <c r="F44" s="778"/>
      <c r="G44" s="778"/>
      <c r="H44" s="778"/>
      <c r="I44" s="778"/>
      <c r="J44" s="778"/>
      <c r="K44" s="778"/>
      <c r="L44" s="778"/>
      <c r="M44" s="778"/>
      <c r="N44" s="778"/>
      <c r="O44" s="778"/>
      <c r="P44" s="779"/>
      <c r="Q44" s="809"/>
      <c r="R44" s="810"/>
      <c r="S44" s="810"/>
      <c r="T44" s="810"/>
      <c r="U44" s="810"/>
      <c r="V44" s="810"/>
      <c r="W44" s="810"/>
      <c r="X44" s="810"/>
      <c r="Y44" s="810"/>
      <c r="Z44" s="810"/>
      <c r="AA44" s="810"/>
      <c r="AB44" s="810"/>
      <c r="AC44" s="810"/>
      <c r="AD44" s="810"/>
      <c r="AE44" s="783"/>
      <c r="AF44" s="785"/>
      <c r="AG44" s="781"/>
      <c r="AH44" s="781"/>
      <c r="AI44" s="781"/>
      <c r="AJ44" s="784"/>
      <c r="AK44" s="854"/>
      <c r="AL44" s="855"/>
      <c r="AM44" s="855"/>
      <c r="AN44" s="855"/>
      <c r="AO44" s="855"/>
      <c r="AP44" s="855"/>
      <c r="AQ44" s="855"/>
      <c r="AR44" s="855"/>
      <c r="AS44" s="855"/>
      <c r="AT44" s="855"/>
      <c r="AU44" s="855"/>
      <c r="AV44" s="855"/>
      <c r="AW44" s="855"/>
      <c r="AX44" s="855"/>
      <c r="AY44" s="855"/>
      <c r="AZ44" s="856"/>
      <c r="BA44" s="856"/>
      <c r="BB44" s="856"/>
      <c r="BC44" s="856"/>
      <c r="BD44" s="856"/>
      <c r="BE44" s="852"/>
      <c r="BF44" s="852"/>
      <c r="BG44" s="852"/>
      <c r="BH44" s="852"/>
      <c r="BI44" s="853"/>
      <c r="BJ44" s="205"/>
      <c r="BK44" s="205"/>
      <c r="BL44" s="205"/>
      <c r="BM44" s="205"/>
      <c r="BN44" s="205"/>
      <c r="BO44" s="218"/>
      <c r="BP44" s="218"/>
      <c r="BQ44" s="215">
        <v>38</v>
      </c>
      <c r="BR44" s="216"/>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199"/>
    </row>
    <row r="45" spans="1:131" s="200" customFormat="1" ht="26.25" customHeight="1" x14ac:dyDescent="0.15">
      <c r="A45" s="214">
        <v>18</v>
      </c>
      <c r="B45" s="777"/>
      <c r="C45" s="778"/>
      <c r="D45" s="778"/>
      <c r="E45" s="778"/>
      <c r="F45" s="778"/>
      <c r="G45" s="778"/>
      <c r="H45" s="778"/>
      <c r="I45" s="778"/>
      <c r="J45" s="778"/>
      <c r="K45" s="778"/>
      <c r="L45" s="778"/>
      <c r="M45" s="778"/>
      <c r="N45" s="778"/>
      <c r="O45" s="778"/>
      <c r="P45" s="779"/>
      <c r="Q45" s="809"/>
      <c r="R45" s="810"/>
      <c r="S45" s="810"/>
      <c r="T45" s="810"/>
      <c r="U45" s="810"/>
      <c r="V45" s="810"/>
      <c r="W45" s="810"/>
      <c r="X45" s="810"/>
      <c r="Y45" s="810"/>
      <c r="Z45" s="810"/>
      <c r="AA45" s="810"/>
      <c r="AB45" s="810"/>
      <c r="AC45" s="810"/>
      <c r="AD45" s="810"/>
      <c r="AE45" s="783"/>
      <c r="AF45" s="785"/>
      <c r="AG45" s="781"/>
      <c r="AH45" s="781"/>
      <c r="AI45" s="781"/>
      <c r="AJ45" s="784"/>
      <c r="AK45" s="854"/>
      <c r="AL45" s="855"/>
      <c r="AM45" s="855"/>
      <c r="AN45" s="855"/>
      <c r="AO45" s="855"/>
      <c r="AP45" s="855"/>
      <c r="AQ45" s="855"/>
      <c r="AR45" s="855"/>
      <c r="AS45" s="855"/>
      <c r="AT45" s="855"/>
      <c r="AU45" s="855"/>
      <c r="AV45" s="855"/>
      <c r="AW45" s="855"/>
      <c r="AX45" s="855"/>
      <c r="AY45" s="855"/>
      <c r="AZ45" s="856"/>
      <c r="BA45" s="856"/>
      <c r="BB45" s="856"/>
      <c r="BC45" s="856"/>
      <c r="BD45" s="856"/>
      <c r="BE45" s="852"/>
      <c r="BF45" s="852"/>
      <c r="BG45" s="852"/>
      <c r="BH45" s="852"/>
      <c r="BI45" s="853"/>
      <c r="BJ45" s="205"/>
      <c r="BK45" s="205"/>
      <c r="BL45" s="205"/>
      <c r="BM45" s="205"/>
      <c r="BN45" s="205"/>
      <c r="BO45" s="218"/>
      <c r="BP45" s="218"/>
      <c r="BQ45" s="215">
        <v>39</v>
      </c>
      <c r="BR45" s="216"/>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199"/>
    </row>
    <row r="46" spans="1:131" s="200" customFormat="1" ht="26.25" customHeight="1" x14ac:dyDescent="0.15">
      <c r="A46" s="214">
        <v>19</v>
      </c>
      <c r="B46" s="777"/>
      <c r="C46" s="778"/>
      <c r="D46" s="778"/>
      <c r="E46" s="778"/>
      <c r="F46" s="778"/>
      <c r="G46" s="778"/>
      <c r="H46" s="778"/>
      <c r="I46" s="778"/>
      <c r="J46" s="778"/>
      <c r="K46" s="778"/>
      <c r="L46" s="778"/>
      <c r="M46" s="778"/>
      <c r="N46" s="778"/>
      <c r="O46" s="778"/>
      <c r="P46" s="779"/>
      <c r="Q46" s="809"/>
      <c r="R46" s="810"/>
      <c r="S46" s="810"/>
      <c r="T46" s="810"/>
      <c r="U46" s="810"/>
      <c r="V46" s="810"/>
      <c r="W46" s="810"/>
      <c r="X46" s="810"/>
      <c r="Y46" s="810"/>
      <c r="Z46" s="810"/>
      <c r="AA46" s="810"/>
      <c r="AB46" s="810"/>
      <c r="AC46" s="810"/>
      <c r="AD46" s="810"/>
      <c r="AE46" s="783"/>
      <c r="AF46" s="785"/>
      <c r="AG46" s="781"/>
      <c r="AH46" s="781"/>
      <c r="AI46" s="781"/>
      <c r="AJ46" s="784"/>
      <c r="AK46" s="854"/>
      <c r="AL46" s="855"/>
      <c r="AM46" s="855"/>
      <c r="AN46" s="855"/>
      <c r="AO46" s="855"/>
      <c r="AP46" s="855"/>
      <c r="AQ46" s="855"/>
      <c r="AR46" s="855"/>
      <c r="AS46" s="855"/>
      <c r="AT46" s="855"/>
      <c r="AU46" s="855"/>
      <c r="AV46" s="855"/>
      <c r="AW46" s="855"/>
      <c r="AX46" s="855"/>
      <c r="AY46" s="855"/>
      <c r="AZ46" s="856"/>
      <c r="BA46" s="856"/>
      <c r="BB46" s="856"/>
      <c r="BC46" s="856"/>
      <c r="BD46" s="856"/>
      <c r="BE46" s="852"/>
      <c r="BF46" s="852"/>
      <c r="BG46" s="852"/>
      <c r="BH46" s="852"/>
      <c r="BI46" s="853"/>
      <c r="BJ46" s="205"/>
      <c r="BK46" s="205"/>
      <c r="BL46" s="205"/>
      <c r="BM46" s="205"/>
      <c r="BN46" s="205"/>
      <c r="BO46" s="218"/>
      <c r="BP46" s="218"/>
      <c r="BQ46" s="215">
        <v>40</v>
      </c>
      <c r="BR46" s="216"/>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199"/>
    </row>
    <row r="47" spans="1:131" s="200" customFormat="1" ht="26.25" customHeight="1" x14ac:dyDescent="0.15">
      <c r="A47" s="214">
        <v>20</v>
      </c>
      <c r="B47" s="777"/>
      <c r="C47" s="778"/>
      <c r="D47" s="778"/>
      <c r="E47" s="778"/>
      <c r="F47" s="778"/>
      <c r="G47" s="778"/>
      <c r="H47" s="778"/>
      <c r="I47" s="778"/>
      <c r="J47" s="778"/>
      <c r="K47" s="778"/>
      <c r="L47" s="778"/>
      <c r="M47" s="778"/>
      <c r="N47" s="778"/>
      <c r="O47" s="778"/>
      <c r="P47" s="779"/>
      <c r="Q47" s="809"/>
      <c r="R47" s="810"/>
      <c r="S47" s="810"/>
      <c r="T47" s="810"/>
      <c r="U47" s="810"/>
      <c r="V47" s="810"/>
      <c r="W47" s="810"/>
      <c r="X47" s="810"/>
      <c r="Y47" s="810"/>
      <c r="Z47" s="810"/>
      <c r="AA47" s="810"/>
      <c r="AB47" s="810"/>
      <c r="AC47" s="810"/>
      <c r="AD47" s="810"/>
      <c r="AE47" s="783"/>
      <c r="AF47" s="785"/>
      <c r="AG47" s="781"/>
      <c r="AH47" s="781"/>
      <c r="AI47" s="781"/>
      <c r="AJ47" s="784"/>
      <c r="AK47" s="854"/>
      <c r="AL47" s="855"/>
      <c r="AM47" s="855"/>
      <c r="AN47" s="855"/>
      <c r="AO47" s="855"/>
      <c r="AP47" s="855"/>
      <c r="AQ47" s="855"/>
      <c r="AR47" s="855"/>
      <c r="AS47" s="855"/>
      <c r="AT47" s="855"/>
      <c r="AU47" s="855"/>
      <c r="AV47" s="855"/>
      <c r="AW47" s="855"/>
      <c r="AX47" s="855"/>
      <c r="AY47" s="855"/>
      <c r="AZ47" s="856"/>
      <c r="BA47" s="856"/>
      <c r="BB47" s="856"/>
      <c r="BC47" s="856"/>
      <c r="BD47" s="856"/>
      <c r="BE47" s="852"/>
      <c r="BF47" s="852"/>
      <c r="BG47" s="852"/>
      <c r="BH47" s="852"/>
      <c r="BI47" s="853"/>
      <c r="BJ47" s="205"/>
      <c r="BK47" s="205"/>
      <c r="BL47" s="205"/>
      <c r="BM47" s="205"/>
      <c r="BN47" s="205"/>
      <c r="BO47" s="218"/>
      <c r="BP47" s="218"/>
      <c r="BQ47" s="215">
        <v>41</v>
      </c>
      <c r="BR47" s="216"/>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199"/>
    </row>
    <row r="48" spans="1:131" s="200" customFormat="1" ht="26.25" customHeight="1" x14ac:dyDescent="0.15">
      <c r="A48" s="214">
        <v>21</v>
      </c>
      <c r="B48" s="777"/>
      <c r="C48" s="778"/>
      <c r="D48" s="778"/>
      <c r="E48" s="778"/>
      <c r="F48" s="778"/>
      <c r="G48" s="778"/>
      <c r="H48" s="778"/>
      <c r="I48" s="778"/>
      <c r="J48" s="778"/>
      <c r="K48" s="778"/>
      <c r="L48" s="778"/>
      <c r="M48" s="778"/>
      <c r="N48" s="778"/>
      <c r="O48" s="778"/>
      <c r="P48" s="779"/>
      <c r="Q48" s="809"/>
      <c r="R48" s="810"/>
      <c r="S48" s="810"/>
      <c r="T48" s="810"/>
      <c r="U48" s="810"/>
      <c r="V48" s="810"/>
      <c r="W48" s="810"/>
      <c r="X48" s="810"/>
      <c r="Y48" s="810"/>
      <c r="Z48" s="810"/>
      <c r="AA48" s="810"/>
      <c r="AB48" s="810"/>
      <c r="AC48" s="810"/>
      <c r="AD48" s="810"/>
      <c r="AE48" s="783"/>
      <c r="AF48" s="785"/>
      <c r="AG48" s="781"/>
      <c r="AH48" s="781"/>
      <c r="AI48" s="781"/>
      <c r="AJ48" s="784"/>
      <c r="AK48" s="854"/>
      <c r="AL48" s="855"/>
      <c r="AM48" s="855"/>
      <c r="AN48" s="855"/>
      <c r="AO48" s="855"/>
      <c r="AP48" s="855"/>
      <c r="AQ48" s="855"/>
      <c r="AR48" s="855"/>
      <c r="AS48" s="855"/>
      <c r="AT48" s="855"/>
      <c r="AU48" s="855"/>
      <c r="AV48" s="855"/>
      <c r="AW48" s="855"/>
      <c r="AX48" s="855"/>
      <c r="AY48" s="855"/>
      <c r="AZ48" s="856"/>
      <c r="BA48" s="856"/>
      <c r="BB48" s="856"/>
      <c r="BC48" s="856"/>
      <c r="BD48" s="856"/>
      <c r="BE48" s="852"/>
      <c r="BF48" s="852"/>
      <c r="BG48" s="852"/>
      <c r="BH48" s="852"/>
      <c r="BI48" s="853"/>
      <c r="BJ48" s="205"/>
      <c r="BK48" s="205"/>
      <c r="BL48" s="205"/>
      <c r="BM48" s="205"/>
      <c r="BN48" s="205"/>
      <c r="BO48" s="218"/>
      <c r="BP48" s="218"/>
      <c r="BQ48" s="215">
        <v>42</v>
      </c>
      <c r="BR48" s="216"/>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199"/>
    </row>
    <row r="49" spans="1:131" s="200" customFormat="1" ht="26.25" customHeight="1" x14ac:dyDescent="0.15">
      <c r="A49" s="214">
        <v>22</v>
      </c>
      <c r="B49" s="777"/>
      <c r="C49" s="778"/>
      <c r="D49" s="778"/>
      <c r="E49" s="778"/>
      <c r="F49" s="778"/>
      <c r="G49" s="778"/>
      <c r="H49" s="778"/>
      <c r="I49" s="778"/>
      <c r="J49" s="778"/>
      <c r="K49" s="778"/>
      <c r="L49" s="778"/>
      <c r="M49" s="778"/>
      <c r="N49" s="778"/>
      <c r="O49" s="778"/>
      <c r="P49" s="779"/>
      <c r="Q49" s="809"/>
      <c r="R49" s="810"/>
      <c r="S49" s="810"/>
      <c r="T49" s="810"/>
      <c r="U49" s="810"/>
      <c r="V49" s="810"/>
      <c r="W49" s="810"/>
      <c r="X49" s="810"/>
      <c r="Y49" s="810"/>
      <c r="Z49" s="810"/>
      <c r="AA49" s="810"/>
      <c r="AB49" s="810"/>
      <c r="AC49" s="810"/>
      <c r="AD49" s="810"/>
      <c r="AE49" s="783"/>
      <c r="AF49" s="785"/>
      <c r="AG49" s="781"/>
      <c r="AH49" s="781"/>
      <c r="AI49" s="781"/>
      <c r="AJ49" s="784"/>
      <c r="AK49" s="854"/>
      <c r="AL49" s="855"/>
      <c r="AM49" s="855"/>
      <c r="AN49" s="855"/>
      <c r="AO49" s="855"/>
      <c r="AP49" s="855"/>
      <c r="AQ49" s="855"/>
      <c r="AR49" s="855"/>
      <c r="AS49" s="855"/>
      <c r="AT49" s="855"/>
      <c r="AU49" s="855"/>
      <c r="AV49" s="855"/>
      <c r="AW49" s="855"/>
      <c r="AX49" s="855"/>
      <c r="AY49" s="855"/>
      <c r="AZ49" s="856"/>
      <c r="BA49" s="856"/>
      <c r="BB49" s="856"/>
      <c r="BC49" s="856"/>
      <c r="BD49" s="856"/>
      <c r="BE49" s="852"/>
      <c r="BF49" s="852"/>
      <c r="BG49" s="852"/>
      <c r="BH49" s="852"/>
      <c r="BI49" s="853"/>
      <c r="BJ49" s="205"/>
      <c r="BK49" s="205"/>
      <c r="BL49" s="205"/>
      <c r="BM49" s="205"/>
      <c r="BN49" s="205"/>
      <c r="BO49" s="218"/>
      <c r="BP49" s="218"/>
      <c r="BQ49" s="215">
        <v>43</v>
      </c>
      <c r="BR49" s="216"/>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199"/>
    </row>
    <row r="50" spans="1:131" s="200" customFormat="1" ht="26.25" customHeight="1" x14ac:dyDescent="0.15">
      <c r="A50" s="214">
        <v>23</v>
      </c>
      <c r="B50" s="777"/>
      <c r="C50" s="778"/>
      <c r="D50" s="778"/>
      <c r="E50" s="778"/>
      <c r="F50" s="778"/>
      <c r="G50" s="778"/>
      <c r="H50" s="778"/>
      <c r="I50" s="778"/>
      <c r="J50" s="778"/>
      <c r="K50" s="778"/>
      <c r="L50" s="778"/>
      <c r="M50" s="778"/>
      <c r="N50" s="778"/>
      <c r="O50" s="778"/>
      <c r="P50" s="779"/>
      <c r="Q50" s="857"/>
      <c r="R50" s="858"/>
      <c r="S50" s="858"/>
      <c r="T50" s="858"/>
      <c r="U50" s="858"/>
      <c r="V50" s="858"/>
      <c r="W50" s="858"/>
      <c r="X50" s="858"/>
      <c r="Y50" s="858"/>
      <c r="Z50" s="858"/>
      <c r="AA50" s="858"/>
      <c r="AB50" s="858"/>
      <c r="AC50" s="858"/>
      <c r="AD50" s="858"/>
      <c r="AE50" s="859"/>
      <c r="AF50" s="785"/>
      <c r="AG50" s="781"/>
      <c r="AH50" s="781"/>
      <c r="AI50" s="781"/>
      <c r="AJ50" s="784"/>
      <c r="AK50" s="860"/>
      <c r="AL50" s="858"/>
      <c r="AM50" s="858"/>
      <c r="AN50" s="858"/>
      <c r="AO50" s="858"/>
      <c r="AP50" s="858"/>
      <c r="AQ50" s="858"/>
      <c r="AR50" s="858"/>
      <c r="AS50" s="858"/>
      <c r="AT50" s="858"/>
      <c r="AU50" s="858"/>
      <c r="AV50" s="858"/>
      <c r="AW50" s="858"/>
      <c r="AX50" s="858"/>
      <c r="AY50" s="858"/>
      <c r="AZ50" s="861"/>
      <c r="BA50" s="861"/>
      <c r="BB50" s="861"/>
      <c r="BC50" s="861"/>
      <c r="BD50" s="861"/>
      <c r="BE50" s="852"/>
      <c r="BF50" s="852"/>
      <c r="BG50" s="852"/>
      <c r="BH50" s="852"/>
      <c r="BI50" s="853"/>
      <c r="BJ50" s="205"/>
      <c r="BK50" s="205"/>
      <c r="BL50" s="205"/>
      <c r="BM50" s="205"/>
      <c r="BN50" s="205"/>
      <c r="BO50" s="218"/>
      <c r="BP50" s="218"/>
      <c r="BQ50" s="215">
        <v>44</v>
      </c>
      <c r="BR50" s="216"/>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199"/>
    </row>
    <row r="51" spans="1:131" s="200" customFormat="1" ht="26.25" customHeight="1" x14ac:dyDescent="0.15">
      <c r="A51" s="214">
        <v>24</v>
      </c>
      <c r="B51" s="777"/>
      <c r="C51" s="778"/>
      <c r="D51" s="778"/>
      <c r="E51" s="778"/>
      <c r="F51" s="778"/>
      <c r="G51" s="778"/>
      <c r="H51" s="778"/>
      <c r="I51" s="778"/>
      <c r="J51" s="778"/>
      <c r="K51" s="778"/>
      <c r="L51" s="778"/>
      <c r="M51" s="778"/>
      <c r="N51" s="778"/>
      <c r="O51" s="778"/>
      <c r="P51" s="779"/>
      <c r="Q51" s="857"/>
      <c r="R51" s="858"/>
      <c r="S51" s="858"/>
      <c r="T51" s="858"/>
      <c r="U51" s="858"/>
      <c r="V51" s="858"/>
      <c r="W51" s="858"/>
      <c r="X51" s="858"/>
      <c r="Y51" s="858"/>
      <c r="Z51" s="858"/>
      <c r="AA51" s="858"/>
      <c r="AB51" s="858"/>
      <c r="AC51" s="858"/>
      <c r="AD51" s="858"/>
      <c r="AE51" s="859"/>
      <c r="AF51" s="785"/>
      <c r="AG51" s="781"/>
      <c r="AH51" s="781"/>
      <c r="AI51" s="781"/>
      <c r="AJ51" s="784"/>
      <c r="AK51" s="860"/>
      <c r="AL51" s="858"/>
      <c r="AM51" s="858"/>
      <c r="AN51" s="858"/>
      <c r="AO51" s="858"/>
      <c r="AP51" s="858"/>
      <c r="AQ51" s="858"/>
      <c r="AR51" s="858"/>
      <c r="AS51" s="858"/>
      <c r="AT51" s="858"/>
      <c r="AU51" s="858"/>
      <c r="AV51" s="858"/>
      <c r="AW51" s="858"/>
      <c r="AX51" s="858"/>
      <c r="AY51" s="858"/>
      <c r="AZ51" s="861"/>
      <c r="BA51" s="861"/>
      <c r="BB51" s="861"/>
      <c r="BC51" s="861"/>
      <c r="BD51" s="861"/>
      <c r="BE51" s="852"/>
      <c r="BF51" s="852"/>
      <c r="BG51" s="852"/>
      <c r="BH51" s="852"/>
      <c r="BI51" s="853"/>
      <c r="BJ51" s="205"/>
      <c r="BK51" s="205"/>
      <c r="BL51" s="205"/>
      <c r="BM51" s="205"/>
      <c r="BN51" s="205"/>
      <c r="BO51" s="218"/>
      <c r="BP51" s="218"/>
      <c r="BQ51" s="215">
        <v>45</v>
      </c>
      <c r="BR51" s="216"/>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199"/>
    </row>
    <row r="52" spans="1:131" s="200" customFormat="1" ht="26.25" customHeight="1" x14ac:dyDescent="0.15">
      <c r="A52" s="214">
        <v>25</v>
      </c>
      <c r="B52" s="777"/>
      <c r="C52" s="778"/>
      <c r="D52" s="778"/>
      <c r="E52" s="778"/>
      <c r="F52" s="778"/>
      <c r="G52" s="778"/>
      <c r="H52" s="778"/>
      <c r="I52" s="778"/>
      <c r="J52" s="778"/>
      <c r="K52" s="778"/>
      <c r="L52" s="778"/>
      <c r="M52" s="778"/>
      <c r="N52" s="778"/>
      <c r="O52" s="778"/>
      <c r="P52" s="779"/>
      <c r="Q52" s="857"/>
      <c r="R52" s="858"/>
      <c r="S52" s="858"/>
      <c r="T52" s="858"/>
      <c r="U52" s="858"/>
      <c r="V52" s="858"/>
      <c r="W52" s="858"/>
      <c r="X52" s="858"/>
      <c r="Y52" s="858"/>
      <c r="Z52" s="858"/>
      <c r="AA52" s="858"/>
      <c r="AB52" s="858"/>
      <c r="AC52" s="858"/>
      <c r="AD52" s="858"/>
      <c r="AE52" s="859"/>
      <c r="AF52" s="785"/>
      <c r="AG52" s="781"/>
      <c r="AH52" s="781"/>
      <c r="AI52" s="781"/>
      <c r="AJ52" s="784"/>
      <c r="AK52" s="860"/>
      <c r="AL52" s="858"/>
      <c r="AM52" s="858"/>
      <c r="AN52" s="858"/>
      <c r="AO52" s="858"/>
      <c r="AP52" s="858"/>
      <c r="AQ52" s="858"/>
      <c r="AR52" s="858"/>
      <c r="AS52" s="858"/>
      <c r="AT52" s="858"/>
      <c r="AU52" s="858"/>
      <c r="AV52" s="858"/>
      <c r="AW52" s="858"/>
      <c r="AX52" s="858"/>
      <c r="AY52" s="858"/>
      <c r="AZ52" s="861"/>
      <c r="BA52" s="861"/>
      <c r="BB52" s="861"/>
      <c r="BC52" s="861"/>
      <c r="BD52" s="861"/>
      <c r="BE52" s="852"/>
      <c r="BF52" s="852"/>
      <c r="BG52" s="852"/>
      <c r="BH52" s="852"/>
      <c r="BI52" s="853"/>
      <c r="BJ52" s="205"/>
      <c r="BK52" s="205"/>
      <c r="BL52" s="205"/>
      <c r="BM52" s="205"/>
      <c r="BN52" s="205"/>
      <c r="BO52" s="218"/>
      <c r="BP52" s="218"/>
      <c r="BQ52" s="215">
        <v>46</v>
      </c>
      <c r="BR52" s="216"/>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199"/>
    </row>
    <row r="53" spans="1:131" s="200" customFormat="1" ht="26.25" customHeight="1" x14ac:dyDescent="0.15">
      <c r="A53" s="214">
        <v>26</v>
      </c>
      <c r="B53" s="777"/>
      <c r="C53" s="778"/>
      <c r="D53" s="778"/>
      <c r="E53" s="778"/>
      <c r="F53" s="778"/>
      <c r="G53" s="778"/>
      <c r="H53" s="778"/>
      <c r="I53" s="778"/>
      <c r="J53" s="778"/>
      <c r="K53" s="778"/>
      <c r="L53" s="778"/>
      <c r="M53" s="778"/>
      <c r="N53" s="778"/>
      <c r="O53" s="778"/>
      <c r="P53" s="779"/>
      <c r="Q53" s="857"/>
      <c r="R53" s="858"/>
      <c r="S53" s="858"/>
      <c r="T53" s="858"/>
      <c r="U53" s="858"/>
      <c r="V53" s="858"/>
      <c r="W53" s="858"/>
      <c r="X53" s="858"/>
      <c r="Y53" s="858"/>
      <c r="Z53" s="858"/>
      <c r="AA53" s="858"/>
      <c r="AB53" s="858"/>
      <c r="AC53" s="858"/>
      <c r="AD53" s="858"/>
      <c r="AE53" s="859"/>
      <c r="AF53" s="785"/>
      <c r="AG53" s="781"/>
      <c r="AH53" s="781"/>
      <c r="AI53" s="781"/>
      <c r="AJ53" s="784"/>
      <c r="AK53" s="860"/>
      <c r="AL53" s="858"/>
      <c r="AM53" s="858"/>
      <c r="AN53" s="858"/>
      <c r="AO53" s="858"/>
      <c r="AP53" s="858"/>
      <c r="AQ53" s="858"/>
      <c r="AR53" s="858"/>
      <c r="AS53" s="858"/>
      <c r="AT53" s="858"/>
      <c r="AU53" s="858"/>
      <c r="AV53" s="858"/>
      <c r="AW53" s="858"/>
      <c r="AX53" s="858"/>
      <c r="AY53" s="858"/>
      <c r="AZ53" s="861"/>
      <c r="BA53" s="861"/>
      <c r="BB53" s="861"/>
      <c r="BC53" s="861"/>
      <c r="BD53" s="861"/>
      <c r="BE53" s="852"/>
      <c r="BF53" s="852"/>
      <c r="BG53" s="852"/>
      <c r="BH53" s="852"/>
      <c r="BI53" s="853"/>
      <c r="BJ53" s="205"/>
      <c r="BK53" s="205"/>
      <c r="BL53" s="205"/>
      <c r="BM53" s="205"/>
      <c r="BN53" s="205"/>
      <c r="BO53" s="218"/>
      <c r="BP53" s="218"/>
      <c r="BQ53" s="215">
        <v>47</v>
      </c>
      <c r="BR53" s="216"/>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199"/>
    </row>
    <row r="54" spans="1:131" s="200" customFormat="1" ht="26.25" customHeight="1" x14ac:dyDescent="0.15">
      <c r="A54" s="214">
        <v>27</v>
      </c>
      <c r="B54" s="777"/>
      <c r="C54" s="778"/>
      <c r="D54" s="778"/>
      <c r="E54" s="778"/>
      <c r="F54" s="778"/>
      <c r="G54" s="778"/>
      <c r="H54" s="778"/>
      <c r="I54" s="778"/>
      <c r="J54" s="778"/>
      <c r="K54" s="778"/>
      <c r="L54" s="778"/>
      <c r="M54" s="778"/>
      <c r="N54" s="778"/>
      <c r="O54" s="778"/>
      <c r="P54" s="779"/>
      <c r="Q54" s="857"/>
      <c r="R54" s="858"/>
      <c r="S54" s="858"/>
      <c r="T54" s="858"/>
      <c r="U54" s="858"/>
      <c r="V54" s="858"/>
      <c r="W54" s="858"/>
      <c r="X54" s="858"/>
      <c r="Y54" s="858"/>
      <c r="Z54" s="858"/>
      <c r="AA54" s="858"/>
      <c r="AB54" s="858"/>
      <c r="AC54" s="858"/>
      <c r="AD54" s="858"/>
      <c r="AE54" s="859"/>
      <c r="AF54" s="785"/>
      <c r="AG54" s="781"/>
      <c r="AH54" s="781"/>
      <c r="AI54" s="781"/>
      <c r="AJ54" s="784"/>
      <c r="AK54" s="860"/>
      <c r="AL54" s="858"/>
      <c r="AM54" s="858"/>
      <c r="AN54" s="858"/>
      <c r="AO54" s="858"/>
      <c r="AP54" s="858"/>
      <c r="AQ54" s="858"/>
      <c r="AR54" s="858"/>
      <c r="AS54" s="858"/>
      <c r="AT54" s="858"/>
      <c r="AU54" s="858"/>
      <c r="AV54" s="858"/>
      <c r="AW54" s="858"/>
      <c r="AX54" s="858"/>
      <c r="AY54" s="858"/>
      <c r="AZ54" s="861"/>
      <c r="BA54" s="861"/>
      <c r="BB54" s="861"/>
      <c r="BC54" s="861"/>
      <c r="BD54" s="861"/>
      <c r="BE54" s="852"/>
      <c r="BF54" s="852"/>
      <c r="BG54" s="852"/>
      <c r="BH54" s="852"/>
      <c r="BI54" s="853"/>
      <c r="BJ54" s="205"/>
      <c r="BK54" s="205"/>
      <c r="BL54" s="205"/>
      <c r="BM54" s="205"/>
      <c r="BN54" s="205"/>
      <c r="BO54" s="218"/>
      <c r="BP54" s="218"/>
      <c r="BQ54" s="215">
        <v>48</v>
      </c>
      <c r="BR54" s="216"/>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199"/>
    </row>
    <row r="55" spans="1:131" s="200" customFormat="1" ht="26.25" customHeight="1" x14ac:dyDescent="0.15">
      <c r="A55" s="214">
        <v>28</v>
      </c>
      <c r="B55" s="777"/>
      <c r="C55" s="778"/>
      <c r="D55" s="778"/>
      <c r="E55" s="778"/>
      <c r="F55" s="778"/>
      <c r="G55" s="778"/>
      <c r="H55" s="778"/>
      <c r="I55" s="778"/>
      <c r="J55" s="778"/>
      <c r="K55" s="778"/>
      <c r="L55" s="778"/>
      <c r="M55" s="778"/>
      <c r="N55" s="778"/>
      <c r="O55" s="778"/>
      <c r="P55" s="779"/>
      <c r="Q55" s="857"/>
      <c r="R55" s="858"/>
      <c r="S55" s="858"/>
      <c r="T55" s="858"/>
      <c r="U55" s="858"/>
      <c r="V55" s="858"/>
      <c r="W55" s="858"/>
      <c r="X55" s="858"/>
      <c r="Y55" s="858"/>
      <c r="Z55" s="858"/>
      <c r="AA55" s="858"/>
      <c r="AB55" s="858"/>
      <c r="AC55" s="858"/>
      <c r="AD55" s="858"/>
      <c r="AE55" s="859"/>
      <c r="AF55" s="785"/>
      <c r="AG55" s="781"/>
      <c r="AH55" s="781"/>
      <c r="AI55" s="781"/>
      <c r="AJ55" s="784"/>
      <c r="AK55" s="860"/>
      <c r="AL55" s="858"/>
      <c r="AM55" s="858"/>
      <c r="AN55" s="858"/>
      <c r="AO55" s="858"/>
      <c r="AP55" s="858"/>
      <c r="AQ55" s="858"/>
      <c r="AR55" s="858"/>
      <c r="AS55" s="858"/>
      <c r="AT55" s="858"/>
      <c r="AU55" s="858"/>
      <c r="AV55" s="858"/>
      <c r="AW55" s="858"/>
      <c r="AX55" s="858"/>
      <c r="AY55" s="858"/>
      <c r="AZ55" s="861"/>
      <c r="BA55" s="861"/>
      <c r="BB55" s="861"/>
      <c r="BC55" s="861"/>
      <c r="BD55" s="861"/>
      <c r="BE55" s="852"/>
      <c r="BF55" s="852"/>
      <c r="BG55" s="852"/>
      <c r="BH55" s="852"/>
      <c r="BI55" s="853"/>
      <c r="BJ55" s="205"/>
      <c r="BK55" s="205"/>
      <c r="BL55" s="205"/>
      <c r="BM55" s="205"/>
      <c r="BN55" s="205"/>
      <c r="BO55" s="218"/>
      <c r="BP55" s="218"/>
      <c r="BQ55" s="215">
        <v>49</v>
      </c>
      <c r="BR55" s="216"/>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199"/>
    </row>
    <row r="56" spans="1:131" s="200" customFormat="1" ht="26.25" customHeight="1" x14ac:dyDescent="0.15">
      <c r="A56" s="214">
        <v>29</v>
      </c>
      <c r="B56" s="777"/>
      <c r="C56" s="778"/>
      <c r="D56" s="778"/>
      <c r="E56" s="778"/>
      <c r="F56" s="778"/>
      <c r="G56" s="778"/>
      <c r="H56" s="778"/>
      <c r="I56" s="778"/>
      <c r="J56" s="778"/>
      <c r="K56" s="778"/>
      <c r="L56" s="778"/>
      <c r="M56" s="778"/>
      <c r="N56" s="778"/>
      <c r="O56" s="778"/>
      <c r="P56" s="779"/>
      <c r="Q56" s="857"/>
      <c r="R56" s="858"/>
      <c r="S56" s="858"/>
      <c r="T56" s="858"/>
      <c r="U56" s="858"/>
      <c r="V56" s="858"/>
      <c r="W56" s="858"/>
      <c r="X56" s="858"/>
      <c r="Y56" s="858"/>
      <c r="Z56" s="858"/>
      <c r="AA56" s="858"/>
      <c r="AB56" s="858"/>
      <c r="AC56" s="858"/>
      <c r="AD56" s="858"/>
      <c r="AE56" s="859"/>
      <c r="AF56" s="785"/>
      <c r="AG56" s="781"/>
      <c r="AH56" s="781"/>
      <c r="AI56" s="781"/>
      <c r="AJ56" s="784"/>
      <c r="AK56" s="860"/>
      <c r="AL56" s="858"/>
      <c r="AM56" s="858"/>
      <c r="AN56" s="858"/>
      <c r="AO56" s="858"/>
      <c r="AP56" s="858"/>
      <c r="AQ56" s="858"/>
      <c r="AR56" s="858"/>
      <c r="AS56" s="858"/>
      <c r="AT56" s="858"/>
      <c r="AU56" s="858"/>
      <c r="AV56" s="858"/>
      <c r="AW56" s="858"/>
      <c r="AX56" s="858"/>
      <c r="AY56" s="858"/>
      <c r="AZ56" s="861"/>
      <c r="BA56" s="861"/>
      <c r="BB56" s="861"/>
      <c r="BC56" s="861"/>
      <c r="BD56" s="861"/>
      <c r="BE56" s="852"/>
      <c r="BF56" s="852"/>
      <c r="BG56" s="852"/>
      <c r="BH56" s="852"/>
      <c r="BI56" s="853"/>
      <c r="BJ56" s="205"/>
      <c r="BK56" s="205"/>
      <c r="BL56" s="205"/>
      <c r="BM56" s="205"/>
      <c r="BN56" s="205"/>
      <c r="BO56" s="218"/>
      <c r="BP56" s="218"/>
      <c r="BQ56" s="215">
        <v>50</v>
      </c>
      <c r="BR56" s="216"/>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199"/>
    </row>
    <row r="57" spans="1:131" s="200" customFormat="1" ht="26.25" customHeight="1" x14ac:dyDescent="0.15">
      <c r="A57" s="214">
        <v>30</v>
      </c>
      <c r="B57" s="777"/>
      <c r="C57" s="778"/>
      <c r="D57" s="778"/>
      <c r="E57" s="778"/>
      <c r="F57" s="778"/>
      <c r="G57" s="778"/>
      <c r="H57" s="778"/>
      <c r="I57" s="778"/>
      <c r="J57" s="778"/>
      <c r="K57" s="778"/>
      <c r="L57" s="778"/>
      <c r="M57" s="778"/>
      <c r="N57" s="778"/>
      <c r="O57" s="778"/>
      <c r="P57" s="779"/>
      <c r="Q57" s="857"/>
      <c r="R57" s="858"/>
      <c r="S57" s="858"/>
      <c r="T57" s="858"/>
      <c r="U57" s="858"/>
      <c r="V57" s="858"/>
      <c r="W57" s="858"/>
      <c r="X57" s="858"/>
      <c r="Y57" s="858"/>
      <c r="Z57" s="858"/>
      <c r="AA57" s="858"/>
      <c r="AB57" s="858"/>
      <c r="AC57" s="858"/>
      <c r="AD57" s="858"/>
      <c r="AE57" s="859"/>
      <c r="AF57" s="785"/>
      <c r="AG57" s="781"/>
      <c r="AH57" s="781"/>
      <c r="AI57" s="781"/>
      <c r="AJ57" s="784"/>
      <c r="AK57" s="860"/>
      <c r="AL57" s="858"/>
      <c r="AM57" s="858"/>
      <c r="AN57" s="858"/>
      <c r="AO57" s="858"/>
      <c r="AP57" s="858"/>
      <c r="AQ57" s="858"/>
      <c r="AR57" s="858"/>
      <c r="AS57" s="858"/>
      <c r="AT57" s="858"/>
      <c r="AU57" s="858"/>
      <c r="AV57" s="858"/>
      <c r="AW57" s="858"/>
      <c r="AX57" s="858"/>
      <c r="AY57" s="858"/>
      <c r="AZ57" s="861"/>
      <c r="BA57" s="861"/>
      <c r="BB57" s="861"/>
      <c r="BC57" s="861"/>
      <c r="BD57" s="861"/>
      <c r="BE57" s="852"/>
      <c r="BF57" s="852"/>
      <c r="BG57" s="852"/>
      <c r="BH57" s="852"/>
      <c r="BI57" s="853"/>
      <c r="BJ57" s="205"/>
      <c r="BK57" s="205"/>
      <c r="BL57" s="205"/>
      <c r="BM57" s="205"/>
      <c r="BN57" s="205"/>
      <c r="BO57" s="218"/>
      <c r="BP57" s="218"/>
      <c r="BQ57" s="215">
        <v>51</v>
      </c>
      <c r="BR57" s="216"/>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199"/>
    </row>
    <row r="58" spans="1:131" s="200" customFormat="1" ht="26.25" customHeight="1" x14ac:dyDescent="0.15">
      <c r="A58" s="214">
        <v>31</v>
      </c>
      <c r="B58" s="777"/>
      <c r="C58" s="778"/>
      <c r="D58" s="778"/>
      <c r="E58" s="778"/>
      <c r="F58" s="778"/>
      <c r="G58" s="778"/>
      <c r="H58" s="778"/>
      <c r="I58" s="778"/>
      <c r="J58" s="778"/>
      <c r="K58" s="778"/>
      <c r="L58" s="778"/>
      <c r="M58" s="778"/>
      <c r="N58" s="778"/>
      <c r="O58" s="778"/>
      <c r="P58" s="779"/>
      <c r="Q58" s="857"/>
      <c r="R58" s="858"/>
      <c r="S58" s="858"/>
      <c r="T58" s="858"/>
      <c r="U58" s="858"/>
      <c r="V58" s="858"/>
      <c r="W58" s="858"/>
      <c r="X58" s="858"/>
      <c r="Y58" s="858"/>
      <c r="Z58" s="858"/>
      <c r="AA58" s="858"/>
      <c r="AB58" s="858"/>
      <c r="AC58" s="858"/>
      <c r="AD58" s="858"/>
      <c r="AE58" s="859"/>
      <c r="AF58" s="785"/>
      <c r="AG58" s="781"/>
      <c r="AH58" s="781"/>
      <c r="AI58" s="781"/>
      <c r="AJ58" s="784"/>
      <c r="AK58" s="860"/>
      <c r="AL58" s="858"/>
      <c r="AM58" s="858"/>
      <c r="AN58" s="858"/>
      <c r="AO58" s="858"/>
      <c r="AP58" s="858"/>
      <c r="AQ58" s="858"/>
      <c r="AR58" s="858"/>
      <c r="AS58" s="858"/>
      <c r="AT58" s="858"/>
      <c r="AU58" s="858"/>
      <c r="AV58" s="858"/>
      <c r="AW58" s="858"/>
      <c r="AX58" s="858"/>
      <c r="AY58" s="858"/>
      <c r="AZ58" s="861"/>
      <c r="BA58" s="861"/>
      <c r="BB58" s="861"/>
      <c r="BC58" s="861"/>
      <c r="BD58" s="861"/>
      <c r="BE58" s="852"/>
      <c r="BF58" s="852"/>
      <c r="BG58" s="852"/>
      <c r="BH58" s="852"/>
      <c r="BI58" s="853"/>
      <c r="BJ58" s="205"/>
      <c r="BK58" s="205"/>
      <c r="BL58" s="205"/>
      <c r="BM58" s="205"/>
      <c r="BN58" s="205"/>
      <c r="BO58" s="218"/>
      <c r="BP58" s="218"/>
      <c r="BQ58" s="215">
        <v>52</v>
      </c>
      <c r="BR58" s="216"/>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199"/>
    </row>
    <row r="59" spans="1:131" s="200" customFormat="1" ht="26.25" customHeight="1" x14ac:dyDescent="0.15">
      <c r="A59" s="214">
        <v>32</v>
      </c>
      <c r="B59" s="777"/>
      <c r="C59" s="778"/>
      <c r="D59" s="778"/>
      <c r="E59" s="778"/>
      <c r="F59" s="778"/>
      <c r="G59" s="778"/>
      <c r="H59" s="778"/>
      <c r="I59" s="778"/>
      <c r="J59" s="778"/>
      <c r="K59" s="778"/>
      <c r="L59" s="778"/>
      <c r="M59" s="778"/>
      <c r="N59" s="778"/>
      <c r="O59" s="778"/>
      <c r="P59" s="779"/>
      <c r="Q59" s="857"/>
      <c r="R59" s="858"/>
      <c r="S59" s="858"/>
      <c r="T59" s="858"/>
      <c r="U59" s="858"/>
      <c r="V59" s="858"/>
      <c r="W59" s="858"/>
      <c r="X59" s="858"/>
      <c r="Y59" s="858"/>
      <c r="Z59" s="858"/>
      <c r="AA59" s="858"/>
      <c r="AB59" s="858"/>
      <c r="AC59" s="858"/>
      <c r="AD59" s="858"/>
      <c r="AE59" s="859"/>
      <c r="AF59" s="785"/>
      <c r="AG59" s="781"/>
      <c r="AH59" s="781"/>
      <c r="AI59" s="781"/>
      <c r="AJ59" s="784"/>
      <c r="AK59" s="860"/>
      <c r="AL59" s="858"/>
      <c r="AM59" s="858"/>
      <c r="AN59" s="858"/>
      <c r="AO59" s="858"/>
      <c r="AP59" s="858"/>
      <c r="AQ59" s="858"/>
      <c r="AR59" s="858"/>
      <c r="AS59" s="858"/>
      <c r="AT59" s="858"/>
      <c r="AU59" s="858"/>
      <c r="AV59" s="858"/>
      <c r="AW59" s="858"/>
      <c r="AX59" s="858"/>
      <c r="AY59" s="858"/>
      <c r="AZ59" s="861"/>
      <c r="BA59" s="861"/>
      <c r="BB59" s="861"/>
      <c r="BC59" s="861"/>
      <c r="BD59" s="861"/>
      <c r="BE59" s="852"/>
      <c r="BF59" s="852"/>
      <c r="BG59" s="852"/>
      <c r="BH59" s="852"/>
      <c r="BI59" s="853"/>
      <c r="BJ59" s="205"/>
      <c r="BK59" s="205"/>
      <c r="BL59" s="205"/>
      <c r="BM59" s="205"/>
      <c r="BN59" s="205"/>
      <c r="BO59" s="218"/>
      <c r="BP59" s="218"/>
      <c r="BQ59" s="215">
        <v>53</v>
      </c>
      <c r="BR59" s="216"/>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199"/>
    </row>
    <row r="60" spans="1:131" s="200" customFormat="1" ht="26.25" customHeight="1" x14ac:dyDescent="0.15">
      <c r="A60" s="214">
        <v>33</v>
      </c>
      <c r="B60" s="777"/>
      <c r="C60" s="778"/>
      <c r="D60" s="778"/>
      <c r="E60" s="778"/>
      <c r="F60" s="778"/>
      <c r="G60" s="778"/>
      <c r="H60" s="778"/>
      <c r="I60" s="778"/>
      <c r="J60" s="778"/>
      <c r="K60" s="778"/>
      <c r="L60" s="778"/>
      <c r="M60" s="778"/>
      <c r="N60" s="778"/>
      <c r="O60" s="778"/>
      <c r="P60" s="779"/>
      <c r="Q60" s="857"/>
      <c r="R60" s="858"/>
      <c r="S60" s="858"/>
      <c r="T60" s="858"/>
      <c r="U60" s="858"/>
      <c r="V60" s="858"/>
      <c r="W60" s="858"/>
      <c r="X60" s="858"/>
      <c r="Y60" s="858"/>
      <c r="Z60" s="858"/>
      <c r="AA60" s="858"/>
      <c r="AB60" s="858"/>
      <c r="AC60" s="858"/>
      <c r="AD60" s="858"/>
      <c r="AE60" s="859"/>
      <c r="AF60" s="785"/>
      <c r="AG60" s="781"/>
      <c r="AH60" s="781"/>
      <c r="AI60" s="781"/>
      <c r="AJ60" s="784"/>
      <c r="AK60" s="860"/>
      <c r="AL60" s="858"/>
      <c r="AM60" s="858"/>
      <c r="AN60" s="858"/>
      <c r="AO60" s="858"/>
      <c r="AP60" s="858"/>
      <c r="AQ60" s="858"/>
      <c r="AR60" s="858"/>
      <c r="AS60" s="858"/>
      <c r="AT60" s="858"/>
      <c r="AU60" s="858"/>
      <c r="AV60" s="858"/>
      <c r="AW60" s="858"/>
      <c r="AX60" s="858"/>
      <c r="AY60" s="858"/>
      <c r="AZ60" s="861"/>
      <c r="BA60" s="861"/>
      <c r="BB60" s="861"/>
      <c r="BC60" s="861"/>
      <c r="BD60" s="861"/>
      <c r="BE60" s="852"/>
      <c r="BF60" s="852"/>
      <c r="BG60" s="852"/>
      <c r="BH60" s="852"/>
      <c r="BI60" s="853"/>
      <c r="BJ60" s="205"/>
      <c r="BK60" s="205"/>
      <c r="BL60" s="205"/>
      <c r="BM60" s="205"/>
      <c r="BN60" s="205"/>
      <c r="BO60" s="218"/>
      <c r="BP60" s="218"/>
      <c r="BQ60" s="215">
        <v>54</v>
      </c>
      <c r="BR60" s="216"/>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199"/>
    </row>
    <row r="61" spans="1:131" s="200" customFormat="1" ht="26.25" customHeight="1" thickBot="1" x14ac:dyDescent="0.2">
      <c r="A61" s="214">
        <v>34</v>
      </c>
      <c r="B61" s="777"/>
      <c r="C61" s="778"/>
      <c r="D61" s="778"/>
      <c r="E61" s="778"/>
      <c r="F61" s="778"/>
      <c r="G61" s="778"/>
      <c r="H61" s="778"/>
      <c r="I61" s="778"/>
      <c r="J61" s="778"/>
      <c r="K61" s="778"/>
      <c r="L61" s="778"/>
      <c r="M61" s="778"/>
      <c r="N61" s="778"/>
      <c r="O61" s="778"/>
      <c r="P61" s="779"/>
      <c r="Q61" s="857"/>
      <c r="R61" s="858"/>
      <c r="S61" s="858"/>
      <c r="T61" s="858"/>
      <c r="U61" s="858"/>
      <c r="V61" s="858"/>
      <c r="W61" s="858"/>
      <c r="X61" s="858"/>
      <c r="Y61" s="858"/>
      <c r="Z61" s="858"/>
      <c r="AA61" s="858"/>
      <c r="AB61" s="858"/>
      <c r="AC61" s="858"/>
      <c r="AD61" s="858"/>
      <c r="AE61" s="859"/>
      <c r="AF61" s="785"/>
      <c r="AG61" s="781"/>
      <c r="AH61" s="781"/>
      <c r="AI61" s="781"/>
      <c r="AJ61" s="784"/>
      <c r="AK61" s="860"/>
      <c r="AL61" s="858"/>
      <c r="AM61" s="858"/>
      <c r="AN61" s="858"/>
      <c r="AO61" s="858"/>
      <c r="AP61" s="858"/>
      <c r="AQ61" s="858"/>
      <c r="AR61" s="858"/>
      <c r="AS61" s="858"/>
      <c r="AT61" s="858"/>
      <c r="AU61" s="858"/>
      <c r="AV61" s="858"/>
      <c r="AW61" s="858"/>
      <c r="AX61" s="858"/>
      <c r="AY61" s="858"/>
      <c r="AZ61" s="861"/>
      <c r="BA61" s="861"/>
      <c r="BB61" s="861"/>
      <c r="BC61" s="861"/>
      <c r="BD61" s="861"/>
      <c r="BE61" s="852"/>
      <c r="BF61" s="852"/>
      <c r="BG61" s="852"/>
      <c r="BH61" s="852"/>
      <c r="BI61" s="853"/>
      <c r="BJ61" s="205"/>
      <c r="BK61" s="205"/>
      <c r="BL61" s="205"/>
      <c r="BM61" s="205"/>
      <c r="BN61" s="205"/>
      <c r="BO61" s="218"/>
      <c r="BP61" s="218"/>
      <c r="BQ61" s="215">
        <v>55</v>
      </c>
      <c r="BR61" s="216"/>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199"/>
    </row>
    <row r="62" spans="1:131" s="200" customFormat="1" ht="26.25" customHeight="1" x14ac:dyDescent="0.15">
      <c r="A62" s="214">
        <v>35</v>
      </c>
      <c r="B62" s="777"/>
      <c r="C62" s="778"/>
      <c r="D62" s="778"/>
      <c r="E62" s="778"/>
      <c r="F62" s="778"/>
      <c r="G62" s="778"/>
      <c r="H62" s="778"/>
      <c r="I62" s="778"/>
      <c r="J62" s="778"/>
      <c r="K62" s="778"/>
      <c r="L62" s="778"/>
      <c r="M62" s="778"/>
      <c r="N62" s="778"/>
      <c r="O62" s="778"/>
      <c r="P62" s="779"/>
      <c r="Q62" s="857"/>
      <c r="R62" s="858"/>
      <c r="S62" s="858"/>
      <c r="T62" s="858"/>
      <c r="U62" s="858"/>
      <c r="V62" s="858"/>
      <c r="W62" s="858"/>
      <c r="X62" s="858"/>
      <c r="Y62" s="858"/>
      <c r="Z62" s="858"/>
      <c r="AA62" s="858"/>
      <c r="AB62" s="858"/>
      <c r="AC62" s="858"/>
      <c r="AD62" s="858"/>
      <c r="AE62" s="859"/>
      <c r="AF62" s="785"/>
      <c r="AG62" s="781"/>
      <c r="AH62" s="781"/>
      <c r="AI62" s="781"/>
      <c r="AJ62" s="784"/>
      <c r="AK62" s="860"/>
      <c r="AL62" s="858"/>
      <c r="AM62" s="858"/>
      <c r="AN62" s="858"/>
      <c r="AO62" s="858"/>
      <c r="AP62" s="858"/>
      <c r="AQ62" s="858"/>
      <c r="AR62" s="858"/>
      <c r="AS62" s="858"/>
      <c r="AT62" s="858"/>
      <c r="AU62" s="858"/>
      <c r="AV62" s="858"/>
      <c r="AW62" s="858"/>
      <c r="AX62" s="858"/>
      <c r="AY62" s="858"/>
      <c r="AZ62" s="861"/>
      <c r="BA62" s="861"/>
      <c r="BB62" s="861"/>
      <c r="BC62" s="861"/>
      <c r="BD62" s="861"/>
      <c r="BE62" s="852"/>
      <c r="BF62" s="852"/>
      <c r="BG62" s="852"/>
      <c r="BH62" s="852"/>
      <c r="BI62" s="853"/>
      <c r="BJ62" s="869" t="s">
        <v>382</v>
      </c>
      <c r="BK62" s="830"/>
      <c r="BL62" s="830"/>
      <c r="BM62" s="830"/>
      <c r="BN62" s="831"/>
      <c r="BO62" s="218"/>
      <c r="BP62" s="218"/>
      <c r="BQ62" s="215">
        <v>56</v>
      </c>
      <c r="BR62" s="216"/>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199"/>
    </row>
    <row r="63" spans="1:131" s="200" customFormat="1" ht="26.25" customHeight="1" thickBot="1" x14ac:dyDescent="0.2">
      <c r="A63" s="217" t="s">
        <v>367</v>
      </c>
      <c r="B63" s="814" t="s">
        <v>540</v>
      </c>
      <c r="C63" s="815"/>
      <c r="D63" s="815"/>
      <c r="E63" s="815"/>
      <c r="F63" s="815"/>
      <c r="G63" s="815"/>
      <c r="H63" s="815"/>
      <c r="I63" s="815"/>
      <c r="J63" s="815"/>
      <c r="K63" s="815"/>
      <c r="L63" s="815"/>
      <c r="M63" s="815"/>
      <c r="N63" s="815"/>
      <c r="O63" s="815"/>
      <c r="P63" s="816"/>
      <c r="Q63" s="862"/>
      <c r="R63" s="863"/>
      <c r="S63" s="863"/>
      <c r="T63" s="863"/>
      <c r="U63" s="863"/>
      <c r="V63" s="863"/>
      <c r="W63" s="863"/>
      <c r="X63" s="863"/>
      <c r="Y63" s="863"/>
      <c r="Z63" s="863"/>
      <c r="AA63" s="863"/>
      <c r="AB63" s="863"/>
      <c r="AC63" s="863"/>
      <c r="AD63" s="863"/>
      <c r="AE63" s="864"/>
      <c r="AF63" s="865">
        <v>2885</v>
      </c>
      <c r="AG63" s="866"/>
      <c r="AH63" s="866"/>
      <c r="AI63" s="866"/>
      <c r="AJ63" s="867"/>
      <c r="AK63" s="868"/>
      <c r="AL63" s="863"/>
      <c r="AM63" s="863"/>
      <c r="AN63" s="863"/>
      <c r="AO63" s="863"/>
      <c r="AP63" s="866">
        <v>10010</v>
      </c>
      <c r="AQ63" s="866"/>
      <c r="AR63" s="866"/>
      <c r="AS63" s="866"/>
      <c r="AT63" s="866"/>
      <c r="AU63" s="866">
        <v>6798</v>
      </c>
      <c r="AV63" s="866"/>
      <c r="AW63" s="866"/>
      <c r="AX63" s="866"/>
      <c r="AY63" s="866"/>
      <c r="AZ63" s="870"/>
      <c r="BA63" s="870"/>
      <c r="BB63" s="870"/>
      <c r="BC63" s="870"/>
      <c r="BD63" s="870"/>
      <c r="BE63" s="871"/>
      <c r="BF63" s="871"/>
      <c r="BG63" s="871"/>
      <c r="BH63" s="871"/>
      <c r="BI63" s="872"/>
      <c r="BJ63" s="873" t="s">
        <v>112</v>
      </c>
      <c r="BK63" s="874"/>
      <c r="BL63" s="874"/>
      <c r="BM63" s="874"/>
      <c r="BN63" s="875"/>
      <c r="BO63" s="218"/>
      <c r="BP63" s="218"/>
      <c r="BQ63" s="215">
        <v>57</v>
      </c>
      <c r="BR63" s="216"/>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199"/>
    </row>
    <row r="65" spans="1:131" s="200" customFormat="1" ht="26.25" customHeight="1" thickBot="1" x14ac:dyDescent="0.2">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199"/>
    </row>
    <row r="66" spans="1:131" s="200" customFormat="1" ht="26.25" customHeight="1" x14ac:dyDescent="0.15">
      <c r="A66" s="762" t="s">
        <v>384</v>
      </c>
      <c r="B66" s="763"/>
      <c r="C66" s="763"/>
      <c r="D66" s="763"/>
      <c r="E66" s="763"/>
      <c r="F66" s="763"/>
      <c r="G66" s="763"/>
      <c r="H66" s="763"/>
      <c r="I66" s="763"/>
      <c r="J66" s="763"/>
      <c r="K66" s="763"/>
      <c r="L66" s="763"/>
      <c r="M66" s="763"/>
      <c r="N66" s="763"/>
      <c r="O66" s="763"/>
      <c r="P66" s="764"/>
      <c r="Q66" s="737" t="s">
        <v>370</v>
      </c>
      <c r="R66" s="738"/>
      <c r="S66" s="738"/>
      <c r="T66" s="738"/>
      <c r="U66" s="739"/>
      <c r="V66" s="737" t="s">
        <v>371</v>
      </c>
      <c r="W66" s="738"/>
      <c r="X66" s="738"/>
      <c r="Y66" s="738"/>
      <c r="Z66" s="739"/>
      <c r="AA66" s="737" t="s">
        <v>372</v>
      </c>
      <c r="AB66" s="738"/>
      <c r="AC66" s="738"/>
      <c r="AD66" s="738"/>
      <c r="AE66" s="739"/>
      <c r="AF66" s="876" t="s">
        <v>373</v>
      </c>
      <c r="AG66" s="837"/>
      <c r="AH66" s="837"/>
      <c r="AI66" s="837"/>
      <c r="AJ66" s="877"/>
      <c r="AK66" s="737" t="s">
        <v>374</v>
      </c>
      <c r="AL66" s="763"/>
      <c r="AM66" s="763"/>
      <c r="AN66" s="763"/>
      <c r="AO66" s="764"/>
      <c r="AP66" s="737" t="s">
        <v>375</v>
      </c>
      <c r="AQ66" s="738"/>
      <c r="AR66" s="738"/>
      <c r="AS66" s="738"/>
      <c r="AT66" s="739"/>
      <c r="AU66" s="737" t="s">
        <v>385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199"/>
    </row>
    <row r="67" spans="1:131" s="200" customFormat="1" ht="26.25" customHeight="1" thickBot="1" x14ac:dyDescent="0.2">
      <c r="A67" s="765"/>
      <c r="B67" s="766"/>
      <c r="C67" s="766"/>
      <c r="D67" s="766"/>
      <c r="E67" s="766"/>
      <c r="F67" s="766"/>
      <c r="G67" s="766"/>
      <c r="H67" s="766"/>
      <c r="I67" s="766"/>
      <c r="J67" s="766"/>
      <c r="K67" s="766"/>
      <c r="L67" s="766"/>
      <c r="M67" s="766"/>
      <c r="N67" s="766"/>
      <c r="O67" s="766"/>
      <c r="P67" s="767"/>
      <c r="Q67" s="740"/>
      <c r="R67" s="741"/>
      <c r="S67" s="741"/>
      <c r="T67" s="741"/>
      <c r="U67" s="742"/>
      <c r="V67" s="740"/>
      <c r="W67" s="741"/>
      <c r="X67" s="741"/>
      <c r="Y67" s="741"/>
      <c r="Z67" s="742"/>
      <c r="AA67" s="740"/>
      <c r="AB67" s="741"/>
      <c r="AC67" s="741"/>
      <c r="AD67" s="741"/>
      <c r="AE67" s="742"/>
      <c r="AF67" s="878"/>
      <c r="AG67" s="840"/>
      <c r="AH67" s="840"/>
      <c r="AI67" s="840"/>
      <c r="AJ67" s="879"/>
      <c r="AK67" s="880"/>
      <c r="AL67" s="766"/>
      <c r="AM67" s="766"/>
      <c r="AN67" s="766"/>
      <c r="AO67" s="767"/>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199"/>
    </row>
    <row r="68" spans="1:131" s="200" customFormat="1" ht="26.25" customHeight="1" thickTop="1" x14ac:dyDescent="0.15">
      <c r="A68" s="211">
        <v>1</v>
      </c>
      <c r="B68" s="893" t="s">
        <v>541</v>
      </c>
      <c r="C68" s="894"/>
      <c r="D68" s="894"/>
      <c r="E68" s="894"/>
      <c r="F68" s="894"/>
      <c r="G68" s="894"/>
      <c r="H68" s="894"/>
      <c r="I68" s="894"/>
      <c r="J68" s="894"/>
      <c r="K68" s="894"/>
      <c r="L68" s="894"/>
      <c r="M68" s="894"/>
      <c r="N68" s="894"/>
      <c r="O68" s="894"/>
      <c r="P68" s="895"/>
      <c r="Q68" s="896">
        <v>253</v>
      </c>
      <c r="R68" s="890"/>
      <c r="S68" s="890"/>
      <c r="T68" s="890"/>
      <c r="U68" s="890"/>
      <c r="V68" s="890">
        <v>249</v>
      </c>
      <c r="W68" s="890"/>
      <c r="X68" s="890"/>
      <c r="Y68" s="890"/>
      <c r="Z68" s="890"/>
      <c r="AA68" s="890">
        <v>4</v>
      </c>
      <c r="AB68" s="890"/>
      <c r="AC68" s="890"/>
      <c r="AD68" s="890"/>
      <c r="AE68" s="890"/>
      <c r="AF68" s="890">
        <v>4</v>
      </c>
      <c r="AG68" s="890"/>
      <c r="AH68" s="890"/>
      <c r="AI68" s="890"/>
      <c r="AJ68" s="890"/>
      <c r="AK68" s="890" t="s">
        <v>470</v>
      </c>
      <c r="AL68" s="890"/>
      <c r="AM68" s="890"/>
      <c r="AN68" s="890"/>
      <c r="AO68" s="890"/>
      <c r="AP68" s="890" t="s">
        <v>470</v>
      </c>
      <c r="AQ68" s="890"/>
      <c r="AR68" s="890"/>
      <c r="AS68" s="890"/>
      <c r="AT68" s="890"/>
      <c r="AU68" s="890" t="s">
        <v>470</v>
      </c>
      <c r="AV68" s="890"/>
      <c r="AW68" s="890"/>
      <c r="AX68" s="890"/>
      <c r="AY68" s="890"/>
      <c r="AZ68" s="891"/>
      <c r="BA68" s="891"/>
      <c r="BB68" s="891"/>
      <c r="BC68" s="891"/>
      <c r="BD68" s="892"/>
      <c r="BE68" s="218"/>
      <c r="BF68" s="218"/>
      <c r="BG68" s="218"/>
      <c r="BH68" s="218"/>
      <c r="BI68" s="218"/>
      <c r="BJ68" s="218"/>
      <c r="BK68" s="218"/>
      <c r="BL68" s="218"/>
      <c r="BM68" s="218"/>
      <c r="BN68" s="218"/>
      <c r="BO68" s="218"/>
      <c r="BP68" s="218"/>
      <c r="BQ68" s="215">
        <v>62</v>
      </c>
      <c r="BR68" s="220"/>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199"/>
    </row>
    <row r="69" spans="1:131" s="200" customFormat="1" ht="26.25" customHeight="1" x14ac:dyDescent="0.15">
      <c r="A69" s="214">
        <v>2</v>
      </c>
      <c r="B69" s="897" t="s">
        <v>542</v>
      </c>
      <c r="C69" s="898"/>
      <c r="D69" s="898"/>
      <c r="E69" s="898"/>
      <c r="F69" s="898"/>
      <c r="G69" s="898"/>
      <c r="H69" s="898"/>
      <c r="I69" s="898"/>
      <c r="J69" s="898"/>
      <c r="K69" s="898"/>
      <c r="L69" s="898"/>
      <c r="M69" s="898"/>
      <c r="N69" s="898"/>
      <c r="O69" s="898"/>
      <c r="P69" s="899"/>
      <c r="Q69" s="900">
        <v>781</v>
      </c>
      <c r="R69" s="855"/>
      <c r="S69" s="855"/>
      <c r="T69" s="855"/>
      <c r="U69" s="855"/>
      <c r="V69" s="855">
        <v>775</v>
      </c>
      <c r="W69" s="855"/>
      <c r="X69" s="855"/>
      <c r="Y69" s="855"/>
      <c r="Z69" s="855"/>
      <c r="AA69" s="855">
        <v>7</v>
      </c>
      <c r="AB69" s="855"/>
      <c r="AC69" s="855"/>
      <c r="AD69" s="855"/>
      <c r="AE69" s="855"/>
      <c r="AF69" s="855">
        <v>7</v>
      </c>
      <c r="AG69" s="855"/>
      <c r="AH69" s="855"/>
      <c r="AI69" s="855"/>
      <c r="AJ69" s="855"/>
      <c r="AK69" s="855">
        <v>307</v>
      </c>
      <c r="AL69" s="855"/>
      <c r="AM69" s="855"/>
      <c r="AN69" s="855"/>
      <c r="AO69" s="855"/>
      <c r="AP69" s="855" t="s">
        <v>470</v>
      </c>
      <c r="AQ69" s="855"/>
      <c r="AR69" s="855"/>
      <c r="AS69" s="855"/>
      <c r="AT69" s="855"/>
      <c r="AU69" s="855" t="s">
        <v>470</v>
      </c>
      <c r="AV69" s="855"/>
      <c r="AW69" s="855"/>
      <c r="AX69" s="855"/>
      <c r="AY69" s="855"/>
      <c r="AZ69" s="901"/>
      <c r="BA69" s="901"/>
      <c r="BB69" s="901"/>
      <c r="BC69" s="901"/>
      <c r="BD69" s="902"/>
      <c r="BE69" s="218"/>
      <c r="BF69" s="218"/>
      <c r="BG69" s="218"/>
      <c r="BH69" s="218"/>
      <c r="BI69" s="218"/>
      <c r="BJ69" s="218"/>
      <c r="BK69" s="218"/>
      <c r="BL69" s="218"/>
      <c r="BM69" s="218"/>
      <c r="BN69" s="218"/>
      <c r="BO69" s="218"/>
      <c r="BP69" s="218"/>
      <c r="BQ69" s="215">
        <v>63</v>
      </c>
      <c r="BR69" s="220"/>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199"/>
    </row>
    <row r="70" spans="1:131" s="200" customFormat="1" ht="26.25" customHeight="1" x14ac:dyDescent="0.15">
      <c r="A70" s="214">
        <v>3</v>
      </c>
      <c r="B70" s="897" t="s">
        <v>543</v>
      </c>
      <c r="C70" s="898"/>
      <c r="D70" s="898"/>
      <c r="E70" s="898"/>
      <c r="F70" s="898"/>
      <c r="G70" s="898"/>
      <c r="H70" s="898"/>
      <c r="I70" s="898"/>
      <c r="J70" s="898"/>
      <c r="K70" s="898"/>
      <c r="L70" s="898"/>
      <c r="M70" s="898"/>
      <c r="N70" s="898"/>
      <c r="O70" s="898"/>
      <c r="P70" s="899"/>
      <c r="Q70" s="900">
        <v>1106</v>
      </c>
      <c r="R70" s="855"/>
      <c r="S70" s="855"/>
      <c r="T70" s="855"/>
      <c r="U70" s="855"/>
      <c r="V70" s="855">
        <v>1105</v>
      </c>
      <c r="W70" s="855"/>
      <c r="X70" s="855"/>
      <c r="Y70" s="855"/>
      <c r="Z70" s="855"/>
      <c r="AA70" s="855">
        <v>0</v>
      </c>
      <c r="AB70" s="855"/>
      <c r="AC70" s="855"/>
      <c r="AD70" s="855"/>
      <c r="AE70" s="855"/>
      <c r="AF70" s="855">
        <v>0</v>
      </c>
      <c r="AG70" s="855"/>
      <c r="AH70" s="855"/>
      <c r="AI70" s="855"/>
      <c r="AJ70" s="855"/>
      <c r="AK70" s="855">
        <v>36</v>
      </c>
      <c r="AL70" s="855"/>
      <c r="AM70" s="855"/>
      <c r="AN70" s="855"/>
      <c r="AO70" s="855"/>
      <c r="AP70" s="855" t="s">
        <v>470</v>
      </c>
      <c r="AQ70" s="855"/>
      <c r="AR70" s="855"/>
      <c r="AS70" s="855"/>
      <c r="AT70" s="855"/>
      <c r="AU70" s="855" t="s">
        <v>470</v>
      </c>
      <c r="AV70" s="855"/>
      <c r="AW70" s="855"/>
      <c r="AX70" s="855"/>
      <c r="AY70" s="855"/>
      <c r="AZ70" s="901"/>
      <c r="BA70" s="901"/>
      <c r="BB70" s="901"/>
      <c r="BC70" s="901"/>
      <c r="BD70" s="902"/>
      <c r="BE70" s="218"/>
      <c r="BF70" s="218"/>
      <c r="BG70" s="218"/>
      <c r="BH70" s="218"/>
      <c r="BI70" s="218"/>
      <c r="BJ70" s="218"/>
      <c r="BK70" s="218"/>
      <c r="BL70" s="218"/>
      <c r="BM70" s="218"/>
      <c r="BN70" s="218"/>
      <c r="BO70" s="218"/>
      <c r="BP70" s="218"/>
      <c r="BQ70" s="215">
        <v>64</v>
      </c>
      <c r="BR70" s="220"/>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199"/>
    </row>
    <row r="71" spans="1:131" s="200" customFormat="1" ht="26.25" customHeight="1" x14ac:dyDescent="0.15">
      <c r="A71" s="214">
        <v>4</v>
      </c>
      <c r="B71" s="897" t="s">
        <v>544</v>
      </c>
      <c r="C71" s="898"/>
      <c r="D71" s="898"/>
      <c r="E71" s="898"/>
      <c r="F71" s="898"/>
      <c r="G71" s="898"/>
      <c r="H71" s="898"/>
      <c r="I71" s="898"/>
      <c r="J71" s="898"/>
      <c r="K71" s="898"/>
      <c r="L71" s="898"/>
      <c r="M71" s="898"/>
      <c r="N71" s="898"/>
      <c r="O71" s="898"/>
      <c r="P71" s="899"/>
      <c r="Q71" s="900">
        <v>192</v>
      </c>
      <c r="R71" s="855"/>
      <c r="S71" s="855"/>
      <c r="T71" s="855"/>
      <c r="U71" s="855"/>
      <c r="V71" s="855">
        <v>191</v>
      </c>
      <c r="W71" s="855"/>
      <c r="X71" s="855"/>
      <c r="Y71" s="855"/>
      <c r="Z71" s="855"/>
      <c r="AA71" s="855">
        <v>2</v>
      </c>
      <c r="AB71" s="855"/>
      <c r="AC71" s="855"/>
      <c r="AD71" s="855"/>
      <c r="AE71" s="855"/>
      <c r="AF71" s="855">
        <v>2</v>
      </c>
      <c r="AG71" s="855"/>
      <c r="AH71" s="855"/>
      <c r="AI71" s="855"/>
      <c r="AJ71" s="855"/>
      <c r="AK71" s="855" t="s">
        <v>470</v>
      </c>
      <c r="AL71" s="855"/>
      <c r="AM71" s="855"/>
      <c r="AN71" s="855"/>
      <c r="AO71" s="855"/>
      <c r="AP71" s="855" t="s">
        <v>470</v>
      </c>
      <c r="AQ71" s="855"/>
      <c r="AR71" s="855"/>
      <c r="AS71" s="855"/>
      <c r="AT71" s="855"/>
      <c r="AU71" s="855" t="s">
        <v>470</v>
      </c>
      <c r="AV71" s="855"/>
      <c r="AW71" s="855"/>
      <c r="AX71" s="855"/>
      <c r="AY71" s="855"/>
      <c r="AZ71" s="901"/>
      <c r="BA71" s="901"/>
      <c r="BB71" s="901"/>
      <c r="BC71" s="901"/>
      <c r="BD71" s="902"/>
      <c r="BE71" s="218"/>
      <c r="BF71" s="218"/>
      <c r="BG71" s="218"/>
      <c r="BH71" s="218"/>
      <c r="BI71" s="218"/>
      <c r="BJ71" s="218"/>
      <c r="BK71" s="218"/>
      <c r="BL71" s="218"/>
      <c r="BM71" s="218"/>
      <c r="BN71" s="218"/>
      <c r="BO71" s="218"/>
      <c r="BP71" s="218"/>
      <c r="BQ71" s="215">
        <v>65</v>
      </c>
      <c r="BR71" s="220"/>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199"/>
    </row>
    <row r="72" spans="1:131" s="200" customFormat="1" ht="26.25" customHeight="1" x14ac:dyDescent="0.15">
      <c r="A72" s="214">
        <v>5</v>
      </c>
      <c r="B72" s="897" t="s">
        <v>545</v>
      </c>
      <c r="C72" s="898"/>
      <c r="D72" s="898"/>
      <c r="E72" s="898"/>
      <c r="F72" s="898"/>
      <c r="G72" s="898"/>
      <c r="H72" s="898"/>
      <c r="I72" s="898"/>
      <c r="J72" s="898"/>
      <c r="K72" s="898"/>
      <c r="L72" s="898"/>
      <c r="M72" s="898"/>
      <c r="N72" s="898"/>
      <c r="O72" s="898"/>
      <c r="P72" s="899"/>
      <c r="Q72" s="900">
        <v>22</v>
      </c>
      <c r="R72" s="855"/>
      <c r="S72" s="855"/>
      <c r="T72" s="855"/>
      <c r="U72" s="855"/>
      <c r="V72" s="855">
        <v>21</v>
      </c>
      <c r="W72" s="855"/>
      <c r="X72" s="855"/>
      <c r="Y72" s="855"/>
      <c r="Z72" s="855"/>
      <c r="AA72" s="855">
        <v>1</v>
      </c>
      <c r="AB72" s="855"/>
      <c r="AC72" s="855"/>
      <c r="AD72" s="855"/>
      <c r="AE72" s="855"/>
      <c r="AF72" s="855">
        <v>1</v>
      </c>
      <c r="AG72" s="855"/>
      <c r="AH72" s="855"/>
      <c r="AI72" s="855"/>
      <c r="AJ72" s="855"/>
      <c r="AK72" s="855">
        <v>2</v>
      </c>
      <c r="AL72" s="855"/>
      <c r="AM72" s="855"/>
      <c r="AN72" s="855"/>
      <c r="AO72" s="855"/>
      <c r="AP72" s="855" t="s">
        <v>470</v>
      </c>
      <c r="AQ72" s="855"/>
      <c r="AR72" s="855"/>
      <c r="AS72" s="855"/>
      <c r="AT72" s="855"/>
      <c r="AU72" s="855" t="s">
        <v>470</v>
      </c>
      <c r="AV72" s="855"/>
      <c r="AW72" s="855"/>
      <c r="AX72" s="855"/>
      <c r="AY72" s="855"/>
      <c r="AZ72" s="901"/>
      <c r="BA72" s="901"/>
      <c r="BB72" s="901"/>
      <c r="BC72" s="901"/>
      <c r="BD72" s="902"/>
      <c r="BE72" s="218"/>
      <c r="BF72" s="218"/>
      <c r="BG72" s="218"/>
      <c r="BH72" s="218"/>
      <c r="BI72" s="218"/>
      <c r="BJ72" s="218"/>
      <c r="BK72" s="218"/>
      <c r="BL72" s="218"/>
      <c r="BM72" s="218"/>
      <c r="BN72" s="218"/>
      <c r="BO72" s="218"/>
      <c r="BP72" s="218"/>
      <c r="BQ72" s="215">
        <v>66</v>
      </c>
      <c r="BR72" s="220"/>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199"/>
    </row>
    <row r="73" spans="1:131" s="200" customFormat="1" ht="26.25" customHeight="1" x14ac:dyDescent="0.15">
      <c r="A73" s="214">
        <v>6</v>
      </c>
      <c r="B73" s="897" t="s">
        <v>546</v>
      </c>
      <c r="C73" s="898"/>
      <c r="D73" s="898"/>
      <c r="E73" s="898"/>
      <c r="F73" s="898"/>
      <c r="G73" s="898"/>
      <c r="H73" s="898"/>
      <c r="I73" s="898"/>
      <c r="J73" s="898"/>
      <c r="K73" s="898"/>
      <c r="L73" s="898"/>
      <c r="M73" s="898"/>
      <c r="N73" s="898"/>
      <c r="O73" s="898"/>
      <c r="P73" s="899"/>
      <c r="Q73" s="900">
        <v>14</v>
      </c>
      <c r="R73" s="855"/>
      <c r="S73" s="855"/>
      <c r="T73" s="855"/>
      <c r="U73" s="855"/>
      <c r="V73" s="855">
        <v>10</v>
      </c>
      <c r="W73" s="855"/>
      <c r="X73" s="855"/>
      <c r="Y73" s="855"/>
      <c r="Z73" s="855"/>
      <c r="AA73" s="855">
        <v>4</v>
      </c>
      <c r="AB73" s="855"/>
      <c r="AC73" s="855"/>
      <c r="AD73" s="855"/>
      <c r="AE73" s="855"/>
      <c r="AF73" s="855">
        <v>4</v>
      </c>
      <c r="AG73" s="855"/>
      <c r="AH73" s="855"/>
      <c r="AI73" s="855"/>
      <c r="AJ73" s="855"/>
      <c r="AK73" s="855" t="s">
        <v>470</v>
      </c>
      <c r="AL73" s="855"/>
      <c r="AM73" s="855"/>
      <c r="AN73" s="855"/>
      <c r="AO73" s="855"/>
      <c r="AP73" s="855" t="s">
        <v>470</v>
      </c>
      <c r="AQ73" s="855"/>
      <c r="AR73" s="855"/>
      <c r="AS73" s="855"/>
      <c r="AT73" s="855"/>
      <c r="AU73" s="855" t="s">
        <v>470</v>
      </c>
      <c r="AV73" s="855"/>
      <c r="AW73" s="855"/>
      <c r="AX73" s="855"/>
      <c r="AY73" s="855"/>
      <c r="AZ73" s="901"/>
      <c r="BA73" s="901"/>
      <c r="BB73" s="901"/>
      <c r="BC73" s="901"/>
      <c r="BD73" s="902"/>
      <c r="BE73" s="218"/>
      <c r="BF73" s="218"/>
      <c r="BG73" s="218"/>
      <c r="BH73" s="218"/>
      <c r="BI73" s="218"/>
      <c r="BJ73" s="218"/>
      <c r="BK73" s="218"/>
      <c r="BL73" s="218"/>
      <c r="BM73" s="218"/>
      <c r="BN73" s="218"/>
      <c r="BO73" s="218"/>
      <c r="BP73" s="218"/>
      <c r="BQ73" s="215">
        <v>67</v>
      </c>
      <c r="BR73" s="220"/>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199"/>
    </row>
    <row r="74" spans="1:131" s="200" customFormat="1" ht="26.25" customHeight="1" x14ac:dyDescent="0.15">
      <c r="A74" s="214">
        <v>7</v>
      </c>
      <c r="B74" s="897" t="s">
        <v>530</v>
      </c>
      <c r="C74" s="898"/>
      <c r="D74" s="898"/>
      <c r="E74" s="898"/>
      <c r="F74" s="898"/>
      <c r="G74" s="898"/>
      <c r="H74" s="898"/>
      <c r="I74" s="898"/>
      <c r="J74" s="898"/>
      <c r="K74" s="898"/>
      <c r="L74" s="898"/>
      <c r="M74" s="898"/>
      <c r="N74" s="898"/>
      <c r="O74" s="898"/>
      <c r="P74" s="899"/>
      <c r="Q74" s="900">
        <v>44</v>
      </c>
      <c r="R74" s="855"/>
      <c r="S74" s="855"/>
      <c r="T74" s="855"/>
      <c r="U74" s="855"/>
      <c r="V74" s="855">
        <v>42</v>
      </c>
      <c r="W74" s="855"/>
      <c r="X74" s="855"/>
      <c r="Y74" s="855"/>
      <c r="Z74" s="855"/>
      <c r="AA74" s="855">
        <v>1</v>
      </c>
      <c r="AB74" s="855"/>
      <c r="AC74" s="855"/>
      <c r="AD74" s="855"/>
      <c r="AE74" s="855"/>
      <c r="AF74" s="855">
        <v>1</v>
      </c>
      <c r="AG74" s="855"/>
      <c r="AH74" s="855"/>
      <c r="AI74" s="855"/>
      <c r="AJ74" s="855"/>
      <c r="AK74" s="855">
        <v>2</v>
      </c>
      <c r="AL74" s="855"/>
      <c r="AM74" s="855"/>
      <c r="AN74" s="855"/>
      <c r="AO74" s="855"/>
      <c r="AP74" s="855" t="s">
        <v>470</v>
      </c>
      <c r="AQ74" s="855"/>
      <c r="AR74" s="855"/>
      <c r="AS74" s="855"/>
      <c r="AT74" s="855"/>
      <c r="AU74" s="855" t="s">
        <v>470</v>
      </c>
      <c r="AV74" s="855"/>
      <c r="AW74" s="855"/>
      <c r="AX74" s="855"/>
      <c r="AY74" s="855"/>
      <c r="AZ74" s="901"/>
      <c r="BA74" s="901"/>
      <c r="BB74" s="901"/>
      <c r="BC74" s="901"/>
      <c r="BD74" s="902"/>
      <c r="BE74" s="218"/>
      <c r="BF74" s="218"/>
      <c r="BG74" s="218"/>
      <c r="BH74" s="218"/>
      <c r="BI74" s="218"/>
      <c r="BJ74" s="218"/>
      <c r="BK74" s="218"/>
      <c r="BL74" s="218"/>
      <c r="BM74" s="218"/>
      <c r="BN74" s="218"/>
      <c r="BO74" s="218"/>
      <c r="BP74" s="218"/>
      <c r="BQ74" s="215">
        <v>68</v>
      </c>
      <c r="BR74" s="220"/>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199"/>
    </row>
    <row r="75" spans="1:131" s="200" customFormat="1" ht="26.25" customHeight="1" x14ac:dyDescent="0.15">
      <c r="A75" s="214">
        <v>8</v>
      </c>
      <c r="B75" s="897" t="s">
        <v>531</v>
      </c>
      <c r="C75" s="898"/>
      <c r="D75" s="898"/>
      <c r="E75" s="898"/>
      <c r="F75" s="898"/>
      <c r="G75" s="898"/>
      <c r="H75" s="898"/>
      <c r="I75" s="898"/>
      <c r="J75" s="898"/>
      <c r="K75" s="898"/>
      <c r="L75" s="898"/>
      <c r="M75" s="898"/>
      <c r="N75" s="898"/>
      <c r="O75" s="898"/>
      <c r="P75" s="899"/>
      <c r="Q75" s="903">
        <v>36</v>
      </c>
      <c r="R75" s="904"/>
      <c r="S75" s="904"/>
      <c r="T75" s="904"/>
      <c r="U75" s="854"/>
      <c r="V75" s="905">
        <v>30</v>
      </c>
      <c r="W75" s="904"/>
      <c r="X75" s="904"/>
      <c r="Y75" s="904"/>
      <c r="Z75" s="854"/>
      <c r="AA75" s="905">
        <v>6</v>
      </c>
      <c r="AB75" s="904"/>
      <c r="AC75" s="904"/>
      <c r="AD75" s="904"/>
      <c r="AE75" s="854"/>
      <c r="AF75" s="905">
        <v>6</v>
      </c>
      <c r="AG75" s="904"/>
      <c r="AH75" s="904"/>
      <c r="AI75" s="904"/>
      <c r="AJ75" s="854"/>
      <c r="AK75" s="905" t="s">
        <v>470</v>
      </c>
      <c r="AL75" s="904"/>
      <c r="AM75" s="904"/>
      <c r="AN75" s="904"/>
      <c r="AO75" s="854"/>
      <c r="AP75" s="855" t="s">
        <v>470</v>
      </c>
      <c r="AQ75" s="855"/>
      <c r="AR75" s="855"/>
      <c r="AS75" s="855"/>
      <c r="AT75" s="855"/>
      <c r="AU75" s="855" t="s">
        <v>470</v>
      </c>
      <c r="AV75" s="855"/>
      <c r="AW75" s="855"/>
      <c r="AX75" s="855"/>
      <c r="AY75" s="855"/>
      <c r="AZ75" s="901"/>
      <c r="BA75" s="901"/>
      <c r="BB75" s="901"/>
      <c r="BC75" s="901"/>
      <c r="BD75" s="902"/>
      <c r="BE75" s="218"/>
      <c r="BF75" s="218"/>
      <c r="BG75" s="218"/>
      <c r="BH75" s="218"/>
      <c r="BI75" s="218"/>
      <c r="BJ75" s="218"/>
      <c r="BK75" s="218"/>
      <c r="BL75" s="218"/>
      <c r="BM75" s="218"/>
      <c r="BN75" s="218"/>
      <c r="BO75" s="218"/>
      <c r="BP75" s="218"/>
      <c r="BQ75" s="215">
        <v>69</v>
      </c>
      <c r="BR75" s="220"/>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199"/>
    </row>
    <row r="76" spans="1:131" s="200" customFormat="1" ht="26.25" customHeight="1" x14ac:dyDescent="0.15">
      <c r="A76" s="214">
        <v>9</v>
      </c>
      <c r="B76" s="897" t="s">
        <v>532</v>
      </c>
      <c r="C76" s="898"/>
      <c r="D76" s="898"/>
      <c r="E76" s="898"/>
      <c r="F76" s="898"/>
      <c r="G76" s="898"/>
      <c r="H76" s="898"/>
      <c r="I76" s="898"/>
      <c r="J76" s="898"/>
      <c r="K76" s="898"/>
      <c r="L76" s="898"/>
      <c r="M76" s="898"/>
      <c r="N76" s="898"/>
      <c r="O76" s="898"/>
      <c r="P76" s="899"/>
      <c r="Q76" s="903">
        <v>82</v>
      </c>
      <c r="R76" s="904"/>
      <c r="S76" s="904"/>
      <c r="T76" s="904"/>
      <c r="U76" s="854"/>
      <c r="V76" s="905">
        <v>80</v>
      </c>
      <c r="W76" s="904"/>
      <c r="X76" s="904"/>
      <c r="Y76" s="904"/>
      <c r="Z76" s="854"/>
      <c r="AA76" s="905">
        <v>2</v>
      </c>
      <c r="AB76" s="904"/>
      <c r="AC76" s="904"/>
      <c r="AD76" s="904"/>
      <c r="AE76" s="854"/>
      <c r="AF76" s="905">
        <v>2</v>
      </c>
      <c r="AG76" s="904"/>
      <c r="AH76" s="904"/>
      <c r="AI76" s="904"/>
      <c r="AJ76" s="854"/>
      <c r="AK76" s="905" t="s">
        <v>470</v>
      </c>
      <c r="AL76" s="904"/>
      <c r="AM76" s="904"/>
      <c r="AN76" s="904"/>
      <c r="AO76" s="854"/>
      <c r="AP76" s="855" t="s">
        <v>470</v>
      </c>
      <c r="AQ76" s="855"/>
      <c r="AR76" s="855"/>
      <c r="AS76" s="855"/>
      <c r="AT76" s="855"/>
      <c r="AU76" s="855" t="s">
        <v>470</v>
      </c>
      <c r="AV76" s="855"/>
      <c r="AW76" s="855"/>
      <c r="AX76" s="855"/>
      <c r="AY76" s="855"/>
      <c r="AZ76" s="901"/>
      <c r="BA76" s="901"/>
      <c r="BB76" s="901"/>
      <c r="BC76" s="901"/>
      <c r="BD76" s="902"/>
      <c r="BE76" s="218"/>
      <c r="BF76" s="218"/>
      <c r="BG76" s="218"/>
      <c r="BH76" s="218"/>
      <c r="BI76" s="218"/>
      <c r="BJ76" s="218"/>
      <c r="BK76" s="218"/>
      <c r="BL76" s="218"/>
      <c r="BM76" s="218"/>
      <c r="BN76" s="218"/>
      <c r="BO76" s="218"/>
      <c r="BP76" s="218"/>
      <c r="BQ76" s="215">
        <v>70</v>
      </c>
      <c r="BR76" s="220"/>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199"/>
    </row>
    <row r="77" spans="1:131" s="200" customFormat="1" ht="26.25" customHeight="1" x14ac:dyDescent="0.15">
      <c r="A77" s="214">
        <v>10</v>
      </c>
      <c r="B77" s="897" t="s">
        <v>533</v>
      </c>
      <c r="C77" s="898"/>
      <c r="D77" s="898"/>
      <c r="E77" s="898"/>
      <c r="F77" s="898"/>
      <c r="G77" s="898"/>
      <c r="H77" s="898"/>
      <c r="I77" s="898"/>
      <c r="J77" s="898"/>
      <c r="K77" s="898"/>
      <c r="L77" s="898"/>
      <c r="M77" s="898"/>
      <c r="N77" s="898"/>
      <c r="O77" s="898"/>
      <c r="P77" s="899"/>
      <c r="Q77" s="903">
        <v>232896</v>
      </c>
      <c r="R77" s="904"/>
      <c r="S77" s="904"/>
      <c r="T77" s="904"/>
      <c r="U77" s="854"/>
      <c r="V77" s="905">
        <v>226370</v>
      </c>
      <c r="W77" s="904"/>
      <c r="X77" s="904"/>
      <c r="Y77" s="904"/>
      <c r="Z77" s="854"/>
      <c r="AA77" s="905">
        <v>6526</v>
      </c>
      <c r="AB77" s="904"/>
      <c r="AC77" s="904"/>
      <c r="AD77" s="904"/>
      <c r="AE77" s="854"/>
      <c r="AF77" s="905">
        <v>6526</v>
      </c>
      <c r="AG77" s="904"/>
      <c r="AH77" s="904"/>
      <c r="AI77" s="904"/>
      <c r="AJ77" s="854"/>
      <c r="AK77" s="905" t="s">
        <v>470</v>
      </c>
      <c r="AL77" s="904"/>
      <c r="AM77" s="904"/>
      <c r="AN77" s="904"/>
      <c r="AO77" s="854"/>
      <c r="AP77" s="855" t="s">
        <v>470</v>
      </c>
      <c r="AQ77" s="855"/>
      <c r="AR77" s="855"/>
      <c r="AS77" s="855"/>
      <c r="AT77" s="855"/>
      <c r="AU77" s="855" t="s">
        <v>470</v>
      </c>
      <c r="AV77" s="855"/>
      <c r="AW77" s="855"/>
      <c r="AX77" s="855"/>
      <c r="AY77" s="855"/>
      <c r="AZ77" s="901"/>
      <c r="BA77" s="901"/>
      <c r="BB77" s="901"/>
      <c r="BC77" s="901"/>
      <c r="BD77" s="902"/>
      <c r="BE77" s="218"/>
      <c r="BF77" s="218"/>
      <c r="BG77" s="218"/>
      <c r="BH77" s="218"/>
      <c r="BI77" s="218"/>
      <c r="BJ77" s="218"/>
      <c r="BK77" s="218"/>
      <c r="BL77" s="218"/>
      <c r="BM77" s="218"/>
      <c r="BN77" s="218"/>
      <c r="BO77" s="218"/>
      <c r="BP77" s="218"/>
      <c r="BQ77" s="215">
        <v>71</v>
      </c>
      <c r="BR77" s="220"/>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199"/>
    </row>
    <row r="78" spans="1:131" s="200" customFormat="1" ht="26.25" customHeight="1" x14ac:dyDescent="0.15">
      <c r="A78" s="214">
        <v>11</v>
      </c>
      <c r="B78" s="897"/>
      <c r="C78" s="898"/>
      <c r="D78" s="898"/>
      <c r="E78" s="898"/>
      <c r="F78" s="898"/>
      <c r="G78" s="898"/>
      <c r="H78" s="898"/>
      <c r="I78" s="898"/>
      <c r="J78" s="898"/>
      <c r="K78" s="898"/>
      <c r="L78" s="898"/>
      <c r="M78" s="898"/>
      <c r="N78" s="898"/>
      <c r="O78" s="898"/>
      <c r="P78" s="899"/>
      <c r="Q78" s="900"/>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01"/>
      <c r="BA78" s="901"/>
      <c r="BB78" s="901"/>
      <c r="BC78" s="901"/>
      <c r="BD78" s="902"/>
      <c r="BE78" s="218"/>
      <c r="BF78" s="218"/>
      <c r="BG78" s="218"/>
      <c r="BH78" s="218"/>
      <c r="BI78" s="218"/>
      <c r="BJ78" s="221"/>
      <c r="BK78" s="221"/>
      <c r="BL78" s="221"/>
      <c r="BM78" s="221"/>
      <c r="BN78" s="221"/>
      <c r="BO78" s="218"/>
      <c r="BP78" s="218"/>
      <c r="BQ78" s="215">
        <v>72</v>
      </c>
      <c r="BR78" s="220"/>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199"/>
    </row>
    <row r="79" spans="1:131" s="200" customFormat="1" ht="26.25" customHeight="1" x14ac:dyDescent="0.15">
      <c r="A79" s="214">
        <v>12</v>
      </c>
      <c r="B79" s="897"/>
      <c r="C79" s="898"/>
      <c r="D79" s="898"/>
      <c r="E79" s="898"/>
      <c r="F79" s="898"/>
      <c r="G79" s="898"/>
      <c r="H79" s="898"/>
      <c r="I79" s="898"/>
      <c r="J79" s="898"/>
      <c r="K79" s="898"/>
      <c r="L79" s="898"/>
      <c r="M79" s="898"/>
      <c r="N79" s="898"/>
      <c r="O79" s="898"/>
      <c r="P79" s="899"/>
      <c r="Q79" s="900"/>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01"/>
      <c r="BA79" s="901"/>
      <c r="BB79" s="901"/>
      <c r="BC79" s="901"/>
      <c r="BD79" s="902"/>
      <c r="BE79" s="218"/>
      <c r="BF79" s="218"/>
      <c r="BG79" s="218"/>
      <c r="BH79" s="218"/>
      <c r="BI79" s="218"/>
      <c r="BJ79" s="221"/>
      <c r="BK79" s="221"/>
      <c r="BL79" s="221"/>
      <c r="BM79" s="221"/>
      <c r="BN79" s="221"/>
      <c r="BO79" s="218"/>
      <c r="BP79" s="218"/>
      <c r="BQ79" s="215">
        <v>73</v>
      </c>
      <c r="BR79" s="220"/>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199"/>
    </row>
    <row r="80" spans="1:131" s="200" customFormat="1" ht="26.25" customHeight="1" x14ac:dyDescent="0.15">
      <c r="A80" s="214">
        <v>13</v>
      </c>
      <c r="B80" s="897"/>
      <c r="C80" s="898"/>
      <c r="D80" s="898"/>
      <c r="E80" s="898"/>
      <c r="F80" s="898"/>
      <c r="G80" s="898"/>
      <c r="H80" s="898"/>
      <c r="I80" s="898"/>
      <c r="J80" s="898"/>
      <c r="K80" s="898"/>
      <c r="L80" s="898"/>
      <c r="M80" s="898"/>
      <c r="N80" s="898"/>
      <c r="O80" s="898"/>
      <c r="P80" s="899"/>
      <c r="Q80" s="900"/>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01"/>
      <c r="BA80" s="901"/>
      <c r="BB80" s="901"/>
      <c r="BC80" s="901"/>
      <c r="BD80" s="902"/>
      <c r="BE80" s="218"/>
      <c r="BF80" s="218"/>
      <c r="BG80" s="218"/>
      <c r="BH80" s="218"/>
      <c r="BI80" s="218"/>
      <c r="BJ80" s="218"/>
      <c r="BK80" s="218"/>
      <c r="BL80" s="218"/>
      <c r="BM80" s="218"/>
      <c r="BN80" s="218"/>
      <c r="BO80" s="218"/>
      <c r="BP80" s="218"/>
      <c r="BQ80" s="215">
        <v>74</v>
      </c>
      <c r="BR80" s="220"/>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199"/>
    </row>
    <row r="81" spans="1:131" s="200" customFormat="1" ht="26.25" customHeight="1" x14ac:dyDescent="0.15">
      <c r="A81" s="214">
        <v>14</v>
      </c>
      <c r="B81" s="897"/>
      <c r="C81" s="898"/>
      <c r="D81" s="898"/>
      <c r="E81" s="898"/>
      <c r="F81" s="898"/>
      <c r="G81" s="898"/>
      <c r="H81" s="898"/>
      <c r="I81" s="898"/>
      <c r="J81" s="898"/>
      <c r="K81" s="898"/>
      <c r="L81" s="898"/>
      <c r="M81" s="898"/>
      <c r="N81" s="898"/>
      <c r="O81" s="898"/>
      <c r="P81" s="899"/>
      <c r="Q81" s="900"/>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01"/>
      <c r="BA81" s="901"/>
      <c r="BB81" s="901"/>
      <c r="BC81" s="901"/>
      <c r="BD81" s="902"/>
      <c r="BE81" s="218"/>
      <c r="BF81" s="218"/>
      <c r="BG81" s="218"/>
      <c r="BH81" s="218"/>
      <c r="BI81" s="218"/>
      <c r="BJ81" s="218"/>
      <c r="BK81" s="218"/>
      <c r="BL81" s="218"/>
      <c r="BM81" s="218"/>
      <c r="BN81" s="218"/>
      <c r="BO81" s="218"/>
      <c r="BP81" s="218"/>
      <c r="BQ81" s="215">
        <v>75</v>
      </c>
      <c r="BR81" s="220"/>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199"/>
    </row>
    <row r="82" spans="1:131" s="200" customFormat="1" ht="26.25" customHeight="1" x14ac:dyDescent="0.15">
      <c r="A82" s="214">
        <v>15</v>
      </c>
      <c r="B82" s="897"/>
      <c r="C82" s="898"/>
      <c r="D82" s="898"/>
      <c r="E82" s="898"/>
      <c r="F82" s="898"/>
      <c r="G82" s="898"/>
      <c r="H82" s="898"/>
      <c r="I82" s="898"/>
      <c r="J82" s="898"/>
      <c r="K82" s="898"/>
      <c r="L82" s="898"/>
      <c r="M82" s="898"/>
      <c r="N82" s="898"/>
      <c r="O82" s="898"/>
      <c r="P82" s="899"/>
      <c r="Q82" s="900"/>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1"/>
      <c r="BA82" s="901"/>
      <c r="BB82" s="901"/>
      <c r="BC82" s="901"/>
      <c r="BD82" s="902"/>
      <c r="BE82" s="218"/>
      <c r="BF82" s="218"/>
      <c r="BG82" s="218"/>
      <c r="BH82" s="218"/>
      <c r="BI82" s="218"/>
      <c r="BJ82" s="218"/>
      <c r="BK82" s="218"/>
      <c r="BL82" s="218"/>
      <c r="BM82" s="218"/>
      <c r="BN82" s="218"/>
      <c r="BO82" s="218"/>
      <c r="BP82" s="218"/>
      <c r="BQ82" s="215">
        <v>76</v>
      </c>
      <c r="BR82" s="220"/>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199"/>
    </row>
    <row r="83" spans="1:131" s="200" customFormat="1" ht="26.25" customHeight="1" x14ac:dyDescent="0.15">
      <c r="A83" s="214">
        <v>16</v>
      </c>
      <c r="B83" s="897"/>
      <c r="C83" s="898"/>
      <c r="D83" s="898"/>
      <c r="E83" s="898"/>
      <c r="F83" s="898"/>
      <c r="G83" s="898"/>
      <c r="H83" s="898"/>
      <c r="I83" s="898"/>
      <c r="J83" s="898"/>
      <c r="K83" s="898"/>
      <c r="L83" s="898"/>
      <c r="M83" s="898"/>
      <c r="N83" s="898"/>
      <c r="O83" s="898"/>
      <c r="P83" s="899"/>
      <c r="Q83" s="900"/>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1"/>
      <c r="BA83" s="901"/>
      <c r="BB83" s="901"/>
      <c r="BC83" s="901"/>
      <c r="BD83" s="902"/>
      <c r="BE83" s="218"/>
      <c r="BF83" s="218"/>
      <c r="BG83" s="218"/>
      <c r="BH83" s="218"/>
      <c r="BI83" s="218"/>
      <c r="BJ83" s="218"/>
      <c r="BK83" s="218"/>
      <c r="BL83" s="218"/>
      <c r="BM83" s="218"/>
      <c r="BN83" s="218"/>
      <c r="BO83" s="218"/>
      <c r="BP83" s="218"/>
      <c r="BQ83" s="215">
        <v>77</v>
      </c>
      <c r="BR83" s="220"/>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199"/>
    </row>
    <row r="84" spans="1:131" s="200" customFormat="1" ht="26.25" customHeight="1" x14ac:dyDescent="0.15">
      <c r="A84" s="214">
        <v>17</v>
      </c>
      <c r="B84" s="897"/>
      <c r="C84" s="898"/>
      <c r="D84" s="898"/>
      <c r="E84" s="898"/>
      <c r="F84" s="898"/>
      <c r="G84" s="898"/>
      <c r="H84" s="898"/>
      <c r="I84" s="898"/>
      <c r="J84" s="898"/>
      <c r="K84" s="898"/>
      <c r="L84" s="898"/>
      <c r="M84" s="898"/>
      <c r="N84" s="898"/>
      <c r="O84" s="898"/>
      <c r="P84" s="899"/>
      <c r="Q84" s="900"/>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1"/>
      <c r="BA84" s="901"/>
      <c r="BB84" s="901"/>
      <c r="BC84" s="901"/>
      <c r="BD84" s="902"/>
      <c r="BE84" s="218"/>
      <c r="BF84" s="218"/>
      <c r="BG84" s="218"/>
      <c r="BH84" s="218"/>
      <c r="BI84" s="218"/>
      <c r="BJ84" s="218"/>
      <c r="BK84" s="218"/>
      <c r="BL84" s="218"/>
      <c r="BM84" s="218"/>
      <c r="BN84" s="218"/>
      <c r="BO84" s="218"/>
      <c r="BP84" s="218"/>
      <c r="BQ84" s="215">
        <v>78</v>
      </c>
      <c r="BR84" s="220"/>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199"/>
    </row>
    <row r="85" spans="1:131" s="200" customFormat="1" ht="26.25" customHeight="1" x14ac:dyDescent="0.15">
      <c r="A85" s="214">
        <v>18</v>
      </c>
      <c r="B85" s="897"/>
      <c r="C85" s="898"/>
      <c r="D85" s="898"/>
      <c r="E85" s="898"/>
      <c r="F85" s="898"/>
      <c r="G85" s="898"/>
      <c r="H85" s="898"/>
      <c r="I85" s="898"/>
      <c r="J85" s="898"/>
      <c r="K85" s="898"/>
      <c r="L85" s="898"/>
      <c r="M85" s="898"/>
      <c r="N85" s="898"/>
      <c r="O85" s="898"/>
      <c r="P85" s="899"/>
      <c r="Q85" s="900"/>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1"/>
      <c r="BA85" s="901"/>
      <c r="BB85" s="901"/>
      <c r="BC85" s="901"/>
      <c r="BD85" s="902"/>
      <c r="BE85" s="218"/>
      <c r="BF85" s="218"/>
      <c r="BG85" s="218"/>
      <c r="BH85" s="218"/>
      <c r="BI85" s="218"/>
      <c r="BJ85" s="218"/>
      <c r="BK85" s="218"/>
      <c r="BL85" s="218"/>
      <c r="BM85" s="218"/>
      <c r="BN85" s="218"/>
      <c r="BO85" s="218"/>
      <c r="BP85" s="218"/>
      <c r="BQ85" s="215">
        <v>79</v>
      </c>
      <c r="BR85" s="220"/>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199"/>
    </row>
    <row r="86" spans="1:131" s="200" customFormat="1" ht="26.25" customHeight="1" x14ac:dyDescent="0.15">
      <c r="A86" s="214">
        <v>19</v>
      </c>
      <c r="B86" s="897"/>
      <c r="C86" s="898"/>
      <c r="D86" s="898"/>
      <c r="E86" s="898"/>
      <c r="F86" s="898"/>
      <c r="G86" s="898"/>
      <c r="H86" s="898"/>
      <c r="I86" s="898"/>
      <c r="J86" s="898"/>
      <c r="K86" s="898"/>
      <c r="L86" s="898"/>
      <c r="M86" s="898"/>
      <c r="N86" s="898"/>
      <c r="O86" s="898"/>
      <c r="P86" s="899"/>
      <c r="Q86" s="900"/>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1"/>
      <c r="BA86" s="901"/>
      <c r="BB86" s="901"/>
      <c r="BC86" s="901"/>
      <c r="BD86" s="902"/>
      <c r="BE86" s="218"/>
      <c r="BF86" s="218"/>
      <c r="BG86" s="218"/>
      <c r="BH86" s="218"/>
      <c r="BI86" s="218"/>
      <c r="BJ86" s="218"/>
      <c r="BK86" s="218"/>
      <c r="BL86" s="218"/>
      <c r="BM86" s="218"/>
      <c r="BN86" s="218"/>
      <c r="BO86" s="218"/>
      <c r="BP86" s="218"/>
      <c r="BQ86" s="215">
        <v>80</v>
      </c>
      <c r="BR86" s="220"/>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199"/>
    </row>
    <row r="87" spans="1:131" s="200" customFormat="1" ht="26.25" customHeight="1" x14ac:dyDescent="0.15">
      <c r="A87" s="222">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18"/>
      <c r="BF87" s="218"/>
      <c r="BG87" s="218"/>
      <c r="BH87" s="218"/>
      <c r="BI87" s="218"/>
      <c r="BJ87" s="218"/>
      <c r="BK87" s="218"/>
      <c r="BL87" s="218"/>
      <c r="BM87" s="218"/>
      <c r="BN87" s="218"/>
      <c r="BO87" s="218"/>
      <c r="BP87" s="218"/>
      <c r="BQ87" s="215">
        <v>81</v>
      </c>
      <c r="BR87" s="220"/>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199"/>
    </row>
    <row r="88" spans="1:131" s="200" customFormat="1" ht="26.25" customHeight="1" thickBot="1" x14ac:dyDescent="0.2">
      <c r="A88" s="217" t="s">
        <v>367</v>
      </c>
      <c r="B88" s="814" t="s">
        <v>547</v>
      </c>
      <c r="C88" s="815"/>
      <c r="D88" s="815"/>
      <c r="E88" s="815"/>
      <c r="F88" s="815"/>
      <c r="G88" s="815"/>
      <c r="H88" s="815"/>
      <c r="I88" s="815"/>
      <c r="J88" s="815"/>
      <c r="K88" s="815"/>
      <c r="L88" s="815"/>
      <c r="M88" s="815"/>
      <c r="N88" s="815"/>
      <c r="O88" s="815"/>
      <c r="P88" s="816"/>
      <c r="Q88" s="862"/>
      <c r="R88" s="863"/>
      <c r="S88" s="863"/>
      <c r="T88" s="863"/>
      <c r="U88" s="863"/>
      <c r="V88" s="863"/>
      <c r="W88" s="863"/>
      <c r="X88" s="863"/>
      <c r="Y88" s="863"/>
      <c r="Z88" s="863"/>
      <c r="AA88" s="863"/>
      <c r="AB88" s="863"/>
      <c r="AC88" s="863"/>
      <c r="AD88" s="863"/>
      <c r="AE88" s="863"/>
      <c r="AF88" s="866">
        <v>6554</v>
      </c>
      <c r="AG88" s="866"/>
      <c r="AH88" s="866"/>
      <c r="AI88" s="866"/>
      <c r="AJ88" s="866"/>
      <c r="AK88" s="863"/>
      <c r="AL88" s="863"/>
      <c r="AM88" s="863"/>
      <c r="AN88" s="863"/>
      <c r="AO88" s="863"/>
      <c r="AP88" s="866" t="s">
        <v>470</v>
      </c>
      <c r="AQ88" s="866"/>
      <c r="AR88" s="866"/>
      <c r="AS88" s="866"/>
      <c r="AT88" s="866"/>
      <c r="AU88" s="866" t="s">
        <v>470</v>
      </c>
      <c r="AV88" s="866"/>
      <c r="AW88" s="866"/>
      <c r="AX88" s="866"/>
      <c r="AY88" s="866"/>
      <c r="AZ88" s="871"/>
      <c r="BA88" s="871"/>
      <c r="BB88" s="871"/>
      <c r="BC88" s="871"/>
      <c r="BD88" s="872"/>
      <c r="BE88" s="218"/>
      <c r="BF88" s="218"/>
      <c r="BG88" s="218"/>
      <c r="BH88" s="218"/>
      <c r="BI88" s="218"/>
      <c r="BJ88" s="218"/>
      <c r="BK88" s="218"/>
      <c r="BL88" s="218"/>
      <c r="BM88" s="218"/>
      <c r="BN88" s="218"/>
      <c r="BO88" s="218"/>
      <c r="BP88" s="218"/>
      <c r="BQ88" s="215">
        <v>82</v>
      </c>
      <c r="BR88" s="220"/>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4" t="s">
        <v>551</v>
      </c>
      <c r="BS102" s="815"/>
      <c r="BT102" s="815"/>
      <c r="BU102" s="815"/>
      <c r="BV102" s="815"/>
      <c r="BW102" s="815"/>
      <c r="BX102" s="815"/>
      <c r="BY102" s="815"/>
      <c r="BZ102" s="815"/>
      <c r="CA102" s="815"/>
      <c r="CB102" s="815"/>
      <c r="CC102" s="815"/>
      <c r="CD102" s="815"/>
      <c r="CE102" s="815"/>
      <c r="CF102" s="815"/>
      <c r="CG102" s="816"/>
      <c r="CH102" s="913"/>
      <c r="CI102" s="914"/>
      <c r="CJ102" s="914"/>
      <c r="CK102" s="914"/>
      <c r="CL102" s="915"/>
      <c r="CM102" s="913"/>
      <c r="CN102" s="914"/>
      <c r="CO102" s="914"/>
      <c r="CP102" s="914"/>
      <c r="CQ102" s="915"/>
      <c r="CR102" s="916">
        <v>70</v>
      </c>
      <c r="CS102" s="874"/>
      <c r="CT102" s="874"/>
      <c r="CU102" s="874"/>
      <c r="CV102" s="917"/>
      <c r="CW102" s="916">
        <v>17</v>
      </c>
      <c r="CX102" s="874"/>
      <c r="CY102" s="874"/>
      <c r="CZ102" s="874"/>
      <c r="DA102" s="917"/>
      <c r="DB102" s="916" t="s">
        <v>470</v>
      </c>
      <c r="DC102" s="874"/>
      <c r="DD102" s="874"/>
      <c r="DE102" s="874"/>
      <c r="DF102" s="917"/>
      <c r="DG102" s="916" t="s">
        <v>470</v>
      </c>
      <c r="DH102" s="874"/>
      <c r="DI102" s="874"/>
      <c r="DJ102" s="874"/>
      <c r="DK102" s="917"/>
      <c r="DL102" s="916" t="s">
        <v>470</v>
      </c>
      <c r="DM102" s="874"/>
      <c r="DN102" s="874"/>
      <c r="DO102" s="874"/>
      <c r="DP102" s="917"/>
      <c r="DQ102" s="916" t="s">
        <v>470</v>
      </c>
      <c r="DR102" s="874"/>
      <c r="DS102" s="874"/>
      <c r="DT102" s="874"/>
      <c r="DU102" s="917"/>
      <c r="DV102" s="940" t="s">
        <v>470</v>
      </c>
      <c r="DW102" s="941"/>
      <c r="DX102" s="941"/>
      <c r="DY102" s="941"/>
      <c r="DZ102" s="94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3" t="s">
        <v>386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4" t="s">
        <v>387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5" t="s">
        <v>390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9" customFormat="1" ht="26.25" customHeight="1" x14ac:dyDescent="0.15">
      <c r="A109" s="938" t="s">
        <v>392</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393</v>
      </c>
      <c r="AB109" s="919"/>
      <c r="AC109" s="919"/>
      <c r="AD109" s="919"/>
      <c r="AE109" s="920"/>
      <c r="AF109" s="918" t="s">
        <v>288</v>
      </c>
      <c r="AG109" s="919"/>
      <c r="AH109" s="919"/>
      <c r="AI109" s="919"/>
      <c r="AJ109" s="920"/>
      <c r="AK109" s="918" t="s">
        <v>287</v>
      </c>
      <c r="AL109" s="919"/>
      <c r="AM109" s="919"/>
      <c r="AN109" s="919"/>
      <c r="AO109" s="920"/>
      <c r="AP109" s="918" t="s">
        <v>394</v>
      </c>
      <c r="AQ109" s="919"/>
      <c r="AR109" s="919"/>
      <c r="AS109" s="919"/>
      <c r="AT109" s="921"/>
      <c r="AU109" s="938" t="s">
        <v>392</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393</v>
      </c>
      <c r="BR109" s="919"/>
      <c r="BS109" s="919"/>
      <c r="BT109" s="919"/>
      <c r="BU109" s="920"/>
      <c r="BV109" s="918" t="s">
        <v>288</v>
      </c>
      <c r="BW109" s="919"/>
      <c r="BX109" s="919"/>
      <c r="BY109" s="919"/>
      <c r="BZ109" s="920"/>
      <c r="CA109" s="918" t="s">
        <v>287</v>
      </c>
      <c r="CB109" s="919"/>
      <c r="CC109" s="919"/>
      <c r="CD109" s="919"/>
      <c r="CE109" s="920"/>
      <c r="CF109" s="939" t="s">
        <v>394</v>
      </c>
      <c r="CG109" s="939"/>
      <c r="CH109" s="939"/>
      <c r="CI109" s="939"/>
      <c r="CJ109" s="939"/>
      <c r="CK109" s="918" t="s">
        <v>395</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393</v>
      </c>
      <c r="DH109" s="919"/>
      <c r="DI109" s="919"/>
      <c r="DJ109" s="919"/>
      <c r="DK109" s="920"/>
      <c r="DL109" s="918" t="s">
        <v>288</v>
      </c>
      <c r="DM109" s="919"/>
      <c r="DN109" s="919"/>
      <c r="DO109" s="919"/>
      <c r="DP109" s="920"/>
      <c r="DQ109" s="918" t="s">
        <v>287</v>
      </c>
      <c r="DR109" s="919"/>
      <c r="DS109" s="919"/>
      <c r="DT109" s="919"/>
      <c r="DU109" s="920"/>
      <c r="DV109" s="918" t="s">
        <v>394</v>
      </c>
      <c r="DW109" s="919"/>
      <c r="DX109" s="919"/>
      <c r="DY109" s="919"/>
      <c r="DZ109" s="921"/>
    </row>
    <row r="110" spans="1:131" s="199" customFormat="1" ht="26.25" customHeight="1" x14ac:dyDescent="0.15">
      <c r="A110" s="922" t="s">
        <v>396</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2194088</v>
      </c>
      <c r="AB110" s="926"/>
      <c r="AC110" s="926"/>
      <c r="AD110" s="926"/>
      <c r="AE110" s="927"/>
      <c r="AF110" s="928">
        <v>2120523</v>
      </c>
      <c r="AG110" s="926"/>
      <c r="AH110" s="926"/>
      <c r="AI110" s="926"/>
      <c r="AJ110" s="927"/>
      <c r="AK110" s="928">
        <v>2102781</v>
      </c>
      <c r="AL110" s="926"/>
      <c r="AM110" s="926"/>
      <c r="AN110" s="926"/>
      <c r="AO110" s="927"/>
      <c r="AP110" s="929">
        <v>24.6</v>
      </c>
      <c r="AQ110" s="930"/>
      <c r="AR110" s="930"/>
      <c r="AS110" s="930"/>
      <c r="AT110" s="931"/>
      <c r="AU110" s="932" t="s">
        <v>61</v>
      </c>
      <c r="AV110" s="933"/>
      <c r="AW110" s="933"/>
      <c r="AX110" s="933"/>
      <c r="AY110" s="933"/>
      <c r="AZ110" s="974" t="s">
        <v>397</v>
      </c>
      <c r="BA110" s="923"/>
      <c r="BB110" s="923"/>
      <c r="BC110" s="923"/>
      <c r="BD110" s="923"/>
      <c r="BE110" s="923"/>
      <c r="BF110" s="923"/>
      <c r="BG110" s="923"/>
      <c r="BH110" s="923"/>
      <c r="BI110" s="923"/>
      <c r="BJ110" s="923"/>
      <c r="BK110" s="923"/>
      <c r="BL110" s="923"/>
      <c r="BM110" s="923"/>
      <c r="BN110" s="923"/>
      <c r="BO110" s="923"/>
      <c r="BP110" s="924"/>
      <c r="BQ110" s="960">
        <v>18877038</v>
      </c>
      <c r="BR110" s="961"/>
      <c r="BS110" s="961"/>
      <c r="BT110" s="961"/>
      <c r="BU110" s="961"/>
      <c r="BV110" s="961">
        <v>18341948</v>
      </c>
      <c r="BW110" s="961"/>
      <c r="BX110" s="961"/>
      <c r="BY110" s="961"/>
      <c r="BZ110" s="961"/>
      <c r="CA110" s="961">
        <v>17590424</v>
      </c>
      <c r="CB110" s="961"/>
      <c r="CC110" s="961"/>
      <c r="CD110" s="961"/>
      <c r="CE110" s="961"/>
      <c r="CF110" s="975">
        <v>205.9</v>
      </c>
      <c r="CG110" s="976"/>
      <c r="CH110" s="976"/>
      <c r="CI110" s="976"/>
      <c r="CJ110" s="976"/>
      <c r="CK110" s="977" t="s">
        <v>398</v>
      </c>
      <c r="CL110" s="978"/>
      <c r="CM110" s="957" t="s">
        <v>399</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112</v>
      </c>
      <c r="DH110" s="961"/>
      <c r="DI110" s="961"/>
      <c r="DJ110" s="961"/>
      <c r="DK110" s="961"/>
      <c r="DL110" s="961" t="s">
        <v>112</v>
      </c>
      <c r="DM110" s="961"/>
      <c r="DN110" s="961"/>
      <c r="DO110" s="961"/>
      <c r="DP110" s="961"/>
      <c r="DQ110" s="961" t="s">
        <v>112</v>
      </c>
      <c r="DR110" s="961"/>
      <c r="DS110" s="961"/>
      <c r="DT110" s="961"/>
      <c r="DU110" s="961"/>
      <c r="DV110" s="962" t="s">
        <v>112</v>
      </c>
      <c r="DW110" s="962"/>
      <c r="DX110" s="962"/>
      <c r="DY110" s="962"/>
      <c r="DZ110" s="963"/>
    </row>
    <row r="111" spans="1:131" s="199" customFormat="1" ht="26.25" customHeight="1" x14ac:dyDescent="0.15">
      <c r="A111" s="964" t="s">
        <v>400</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112</v>
      </c>
      <c r="AB111" s="968"/>
      <c r="AC111" s="968"/>
      <c r="AD111" s="968"/>
      <c r="AE111" s="969"/>
      <c r="AF111" s="970" t="s">
        <v>112</v>
      </c>
      <c r="AG111" s="968"/>
      <c r="AH111" s="968"/>
      <c r="AI111" s="968"/>
      <c r="AJ111" s="969"/>
      <c r="AK111" s="970" t="s">
        <v>112</v>
      </c>
      <c r="AL111" s="968"/>
      <c r="AM111" s="968"/>
      <c r="AN111" s="968"/>
      <c r="AO111" s="969"/>
      <c r="AP111" s="971" t="s">
        <v>112</v>
      </c>
      <c r="AQ111" s="972"/>
      <c r="AR111" s="972"/>
      <c r="AS111" s="972"/>
      <c r="AT111" s="973"/>
      <c r="AU111" s="934"/>
      <c r="AV111" s="935"/>
      <c r="AW111" s="935"/>
      <c r="AX111" s="935"/>
      <c r="AY111" s="935"/>
      <c r="AZ111" s="983" t="s">
        <v>401</v>
      </c>
      <c r="BA111" s="984"/>
      <c r="BB111" s="984"/>
      <c r="BC111" s="984"/>
      <c r="BD111" s="984"/>
      <c r="BE111" s="984"/>
      <c r="BF111" s="984"/>
      <c r="BG111" s="984"/>
      <c r="BH111" s="984"/>
      <c r="BI111" s="984"/>
      <c r="BJ111" s="984"/>
      <c r="BK111" s="984"/>
      <c r="BL111" s="984"/>
      <c r="BM111" s="984"/>
      <c r="BN111" s="984"/>
      <c r="BO111" s="984"/>
      <c r="BP111" s="985"/>
      <c r="BQ111" s="953">
        <v>211651</v>
      </c>
      <c r="BR111" s="954"/>
      <c r="BS111" s="954"/>
      <c r="BT111" s="954"/>
      <c r="BU111" s="954"/>
      <c r="BV111" s="954">
        <v>158140</v>
      </c>
      <c r="BW111" s="954"/>
      <c r="BX111" s="954"/>
      <c r="BY111" s="954"/>
      <c r="BZ111" s="954"/>
      <c r="CA111" s="954">
        <v>115788</v>
      </c>
      <c r="CB111" s="954"/>
      <c r="CC111" s="954"/>
      <c r="CD111" s="954"/>
      <c r="CE111" s="954"/>
      <c r="CF111" s="948">
        <v>1.4</v>
      </c>
      <c r="CG111" s="949"/>
      <c r="CH111" s="949"/>
      <c r="CI111" s="949"/>
      <c r="CJ111" s="949"/>
      <c r="CK111" s="979"/>
      <c r="CL111" s="980"/>
      <c r="CM111" s="950" t="s">
        <v>402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112</v>
      </c>
      <c r="DH111" s="954"/>
      <c r="DI111" s="954"/>
      <c r="DJ111" s="954"/>
      <c r="DK111" s="954"/>
      <c r="DL111" s="954" t="s">
        <v>112</v>
      </c>
      <c r="DM111" s="954"/>
      <c r="DN111" s="954"/>
      <c r="DO111" s="954"/>
      <c r="DP111" s="954"/>
      <c r="DQ111" s="954" t="s">
        <v>112</v>
      </c>
      <c r="DR111" s="954"/>
      <c r="DS111" s="954"/>
      <c r="DT111" s="954"/>
      <c r="DU111" s="954"/>
      <c r="DV111" s="955" t="s">
        <v>112</v>
      </c>
      <c r="DW111" s="955"/>
      <c r="DX111" s="955"/>
      <c r="DY111" s="955"/>
      <c r="DZ111" s="956"/>
    </row>
    <row r="112" spans="1:131" s="199" customFormat="1" ht="26.25" customHeight="1" x14ac:dyDescent="0.15">
      <c r="A112" s="986" t="s">
        <v>403</v>
      </c>
      <c r="B112" s="987"/>
      <c r="C112" s="984" t="s">
        <v>404</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112</v>
      </c>
      <c r="AB112" s="993"/>
      <c r="AC112" s="993"/>
      <c r="AD112" s="993"/>
      <c r="AE112" s="994"/>
      <c r="AF112" s="995" t="s">
        <v>112</v>
      </c>
      <c r="AG112" s="993"/>
      <c r="AH112" s="993"/>
      <c r="AI112" s="993"/>
      <c r="AJ112" s="994"/>
      <c r="AK112" s="995" t="s">
        <v>112</v>
      </c>
      <c r="AL112" s="993"/>
      <c r="AM112" s="993"/>
      <c r="AN112" s="993"/>
      <c r="AO112" s="994"/>
      <c r="AP112" s="996" t="s">
        <v>112</v>
      </c>
      <c r="AQ112" s="997"/>
      <c r="AR112" s="997"/>
      <c r="AS112" s="997"/>
      <c r="AT112" s="998"/>
      <c r="AU112" s="934"/>
      <c r="AV112" s="935"/>
      <c r="AW112" s="935"/>
      <c r="AX112" s="935"/>
      <c r="AY112" s="935"/>
      <c r="AZ112" s="983" t="s">
        <v>405</v>
      </c>
      <c r="BA112" s="984"/>
      <c r="BB112" s="984"/>
      <c r="BC112" s="984"/>
      <c r="BD112" s="984"/>
      <c r="BE112" s="984"/>
      <c r="BF112" s="984"/>
      <c r="BG112" s="984"/>
      <c r="BH112" s="984"/>
      <c r="BI112" s="984"/>
      <c r="BJ112" s="984"/>
      <c r="BK112" s="984"/>
      <c r="BL112" s="984"/>
      <c r="BM112" s="984"/>
      <c r="BN112" s="984"/>
      <c r="BO112" s="984"/>
      <c r="BP112" s="985"/>
      <c r="BQ112" s="953">
        <v>7494634</v>
      </c>
      <c r="BR112" s="954"/>
      <c r="BS112" s="954"/>
      <c r="BT112" s="954"/>
      <c r="BU112" s="954"/>
      <c r="BV112" s="954">
        <v>6967514</v>
      </c>
      <c r="BW112" s="954"/>
      <c r="BX112" s="954"/>
      <c r="BY112" s="954"/>
      <c r="BZ112" s="954"/>
      <c r="CA112" s="954">
        <v>6798288</v>
      </c>
      <c r="CB112" s="954"/>
      <c r="CC112" s="954"/>
      <c r="CD112" s="954"/>
      <c r="CE112" s="954"/>
      <c r="CF112" s="948">
        <v>79.599999999999994</v>
      </c>
      <c r="CG112" s="949"/>
      <c r="CH112" s="949"/>
      <c r="CI112" s="949"/>
      <c r="CJ112" s="949"/>
      <c r="CK112" s="979"/>
      <c r="CL112" s="980"/>
      <c r="CM112" s="950" t="s">
        <v>406</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112</v>
      </c>
      <c r="DH112" s="954"/>
      <c r="DI112" s="954"/>
      <c r="DJ112" s="954"/>
      <c r="DK112" s="954"/>
      <c r="DL112" s="954" t="s">
        <v>112</v>
      </c>
      <c r="DM112" s="954"/>
      <c r="DN112" s="954"/>
      <c r="DO112" s="954"/>
      <c r="DP112" s="954"/>
      <c r="DQ112" s="954" t="s">
        <v>112</v>
      </c>
      <c r="DR112" s="954"/>
      <c r="DS112" s="954"/>
      <c r="DT112" s="954"/>
      <c r="DU112" s="954"/>
      <c r="DV112" s="955" t="s">
        <v>112</v>
      </c>
      <c r="DW112" s="955"/>
      <c r="DX112" s="955"/>
      <c r="DY112" s="955"/>
      <c r="DZ112" s="956"/>
    </row>
    <row r="113" spans="1:130" s="199" customFormat="1" ht="26.25" customHeight="1" x14ac:dyDescent="0.15">
      <c r="A113" s="988"/>
      <c r="B113" s="989"/>
      <c r="C113" s="984" t="s">
        <v>407</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920695</v>
      </c>
      <c r="AB113" s="968"/>
      <c r="AC113" s="968"/>
      <c r="AD113" s="968"/>
      <c r="AE113" s="969"/>
      <c r="AF113" s="970">
        <v>919781</v>
      </c>
      <c r="AG113" s="968"/>
      <c r="AH113" s="968"/>
      <c r="AI113" s="968"/>
      <c r="AJ113" s="969"/>
      <c r="AK113" s="970">
        <v>910348</v>
      </c>
      <c r="AL113" s="968"/>
      <c r="AM113" s="968"/>
      <c r="AN113" s="968"/>
      <c r="AO113" s="969"/>
      <c r="AP113" s="971">
        <v>10.7</v>
      </c>
      <c r="AQ113" s="972"/>
      <c r="AR113" s="972"/>
      <c r="AS113" s="972"/>
      <c r="AT113" s="973"/>
      <c r="AU113" s="934"/>
      <c r="AV113" s="935"/>
      <c r="AW113" s="935"/>
      <c r="AX113" s="935"/>
      <c r="AY113" s="935"/>
      <c r="AZ113" s="983" t="s">
        <v>408</v>
      </c>
      <c r="BA113" s="984"/>
      <c r="BB113" s="984"/>
      <c r="BC113" s="984"/>
      <c r="BD113" s="984"/>
      <c r="BE113" s="984"/>
      <c r="BF113" s="984"/>
      <c r="BG113" s="984"/>
      <c r="BH113" s="984"/>
      <c r="BI113" s="984"/>
      <c r="BJ113" s="984"/>
      <c r="BK113" s="984"/>
      <c r="BL113" s="984"/>
      <c r="BM113" s="984"/>
      <c r="BN113" s="984"/>
      <c r="BO113" s="984"/>
      <c r="BP113" s="985"/>
      <c r="BQ113" s="953" t="s">
        <v>112</v>
      </c>
      <c r="BR113" s="954"/>
      <c r="BS113" s="954"/>
      <c r="BT113" s="954"/>
      <c r="BU113" s="954"/>
      <c r="BV113" s="954" t="s">
        <v>112</v>
      </c>
      <c r="BW113" s="954"/>
      <c r="BX113" s="954"/>
      <c r="BY113" s="954"/>
      <c r="BZ113" s="954"/>
      <c r="CA113" s="954" t="s">
        <v>112</v>
      </c>
      <c r="CB113" s="954"/>
      <c r="CC113" s="954"/>
      <c r="CD113" s="954"/>
      <c r="CE113" s="954"/>
      <c r="CF113" s="948" t="s">
        <v>112</v>
      </c>
      <c r="CG113" s="949"/>
      <c r="CH113" s="949"/>
      <c r="CI113" s="949"/>
      <c r="CJ113" s="949"/>
      <c r="CK113" s="979"/>
      <c r="CL113" s="980"/>
      <c r="CM113" s="950" t="s">
        <v>409</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112</v>
      </c>
      <c r="DH113" s="993"/>
      <c r="DI113" s="993"/>
      <c r="DJ113" s="993"/>
      <c r="DK113" s="994"/>
      <c r="DL113" s="995" t="s">
        <v>112</v>
      </c>
      <c r="DM113" s="993"/>
      <c r="DN113" s="993"/>
      <c r="DO113" s="993"/>
      <c r="DP113" s="994"/>
      <c r="DQ113" s="995" t="s">
        <v>112</v>
      </c>
      <c r="DR113" s="993"/>
      <c r="DS113" s="993"/>
      <c r="DT113" s="993"/>
      <c r="DU113" s="994"/>
      <c r="DV113" s="996" t="s">
        <v>112</v>
      </c>
      <c r="DW113" s="997"/>
      <c r="DX113" s="997"/>
      <c r="DY113" s="997"/>
      <c r="DZ113" s="998"/>
    </row>
    <row r="114" spans="1:130" s="199" customFormat="1" ht="26.25" customHeight="1" x14ac:dyDescent="0.15">
      <c r="A114" s="988"/>
      <c r="B114" s="989"/>
      <c r="C114" s="984" t="s">
        <v>410</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1991</v>
      </c>
      <c r="AB114" s="993"/>
      <c r="AC114" s="993"/>
      <c r="AD114" s="993"/>
      <c r="AE114" s="994"/>
      <c r="AF114" s="995" t="s">
        <v>112</v>
      </c>
      <c r="AG114" s="993"/>
      <c r="AH114" s="993"/>
      <c r="AI114" s="993"/>
      <c r="AJ114" s="994"/>
      <c r="AK114" s="995" t="s">
        <v>112</v>
      </c>
      <c r="AL114" s="993"/>
      <c r="AM114" s="993"/>
      <c r="AN114" s="993"/>
      <c r="AO114" s="994"/>
      <c r="AP114" s="996" t="s">
        <v>112</v>
      </c>
      <c r="AQ114" s="997"/>
      <c r="AR114" s="997"/>
      <c r="AS114" s="997"/>
      <c r="AT114" s="998"/>
      <c r="AU114" s="934"/>
      <c r="AV114" s="935"/>
      <c r="AW114" s="935"/>
      <c r="AX114" s="935"/>
      <c r="AY114" s="935"/>
      <c r="AZ114" s="983" t="s">
        <v>411</v>
      </c>
      <c r="BA114" s="984"/>
      <c r="BB114" s="984"/>
      <c r="BC114" s="984"/>
      <c r="BD114" s="984"/>
      <c r="BE114" s="984"/>
      <c r="BF114" s="984"/>
      <c r="BG114" s="984"/>
      <c r="BH114" s="984"/>
      <c r="BI114" s="984"/>
      <c r="BJ114" s="984"/>
      <c r="BK114" s="984"/>
      <c r="BL114" s="984"/>
      <c r="BM114" s="984"/>
      <c r="BN114" s="984"/>
      <c r="BO114" s="984"/>
      <c r="BP114" s="985"/>
      <c r="BQ114" s="953">
        <v>3173162</v>
      </c>
      <c r="BR114" s="954"/>
      <c r="BS114" s="954"/>
      <c r="BT114" s="954"/>
      <c r="BU114" s="954"/>
      <c r="BV114" s="954">
        <v>3089552</v>
      </c>
      <c r="BW114" s="954"/>
      <c r="BX114" s="954"/>
      <c r="BY114" s="954"/>
      <c r="BZ114" s="954"/>
      <c r="CA114" s="954">
        <v>2976709</v>
      </c>
      <c r="CB114" s="954"/>
      <c r="CC114" s="954"/>
      <c r="CD114" s="954"/>
      <c r="CE114" s="954"/>
      <c r="CF114" s="948">
        <v>34.799999999999997</v>
      </c>
      <c r="CG114" s="949"/>
      <c r="CH114" s="949"/>
      <c r="CI114" s="949"/>
      <c r="CJ114" s="949"/>
      <c r="CK114" s="979"/>
      <c r="CL114" s="980"/>
      <c r="CM114" s="950" t="s">
        <v>412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112</v>
      </c>
      <c r="DH114" s="993"/>
      <c r="DI114" s="993"/>
      <c r="DJ114" s="993"/>
      <c r="DK114" s="994"/>
      <c r="DL114" s="995" t="s">
        <v>112</v>
      </c>
      <c r="DM114" s="993"/>
      <c r="DN114" s="993"/>
      <c r="DO114" s="993"/>
      <c r="DP114" s="994"/>
      <c r="DQ114" s="995" t="s">
        <v>112</v>
      </c>
      <c r="DR114" s="993"/>
      <c r="DS114" s="993"/>
      <c r="DT114" s="993"/>
      <c r="DU114" s="994"/>
      <c r="DV114" s="996" t="s">
        <v>112</v>
      </c>
      <c r="DW114" s="997"/>
      <c r="DX114" s="997"/>
      <c r="DY114" s="997"/>
      <c r="DZ114" s="998"/>
    </row>
    <row r="115" spans="1:130" s="199" customFormat="1" ht="26.25" customHeight="1" x14ac:dyDescent="0.15">
      <c r="A115" s="988"/>
      <c r="B115" s="989"/>
      <c r="C115" s="984" t="s">
        <v>413</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76210</v>
      </c>
      <c r="AB115" s="968"/>
      <c r="AC115" s="968"/>
      <c r="AD115" s="968"/>
      <c r="AE115" s="969"/>
      <c r="AF115" s="970">
        <v>55391</v>
      </c>
      <c r="AG115" s="968"/>
      <c r="AH115" s="968"/>
      <c r="AI115" s="968"/>
      <c r="AJ115" s="969"/>
      <c r="AK115" s="970">
        <v>40717</v>
      </c>
      <c r="AL115" s="968"/>
      <c r="AM115" s="968"/>
      <c r="AN115" s="968"/>
      <c r="AO115" s="969"/>
      <c r="AP115" s="971">
        <v>0.5</v>
      </c>
      <c r="AQ115" s="972"/>
      <c r="AR115" s="972"/>
      <c r="AS115" s="972"/>
      <c r="AT115" s="973"/>
      <c r="AU115" s="934"/>
      <c r="AV115" s="935"/>
      <c r="AW115" s="935"/>
      <c r="AX115" s="935"/>
      <c r="AY115" s="935"/>
      <c r="AZ115" s="983" t="s">
        <v>414</v>
      </c>
      <c r="BA115" s="984"/>
      <c r="BB115" s="984"/>
      <c r="BC115" s="984"/>
      <c r="BD115" s="984"/>
      <c r="BE115" s="984"/>
      <c r="BF115" s="984"/>
      <c r="BG115" s="984"/>
      <c r="BH115" s="984"/>
      <c r="BI115" s="984"/>
      <c r="BJ115" s="984"/>
      <c r="BK115" s="984"/>
      <c r="BL115" s="984"/>
      <c r="BM115" s="984"/>
      <c r="BN115" s="984"/>
      <c r="BO115" s="984"/>
      <c r="BP115" s="985"/>
      <c r="BQ115" s="953" t="s">
        <v>112</v>
      </c>
      <c r="BR115" s="954"/>
      <c r="BS115" s="954"/>
      <c r="BT115" s="954"/>
      <c r="BU115" s="954"/>
      <c r="BV115" s="954" t="s">
        <v>112</v>
      </c>
      <c r="BW115" s="954"/>
      <c r="BX115" s="954"/>
      <c r="BY115" s="954"/>
      <c r="BZ115" s="954"/>
      <c r="CA115" s="954" t="s">
        <v>112</v>
      </c>
      <c r="CB115" s="954"/>
      <c r="CC115" s="954"/>
      <c r="CD115" s="954"/>
      <c r="CE115" s="954"/>
      <c r="CF115" s="948" t="s">
        <v>112</v>
      </c>
      <c r="CG115" s="949"/>
      <c r="CH115" s="949"/>
      <c r="CI115" s="949"/>
      <c r="CJ115" s="949"/>
      <c r="CK115" s="979"/>
      <c r="CL115" s="980"/>
      <c r="CM115" s="983" t="s">
        <v>415</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112</v>
      </c>
      <c r="DH115" s="993"/>
      <c r="DI115" s="993"/>
      <c r="DJ115" s="993"/>
      <c r="DK115" s="994"/>
      <c r="DL115" s="995" t="s">
        <v>112</v>
      </c>
      <c r="DM115" s="993"/>
      <c r="DN115" s="993"/>
      <c r="DO115" s="993"/>
      <c r="DP115" s="994"/>
      <c r="DQ115" s="995" t="s">
        <v>112</v>
      </c>
      <c r="DR115" s="993"/>
      <c r="DS115" s="993"/>
      <c r="DT115" s="993"/>
      <c r="DU115" s="994"/>
      <c r="DV115" s="996" t="s">
        <v>112</v>
      </c>
      <c r="DW115" s="997"/>
      <c r="DX115" s="997"/>
      <c r="DY115" s="997"/>
      <c r="DZ115" s="998"/>
    </row>
    <row r="116" spans="1:130" s="199" customFormat="1" ht="26.25" customHeight="1" x14ac:dyDescent="0.15">
      <c r="A116" s="990"/>
      <c r="B116" s="991"/>
      <c r="C116" s="999" t="s">
        <v>416</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112</v>
      </c>
      <c r="AB116" s="993"/>
      <c r="AC116" s="993"/>
      <c r="AD116" s="993"/>
      <c r="AE116" s="994"/>
      <c r="AF116" s="995" t="s">
        <v>112</v>
      </c>
      <c r="AG116" s="993"/>
      <c r="AH116" s="993"/>
      <c r="AI116" s="993"/>
      <c r="AJ116" s="994"/>
      <c r="AK116" s="995" t="s">
        <v>112</v>
      </c>
      <c r="AL116" s="993"/>
      <c r="AM116" s="993"/>
      <c r="AN116" s="993"/>
      <c r="AO116" s="994"/>
      <c r="AP116" s="996" t="s">
        <v>112</v>
      </c>
      <c r="AQ116" s="997"/>
      <c r="AR116" s="997"/>
      <c r="AS116" s="997"/>
      <c r="AT116" s="998"/>
      <c r="AU116" s="934"/>
      <c r="AV116" s="935"/>
      <c r="AW116" s="935"/>
      <c r="AX116" s="935"/>
      <c r="AY116" s="935"/>
      <c r="AZ116" s="1001" t="s">
        <v>417</v>
      </c>
      <c r="BA116" s="1002"/>
      <c r="BB116" s="1002"/>
      <c r="BC116" s="1002"/>
      <c r="BD116" s="1002"/>
      <c r="BE116" s="1002"/>
      <c r="BF116" s="1002"/>
      <c r="BG116" s="1002"/>
      <c r="BH116" s="1002"/>
      <c r="BI116" s="1002"/>
      <c r="BJ116" s="1002"/>
      <c r="BK116" s="1002"/>
      <c r="BL116" s="1002"/>
      <c r="BM116" s="1002"/>
      <c r="BN116" s="1002"/>
      <c r="BO116" s="1002"/>
      <c r="BP116" s="1003"/>
      <c r="BQ116" s="953" t="s">
        <v>112</v>
      </c>
      <c r="BR116" s="954"/>
      <c r="BS116" s="954"/>
      <c r="BT116" s="954"/>
      <c r="BU116" s="954"/>
      <c r="BV116" s="954" t="s">
        <v>112</v>
      </c>
      <c r="BW116" s="954"/>
      <c r="BX116" s="954"/>
      <c r="BY116" s="954"/>
      <c r="BZ116" s="954"/>
      <c r="CA116" s="954" t="s">
        <v>112</v>
      </c>
      <c r="CB116" s="954"/>
      <c r="CC116" s="954"/>
      <c r="CD116" s="954"/>
      <c r="CE116" s="954"/>
      <c r="CF116" s="948" t="s">
        <v>112</v>
      </c>
      <c r="CG116" s="949"/>
      <c r="CH116" s="949"/>
      <c r="CI116" s="949"/>
      <c r="CJ116" s="949"/>
      <c r="CK116" s="979"/>
      <c r="CL116" s="980"/>
      <c r="CM116" s="950" t="s">
        <v>418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4800</v>
      </c>
      <c r="DH116" s="993"/>
      <c r="DI116" s="993"/>
      <c r="DJ116" s="993"/>
      <c r="DK116" s="994"/>
      <c r="DL116" s="995">
        <v>3200</v>
      </c>
      <c r="DM116" s="993"/>
      <c r="DN116" s="993"/>
      <c r="DO116" s="993"/>
      <c r="DP116" s="994"/>
      <c r="DQ116" s="995">
        <v>1600</v>
      </c>
      <c r="DR116" s="993"/>
      <c r="DS116" s="993"/>
      <c r="DT116" s="993"/>
      <c r="DU116" s="994"/>
      <c r="DV116" s="996">
        <v>0</v>
      </c>
      <c r="DW116" s="997"/>
      <c r="DX116" s="997"/>
      <c r="DY116" s="997"/>
      <c r="DZ116" s="998"/>
    </row>
    <row r="117" spans="1:130" s="199" customFormat="1" ht="26.25" customHeight="1" x14ac:dyDescent="0.15">
      <c r="A117" s="938" t="s">
        <v>171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419</v>
      </c>
      <c r="Z117" s="920"/>
      <c r="AA117" s="1010">
        <v>3192984</v>
      </c>
      <c r="AB117" s="1011"/>
      <c r="AC117" s="1011"/>
      <c r="AD117" s="1011"/>
      <c r="AE117" s="1012"/>
      <c r="AF117" s="1013">
        <v>3095695</v>
      </c>
      <c r="AG117" s="1011"/>
      <c r="AH117" s="1011"/>
      <c r="AI117" s="1011"/>
      <c r="AJ117" s="1012"/>
      <c r="AK117" s="1013">
        <v>3053846</v>
      </c>
      <c r="AL117" s="1011"/>
      <c r="AM117" s="1011"/>
      <c r="AN117" s="1011"/>
      <c r="AO117" s="1012"/>
      <c r="AP117" s="1014"/>
      <c r="AQ117" s="1015"/>
      <c r="AR117" s="1015"/>
      <c r="AS117" s="1015"/>
      <c r="AT117" s="1016"/>
      <c r="AU117" s="934"/>
      <c r="AV117" s="935"/>
      <c r="AW117" s="935"/>
      <c r="AX117" s="935"/>
      <c r="AY117" s="935"/>
      <c r="AZ117" s="1001" t="s">
        <v>420</v>
      </c>
      <c r="BA117" s="1002"/>
      <c r="BB117" s="1002"/>
      <c r="BC117" s="1002"/>
      <c r="BD117" s="1002"/>
      <c r="BE117" s="1002"/>
      <c r="BF117" s="1002"/>
      <c r="BG117" s="1002"/>
      <c r="BH117" s="1002"/>
      <c r="BI117" s="1002"/>
      <c r="BJ117" s="1002"/>
      <c r="BK117" s="1002"/>
      <c r="BL117" s="1002"/>
      <c r="BM117" s="1002"/>
      <c r="BN117" s="1002"/>
      <c r="BO117" s="1002"/>
      <c r="BP117" s="1003"/>
      <c r="BQ117" s="953" t="s">
        <v>112</v>
      </c>
      <c r="BR117" s="954"/>
      <c r="BS117" s="954"/>
      <c r="BT117" s="954"/>
      <c r="BU117" s="954"/>
      <c r="BV117" s="954" t="s">
        <v>112</v>
      </c>
      <c r="BW117" s="954"/>
      <c r="BX117" s="954"/>
      <c r="BY117" s="954"/>
      <c r="BZ117" s="954"/>
      <c r="CA117" s="954" t="s">
        <v>112</v>
      </c>
      <c r="CB117" s="954"/>
      <c r="CC117" s="954"/>
      <c r="CD117" s="954"/>
      <c r="CE117" s="954"/>
      <c r="CF117" s="948" t="s">
        <v>112</v>
      </c>
      <c r="CG117" s="949"/>
      <c r="CH117" s="949"/>
      <c r="CI117" s="949"/>
      <c r="CJ117" s="949"/>
      <c r="CK117" s="979"/>
      <c r="CL117" s="980"/>
      <c r="CM117" s="950" t="s">
        <v>421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112</v>
      </c>
      <c r="DH117" s="993"/>
      <c r="DI117" s="993"/>
      <c r="DJ117" s="993"/>
      <c r="DK117" s="994"/>
      <c r="DL117" s="995" t="s">
        <v>112</v>
      </c>
      <c r="DM117" s="993"/>
      <c r="DN117" s="993"/>
      <c r="DO117" s="993"/>
      <c r="DP117" s="994"/>
      <c r="DQ117" s="995" t="s">
        <v>112</v>
      </c>
      <c r="DR117" s="993"/>
      <c r="DS117" s="993"/>
      <c r="DT117" s="993"/>
      <c r="DU117" s="994"/>
      <c r="DV117" s="996" t="s">
        <v>112</v>
      </c>
      <c r="DW117" s="997"/>
      <c r="DX117" s="997"/>
      <c r="DY117" s="997"/>
      <c r="DZ117" s="998"/>
    </row>
    <row r="118" spans="1:130" s="199" customFormat="1" ht="26.25" customHeight="1" x14ac:dyDescent="0.15">
      <c r="A118" s="938" t="s">
        <v>395</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393</v>
      </c>
      <c r="AB118" s="919"/>
      <c r="AC118" s="919"/>
      <c r="AD118" s="919"/>
      <c r="AE118" s="920"/>
      <c r="AF118" s="918" t="s">
        <v>288</v>
      </c>
      <c r="AG118" s="919"/>
      <c r="AH118" s="919"/>
      <c r="AI118" s="919"/>
      <c r="AJ118" s="920"/>
      <c r="AK118" s="918" t="s">
        <v>287</v>
      </c>
      <c r="AL118" s="919"/>
      <c r="AM118" s="919"/>
      <c r="AN118" s="919"/>
      <c r="AO118" s="920"/>
      <c r="AP118" s="1005" t="s">
        <v>394</v>
      </c>
      <c r="AQ118" s="1006"/>
      <c r="AR118" s="1006"/>
      <c r="AS118" s="1006"/>
      <c r="AT118" s="1007"/>
      <c r="AU118" s="934"/>
      <c r="AV118" s="935"/>
      <c r="AW118" s="935"/>
      <c r="AX118" s="935"/>
      <c r="AY118" s="935"/>
      <c r="AZ118" s="1008" t="s">
        <v>422</v>
      </c>
      <c r="BA118" s="999"/>
      <c r="BB118" s="999"/>
      <c r="BC118" s="999"/>
      <c r="BD118" s="999"/>
      <c r="BE118" s="999"/>
      <c r="BF118" s="999"/>
      <c r="BG118" s="999"/>
      <c r="BH118" s="999"/>
      <c r="BI118" s="999"/>
      <c r="BJ118" s="999"/>
      <c r="BK118" s="999"/>
      <c r="BL118" s="999"/>
      <c r="BM118" s="999"/>
      <c r="BN118" s="999"/>
      <c r="BO118" s="999"/>
      <c r="BP118" s="1000"/>
      <c r="BQ118" s="1031" t="s">
        <v>112</v>
      </c>
      <c r="BR118" s="1032"/>
      <c r="BS118" s="1032"/>
      <c r="BT118" s="1032"/>
      <c r="BU118" s="1032"/>
      <c r="BV118" s="1032" t="s">
        <v>112</v>
      </c>
      <c r="BW118" s="1032"/>
      <c r="BX118" s="1032"/>
      <c r="BY118" s="1032"/>
      <c r="BZ118" s="1032"/>
      <c r="CA118" s="1032" t="s">
        <v>112</v>
      </c>
      <c r="CB118" s="1032"/>
      <c r="CC118" s="1032"/>
      <c r="CD118" s="1032"/>
      <c r="CE118" s="1032"/>
      <c r="CF118" s="948" t="s">
        <v>112</v>
      </c>
      <c r="CG118" s="949"/>
      <c r="CH118" s="949"/>
      <c r="CI118" s="949"/>
      <c r="CJ118" s="949"/>
      <c r="CK118" s="979"/>
      <c r="CL118" s="980"/>
      <c r="CM118" s="950" t="s">
        <v>423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112</v>
      </c>
      <c r="DH118" s="993"/>
      <c r="DI118" s="993"/>
      <c r="DJ118" s="993"/>
      <c r="DK118" s="994"/>
      <c r="DL118" s="995" t="s">
        <v>112</v>
      </c>
      <c r="DM118" s="993"/>
      <c r="DN118" s="993"/>
      <c r="DO118" s="993"/>
      <c r="DP118" s="994"/>
      <c r="DQ118" s="995" t="s">
        <v>112</v>
      </c>
      <c r="DR118" s="993"/>
      <c r="DS118" s="993"/>
      <c r="DT118" s="993"/>
      <c r="DU118" s="994"/>
      <c r="DV118" s="996" t="s">
        <v>112</v>
      </c>
      <c r="DW118" s="997"/>
      <c r="DX118" s="997"/>
      <c r="DY118" s="997"/>
      <c r="DZ118" s="998"/>
    </row>
    <row r="119" spans="1:130" s="199" customFormat="1" ht="26.25" customHeight="1" x14ac:dyDescent="0.15">
      <c r="A119" s="1092" t="s">
        <v>398</v>
      </c>
      <c r="B119" s="978"/>
      <c r="C119" s="957" t="s">
        <v>399</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36"/>
      <c r="AV119" s="937"/>
      <c r="AW119" s="937"/>
      <c r="AX119" s="937"/>
      <c r="AY119" s="937"/>
      <c r="AZ119" s="230" t="s">
        <v>171</v>
      </c>
      <c r="BA119" s="230"/>
      <c r="BB119" s="230"/>
      <c r="BC119" s="230"/>
      <c r="BD119" s="230"/>
      <c r="BE119" s="230"/>
      <c r="BF119" s="230"/>
      <c r="BG119" s="230"/>
      <c r="BH119" s="230"/>
      <c r="BI119" s="230"/>
      <c r="BJ119" s="230"/>
      <c r="BK119" s="230"/>
      <c r="BL119" s="230"/>
      <c r="BM119" s="230"/>
      <c r="BN119" s="230"/>
      <c r="BO119" s="1009" t="s">
        <v>424</v>
      </c>
      <c r="BP119" s="1040"/>
      <c r="BQ119" s="1031">
        <v>29756485</v>
      </c>
      <c r="BR119" s="1032"/>
      <c r="BS119" s="1032"/>
      <c r="BT119" s="1032"/>
      <c r="BU119" s="1032"/>
      <c r="BV119" s="1032">
        <v>28557154</v>
      </c>
      <c r="BW119" s="1032"/>
      <c r="BX119" s="1032"/>
      <c r="BY119" s="1032"/>
      <c r="BZ119" s="1032"/>
      <c r="CA119" s="1032">
        <v>27481209</v>
      </c>
      <c r="CB119" s="1032"/>
      <c r="CC119" s="1032"/>
      <c r="CD119" s="1032"/>
      <c r="CE119" s="1032"/>
      <c r="CF119" s="1033"/>
      <c r="CG119" s="1034"/>
      <c r="CH119" s="1034"/>
      <c r="CI119" s="1034"/>
      <c r="CJ119" s="1035"/>
      <c r="CK119" s="981"/>
      <c r="CL119" s="982"/>
      <c r="CM119" s="1036" t="s">
        <v>425</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v>206851</v>
      </c>
      <c r="DH119" s="1018"/>
      <c r="DI119" s="1018"/>
      <c r="DJ119" s="1018"/>
      <c r="DK119" s="1019"/>
      <c r="DL119" s="1017">
        <v>154940</v>
      </c>
      <c r="DM119" s="1018"/>
      <c r="DN119" s="1018"/>
      <c r="DO119" s="1018"/>
      <c r="DP119" s="1019"/>
      <c r="DQ119" s="1017">
        <v>114188</v>
      </c>
      <c r="DR119" s="1018"/>
      <c r="DS119" s="1018"/>
      <c r="DT119" s="1018"/>
      <c r="DU119" s="1019"/>
      <c r="DV119" s="1020">
        <v>1.3</v>
      </c>
      <c r="DW119" s="1021"/>
      <c r="DX119" s="1021"/>
      <c r="DY119" s="1021"/>
      <c r="DZ119" s="1022"/>
    </row>
    <row r="120" spans="1:130" s="199" customFormat="1" ht="26.25" customHeight="1" x14ac:dyDescent="0.15">
      <c r="A120" s="1093"/>
      <c r="B120" s="980"/>
      <c r="C120" s="950" t="s">
        <v>402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112</v>
      </c>
      <c r="AB120" s="993"/>
      <c r="AC120" s="993"/>
      <c r="AD120" s="993"/>
      <c r="AE120" s="994"/>
      <c r="AF120" s="995" t="s">
        <v>112</v>
      </c>
      <c r="AG120" s="993"/>
      <c r="AH120" s="993"/>
      <c r="AI120" s="993"/>
      <c r="AJ120" s="994"/>
      <c r="AK120" s="995" t="s">
        <v>112</v>
      </c>
      <c r="AL120" s="993"/>
      <c r="AM120" s="993"/>
      <c r="AN120" s="993"/>
      <c r="AO120" s="994"/>
      <c r="AP120" s="996" t="s">
        <v>112</v>
      </c>
      <c r="AQ120" s="997"/>
      <c r="AR120" s="997"/>
      <c r="AS120" s="997"/>
      <c r="AT120" s="998"/>
      <c r="AU120" s="1023" t="s">
        <v>426</v>
      </c>
      <c r="AV120" s="1024"/>
      <c r="AW120" s="1024"/>
      <c r="AX120" s="1024"/>
      <c r="AY120" s="1025"/>
      <c r="AZ120" s="974" t="s">
        <v>427</v>
      </c>
      <c r="BA120" s="923"/>
      <c r="BB120" s="923"/>
      <c r="BC120" s="923"/>
      <c r="BD120" s="923"/>
      <c r="BE120" s="923"/>
      <c r="BF120" s="923"/>
      <c r="BG120" s="923"/>
      <c r="BH120" s="923"/>
      <c r="BI120" s="923"/>
      <c r="BJ120" s="923"/>
      <c r="BK120" s="923"/>
      <c r="BL120" s="923"/>
      <c r="BM120" s="923"/>
      <c r="BN120" s="923"/>
      <c r="BO120" s="923"/>
      <c r="BP120" s="924"/>
      <c r="BQ120" s="960">
        <v>5952297</v>
      </c>
      <c r="BR120" s="961"/>
      <c r="BS120" s="961"/>
      <c r="BT120" s="961"/>
      <c r="BU120" s="961"/>
      <c r="BV120" s="961">
        <v>6522670</v>
      </c>
      <c r="BW120" s="961"/>
      <c r="BX120" s="961"/>
      <c r="BY120" s="961"/>
      <c r="BZ120" s="961"/>
      <c r="CA120" s="961">
        <v>6982945</v>
      </c>
      <c r="CB120" s="961"/>
      <c r="CC120" s="961"/>
      <c r="CD120" s="961"/>
      <c r="CE120" s="961"/>
      <c r="CF120" s="975">
        <v>81.8</v>
      </c>
      <c r="CG120" s="976"/>
      <c r="CH120" s="976"/>
      <c r="CI120" s="976"/>
      <c r="CJ120" s="976"/>
      <c r="CK120" s="1041" t="s">
        <v>428</v>
      </c>
      <c r="CL120" s="1042"/>
      <c r="CM120" s="1042"/>
      <c r="CN120" s="1042"/>
      <c r="CO120" s="1043"/>
      <c r="CP120" s="1049" t="s">
        <v>380</v>
      </c>
      <c r="CQ120" s="1050"/>
      <c r="CR120" s="1050"/>
      <c r="CS120" s="1050"/>
      <c r="CT120" s="1050"/>
      <c r="CU120" s="1050"/>
      <c r="CV120" s="1050"/>
      <c r="CW120" s="1050"/>
      <c r="CX120" s="1050"/>
      <c r="CY120" s="1050"/>
      <c r="CZ120" s="1050"/>
      <c r="DA120" s="1050"/>
      <c r="DB120" s="1050"/>
      <c r="DC120" s="1050"/>
      <c r="DD120" s="1050"/>
      <c r="DE120" s="1050"/>
      <c r="DF120" s="1051"/>
      <c r="DG120" s="960">
        <v>2810050</v>
      </c>
      <c r="DH120" s="961"/>
      <c r="DI120" s="961"/>
      <c r="DJ120" s="961"/>
      <c r="DK120" s="961"/>
      <c r="DL120" s="961">
        <v>2506613</v>
      </c>
      <c r="DM120" s="961"/>
      <c r="DN120" s="961"/>
      <c r="DO120" s="961"/>
      <c r="DP120" s="961"/>
      <c r="DQ120" s="961">
        <v>2355324</v>
      </c>
      <c r="DR120" s="961"/>
      <c r="DS120" s="961"/>
      <c r="DT120" s="961"/>
      <c r="DU120" s="961"/>
      <c r="DV120" s="962">
        <v>27.6</v>
      </c>
      <c r="DW120" s="962"/>
      <c r="DX120" s="962"/>
      <c r="DY120" s="962"/>
      <c r="DZ120" s="963"/>
    </row>
    <row r="121" spans="1:130" s="199" customFormat="1" ht="26.25" customHeight="1" x14ac:dyDescent="0.15">
      <c r="A121" s="1093"/>
      <c r="B121" s="980"/>
      <c r="C121" s="1001" t="s">
        <v>429</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112</v>
      </c>
      <c r="AB121" s="993"/>
      <c r="AC121" s="993"/>
      <c r="AD121" s="993"/>
      <c r="AE121" s="994"/>
      <c r="AF121" s="995" t="s">
        <v>112</v>
      </c>
      <c r="AG121" s="993"/>
      <c r="AH121" s="993"/>
      <c r="AI121" s="993"/>
      <c r="AJ121" s="994"/>
      <c r="AK121" s="995" t="s">
        <v>112</v>
      </c>
      <c r="AL121" s="993"/>
      <c r="AM121" s="993"/>
      <c r="AN121" s="993"/>
      <c r="AO121" s="994"/>
      <c r="AP121" s="996" t="s">
        <v>112</v>
      </c>
      <c r="AQ121" s="997"/>
      <c r="AR121" s="997"/>
      <c r="AS121" s="997"/>
      <c r="AT121" s="998"/>
      <c r="AU121" s="1026"/>
      <c r="AV121" s="1027"/>
      <c r="AW121" s="1027"/>
      <c r="AX121" s="1027"/>
      <c r="AY121" s="1028"/>
      <c r="AZ121" s="983" t="s">
        <v>430</v>
      </c>
      <c r="BA121" s="984"/>
      <c r="BB121" s="984"/>
      <c r="BC121" s="984"/>
      <c r="BD121" s="984"/>
      <c r="BE121" s="984"/>
      <c r="BF121" s="984"/>
      <c r="BG121" s="984"/>
      <c r="BH121" s="984"/>
      <c r="BI121" s="984"/>
      <c r="BJ121" s="984"/>
      <c r="BK121" s="984"/>
      <c r="BL121" s="984"/>
      <c r="BM121" s="984"/>
      <c r="BN121" s="984"/>
      <c r="BO121" s="984"/>
      <c r="BP121" s="985"/>
      <c r="BQ121" s="953">
        <v>1985366</v>
      </c>
      <c r="BR121" s="954"/>
      <c r="BS121" s="954"/>
      <c r="BT121" s="954"/>
      <c r="BU121" s="954"/>
      <c r="BV121" s="954">
        <v>1830238</v>
      </c>
      <c r="BW121" s="954"/>
      <c r="BX121" s="954"/>
      <c r="BY121" s="954"/>
      <c r="BZ121" s="954"/>
      <c r="CA121" s="954">
        <v>1624855</v>
      </c>
      <c r="CB121" s="954"/>
      <c r="CC121" s="954"/>
      <c r="CD121" s="954"/>
      <c r="CE121" s="954"/>
      <c r="CF121" s="948">
        <v>19</v>
      </c>
      <c r="CG121" s="949"/>
      <c r="CH121" s="949"/>
      <c r="CI121" s="949"/>
      <c r="CJ121" s="949"/>
      <c r="CK121" s="1044"/>
      <c r="CL121" s="1045"/>
      <c r="CM121" s="1045"/>
      <c r="CN121" s="1045"/>
      <c r="CO121" s="1046"/>
      <c r="CP121" s="1054" t="s">
        <v>379</v>
      </c>
      <c r="CQ121" s="1055"/>
      <c r="CR121" s="1055"/>
      <c r="CS121" s="1055"/>
      <c r="CT121" s="1055"/>
      <c r="CU121" s="1055"/>
      <c r="CV121" s="1055"/>
      <c r="CW121" s="1055"/>
      <c r="CX121" s="1055"/>
      <c r="CY121" s="1055"/>
      <c r="CZ121" s="1055"/>
      <c r="DA121" s="1055"/>
      <c r="DB121" s="1055"/>
      <c r="DC121" s="1055"/>
      <c r="DD121" s="1055"/>
      <c r="DE121" s="1055"/>
      <c r="DF121" s="1056"/>
      <c r="DG121" s="953">
        <v>2377760</v>
      </c>
      <c r="DH121" s="954"/>
      <c r="DI121" s="954"/>
      <c r="DJ121" s="954"/>
      <c r="DK121" s="954"/>
      <c r="DL121" s="954">
        <v>2097416</v>
      </c>
      <c r="DM121" s="954"/>
      <c r="DN121" s="954"/>
      <c r="DO121" s="954"/>
      <c r="DP121" s="954"/>
      <c r="DQ121" s="954">
        <v>1889272</v>
      </c>
      <c r="DR121" s="954"/>
      <c r="DS121" s="954"/>
      <c r="DT121" s="954"/>
      <c r="DU121" s="954"/>
      <c r="DV121" s="955">
        <v>22.1</v>
      </c>
      <c r="DW121" s="955"/>
      <c r="DX121" s="955"/>
      <c r="DY121" s="955"/>
      <c r="DZ121" s="956"/>
    </row>
    <row r="122" spans="1:130" s="199" customFormat="1" ht="26.25" customHeight="1" x14ac:dyDescent="0.15">
      <c r="A122" s="1093"/>
      <c r="B122" s="980"/>
      <c r="C122" s="950" t="s">
        <v>412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112</v>
      </c>
      <c r="AB122" s="993"/>
      <c r="AC122" s="993"/>
      <c r="AD122" s="993"/>
      <c r="AE122" s="994"/>
      <c r="AF122" s="995" t="s">
        <v>112</v>
      </c>
      <c r="AG122" s="993"/>
      <c r="AH122" s="993"/>
      <c r="AI122" s="993"/>
      <c r="AJ122" s="994"/>
      <c r="AK122" s="995" t="s">
        <v>112</v>
      </c>
      <c r="AL122" s="993"/>
      <c r="AM122" s="993"/>
      <c r="AN122" s="993"/>
      <c r="AO122" s="994"/>
      <c r="AP122" s="996" t="s">
        <v>112</v>
      </c>
      <c r="AQ122" s="997"/>
      <c r="AR122" s="997"/>
      <c r="AS122" s="997"/>
      <c r="AT122" s="998"/>
      <c r="AU122" s="1026"/>
      <c r="AV122" s="1027"/>
      <c r="AW122" s="1027"/>
      <c r="AX122" s="1027"/>
      <c r="AY122" s="1028"/>
      <c r="AZ122" s="1008" t="s">
        <v>431</v>
      </c>
      <c r="BA122" s="999"/>
      <c r="BB122" s="999"/>
      <c r="BC122" s="999"/>
      <c r="BD122" s="999"/>
      <c r="BE122" s="999"/>
      <c r="BF122" s="999"/>
      <c r="BG122" s="999"/>
      <c r="BH122" s="999"/>
      <c r="BI122" s="999"/>
      <c r="BJ122" s="999"/>
      <c r="BK122" s="999"/>
      <c r="BL122" s="999"/>
      <c r="BM122" s="999"/>
      <c r="BN122" s="999"/>
      <c r="BO122" s="999"/>
      <c r="BP122" s="1000"/>
      <c r="BQ122" s="1031">
        <v>15018616</v>
      </c>
      <c r="BR122" s="1032"/>
      <c r="BS122" s="1032"/>
      <c r="BT122" s="1032"/>
      <c r="BU122" s="1032"/>
      <c r="BV122" s="1032">
        <v>15121231</v>
      </c>
      <c r="BW122" s="1032"/>
      <c r="BX122" s="1032"/>
      <c r="BY122" s="1032"/>
      <c r="BZ122" s="1032"/>
      <c r="CA122" s="1032">
        <v>14865384</v>
      </c>
      <c r="CB122" s="1032"/>
      <c r="CC122" s="1032"/>
      <c r="CD122" s="1032"/>
      <c r="CE122" s="1032"/>
      <c r="CF122" s="1052">
        <v>174</v>
      </c>
      <c r="CG122" s="1053"/>
      <c r="CH122" s="1053"/>
      <c r="CI122" s="1053"/>
      <c r="CJ122" s="1053"/>
      <c r="CK122" s="1044"/>
      <c r="CL122" s="1045"/>
      <c r="CM122" s="1045"/>
      <c r="CN122" s="1045"/>
      <c r="CO122" s="1046"/>
      <c r="CP122" s="1054" t="s">
        <v>378</v>
      </c>
      <c r="CQ122" s="1055"/>
      <c r="CR122" s="1055"/>
      <c r="CS122" s="1055"/>
      <c r="CT122" s="1055"/>
      <c r="CU122" s="1055"/>
      <c r="CV122" s="1055"/>
      <c r="CW122" s="1055"/>
      <c r="CX122" s="1055"/>
      <c r="CY122" s="1055"/>
      <c r="CZ122" s="1055"/>
      <c r="DA122" s="1055"/>
      <c r="DB122" s="1055"/>
      <c r="DC122" s="1055"/>
      <c r="DD122" s="1055"/>
      <c r="DE122" s="1055"/>
      <c r="DF122" s="1056"/>
      <c r="DG122" s="953">
        <v>1385212</v>
      </c>
      <c r="DH122" s="954"/>
      <c r="DI122" s="954"/>
      <c r="DJ122" s="954"/>
      <c r="DK122" s="954"/>
      <c r="DL122" s="954">
        <v>1523831</v>
      </c>
      <c r="DM122" s="954"/>
      <c r="DN122" s="954"/>
      <c r="DO122" s="954"/>
      <c r="DP122" s="954"/>
      <c r="DQ122" s="954">
        <v>1756886</v>
      </c>
      <c r="DR122" s="954"/>
      <c r="DS122" s="954"/>
      <c r="DT122" s="954"/>
      <c r="DU122" s="954"/>
      <c r="DV122" s="955">
        <v>20.6</v>
      </c>
      <c r="DW122" s="955"/>
      <c r="DX122" s="955"/>
      <c r="DY122" s="955"/>
      <c r="DZ122" s="956"/>
    </row>
    <row r="123" spans="1:130" s="199" customFormat="1" ht="26.25" customHeight="1" x14ac:dyDescent="0.15">
      <c r="A123" s="1093"/>
      <c r="B123" s="980"/>
      <c r="C123" s="950" t="s">
        <v>418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1579</v>
      </c>
      <c r="AB123" s="993"/>
      <c r="AC123" s="993"/>
      <c r="AD123" s="993"/>
      <c r="AE123" s="994"/>
      <c r="AF123" s="995">
        <v>1583</v>
      </c>
      <c r="AG123" s="993"/>
      <c r="AH123" s="993"/>
      <c r="AI123" s="993"/>
      <c r="AJ123" s="994"/>
      <c r="AK123" s="995">
        <v>1087</v>
      </c>
      <c r="AL123" s="993"/>
      <c r="AM123" s="993"/>
      <c r="AN123" s="993"/>
      <c r="AO123" s="994"/>
      <c r="AP123" s="996">
        <v>0</v>
      </c>
      <c r="AQ123" s="997"/>
      <c r="AR123" s="997"/>
      <c r="AS123" s="997"/>
      <c r="AT123" s="998"/>
      <c r="AU123" s="1029"/>
      <c r="AV123" s="1030"/>
      <c r="AW123" s="1030"/>
      <c r="AX123" s="1030"/>
      <c r="AY123" s="1030"/>
      <c r="AZ123" s="230" t="s">
        <v>171</v>
      </c>
      <c r="BA123" s="230"/>
      <c r="BB123" s="230"/>
      <c r="BC123" s="230"/>
      <c r="BD123" s="230"/>
      <c r="BE123" s="230"/>
      <c r="BF123" s="230"/>
      <c r="BG123" s="230"/>
      <c r="BH123" s="230"/>
      <c r="BI123" s="230"/>
      <c r="BJ123" s="230"/>
      <c r="BK123" s="230"/>
      <c r="BL123" s="230"/>
      <c r="BM123" s="230"/>
      <c r="BN123" s="230"/>
      <c r="BO123" s="1009" t="s">
        <v>432</v>
      </c>
      <c r="BP123" s="1040"/>
      <c r="BQ123" s="1099">
        <v>22956279</v>
      </c>
      <c r="BR123" s="1100"/>
      <c r="BS123" s="1100"/>
      <c r="BT123" s="1100"/>
      <c r="BU123" s="1100"/>
      <c r="BV123" s="1100">
        <v>23474139</v>
      </c>
      <c r="BW123" s="1100"/>
      <c r="BX123" s="1100"/>
      <c r="BY123" s="1100"/>
      <c r="BZ123" s="1100"/>
      <c r="CA123" s="1100">
        <v>23473184</v>
      </c>
      <c r="CB123" s="1100"/>
      <c r="CC123" s="1100"/>
      <c r="CD123" s="1100"/>
      <c r="CE123" s="1100"/>
      <c r="CF123" s="1033"/>
      <c r="CG123" s="1034"/>
      <c r="CH123" s="1034"/>
      <c r="CI123" s="1034"/>
      <c r="CJ123" s="1035"/>
      <c r="CK123" s="1044"/>
      <c r="CL123" s="1045"/>
      <c r="CM123" s="1045"/>
      <c r="CN123" s="1045"/>
      <c r="CO123" s="1046"/>
      <c r="CP123" s="1054" t="s">
        <v>381</v>
      </c>
      <c r="CQ123" s="1055"/>
      <c r="CR123" s="1055"/>
      <c r="CS123" s="1055"/>
      <c r="CT123" s="1055"/>
      <c r="CU123" s="1055"/>
      <c r="CV123" s="1055"/>
      <c r="CW123" s="1055"/>
      <c r="CX123" s="1055"/>
      <c r="CY123" s="1055"/>
      <c r="CZ123" s="1055"/>
      <c r="DA123" s="1055"/>
      <c r="DB123" s="1055"/>
      <c r="DC123" s="1055"/>
      <c r="DD123" s="1055"/>
      <c r="DE123" s="1055"/>
      <c r="DF123" s="1056"/>
      <c r="DG123" s="992">
        <v>921612</v>
      </c>
      <c r="DH123" s="993"/>
      <c r="DI123" s="993"/>
      <c r="DJ123" s="993"/>
      <c r="DK123" s="994"/>
      <c r="DL123" s="995">
        <v>839654</v>
      </c>
      <c r="DM123" s="993"/>
      <c r="DN123" s="993"/>
      <c r="DO123" s="993"/>
      <c r="DP123" s="994"/>
      <c r="DQ123" s="995">
        <v>796806</v>
      </c>
      <c r="DR123" s="993"/>
      <c r="DS123" s="993"/>
      <c r="DT123" s="993"/>
      <c r="DU123" s="994"/>
      <c r="DV123" s="996">
        <v>9.3000000000000007</v>
      </c>
      <c r="DW123" s="997"/>
      <c r="DX123" s="997"/>
      <c r="DY123" s="997"/>
      <c r="DZ123" s="998"/>
    </row>
    <row r="124" spans="1:130" s="199" customFormat="1" ht="26.25" customHeight="1" thickBot="1" x14ac:dyDescent="0.2">
      <c r="A124" s="1093"/>
      <c r="B124" s="980"/>
      <c r="C124" s="950" t="s">
        <v>421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112</v>
      </c>
      <c r="AB124" s="993"/>
      <c r="AC124" s="993"/>
      <c r="AD124" s="993"/>
      <c r="AE124" s="994"/>
      <c r="AF124" s="995" t="s">
        <v>112</v>
      </c>
      <c r="AG124" s="993"/>
      <c r="AH124" s="993"/>
      <c r="AI124" s="993"/>
      <c r="AJ124" s="994"/>
      <c r="AK124" s="995" t="s">
        <v>112</v>
      </c>
      <c r="AL124" s="993"/>
      <c r="AM124" s="993"/>
      <c r="AN124" s="993"/>
      <c r="AO124" s="994"/>
      <c r="AP124" s="996" t="s">
        <v>112</v>
      </c>
      <c r="AQ124" s="997"/>
      <c r="AR124" s="997"/>
      <c r="AS124" s="997"/>
      <c r="AT124" s="998"/>
      <c r="AU124" s="1095" t="s">
        <v>433</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78.2</v>
      </c>
      <c r="BR124" s="1062"/>
      <c r="BS124" s="1062"/>
      <c r="BT124" s="1062"/>
      <c r="BU124" s="1062"/>
      <c r="BV124" s="1062">
        <v>58</v>
      </c>
      <c r="BW124" s="1062"/>
      <c r="BX124" s="1062"/>
      <c r="BY124" s="1062"/>
      <c r="BZ124" s="1062"/>
      <c r="CA124" s="1062">
        <v>46.9</v>
      </c>
      <c r="CB124" s="1062"/>
      <c r="CC124" s="1062"/>
      <c r="CD124" s="1062"/>
      <c r="CE124" s="1062"/>
      <c r="CF124" s="1063"/>
      <c r="CG124" s="1064"/>
      <c r="CH124" s="1064"/>
      <c r="CI124" s="1064"/>
      <c r="CJ124" s="1065"/>
      <c r="CK124" s="1047"/>
      <c r="CL124" s="1047"/>
      <c r="CM124" s="1047"/>
      <c r="CN124" s="1047"/>
      <c r="CO124" s="1048"/>
      <c r="CP124" s="1054" t="s">
        <v>434</v>
      </c>
      <c r="CQ124" s="1055"/>
      <c r="CR124" s="1055"/>
      <c r="CS124" s="1055"/>
      <c r="CT124" s="1055"/>
      <c r="CU124" s="1055"/>
      <c r="CV124" s="1055"/>
      <c r="CW124" s="1055"/>
      <c r="CX124" s="1055"/>
      <c r="CY124" s="1055"/>
      <c r="CZ124" s="1055"/>
      <c r="DA124" s="1055"/>
      <c r="DB124" s="1055"/>
      <c r="DC124" s="1055"/>
      <c r="DD124" s="1055"/>
      <c r="DE124" s="1055"/>
      <c r="DF124" s="1056"/>
      <c r="DG124" s="1039" t="s">
        <v>112</v>
      </c>
      <c r="DH124" s="1018"/>
      <c r="DI124" s="1018"/>
      <c r="DJ124" s="1018"/>
      <c r="DK124" s="1019"/>
      <c r="DL124" s="1017" t="s">
        <v>112</v>
      </c>
      <c r="DM124" s="1018"/>
      <c r="DN124" s="1018"/>
      <c r="DO124" s="1018"/>
      <c r="DP124" s="1019"/>
      <c r="DQ124" s="1017" t="s">
        <v>112</v>
      </c>
      <c r="DR124" s="1018"/>
      <c r="DS124" s="1018"/>
      <c r="DT124" s="1018"/>
      <c r="DU124" s="1019"/>
      <c r="DV124" s="1020" t="s">
        <v>112</v>
      </c>
      <c r="DW124" s="1021"/>
      <c r="DX124" s="1021"/>
      <c r="DY124" s="1021"/>
      <c r="DZ124" s="1022"/>
    </row>
    <row r="125" spans="1:130" s="199" customFormat="1" ht="26.25" customHeight="1" x14ac:dyDescent="0.15">
      <c r="A125" s="1093"/>
      <c r="B125" s="980"/>
      <c r="C125" s="950" t="s">
        <v>423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112</v>
      </c>
      <c r="AB125" s="993"/>
      <c r="AC125" s="993"/>
      <c r="AD125" s="993"/>
      <c r="AE125" s="994"/>
      <c r="AF125" s="995" t="s">
        <v>112</v>
      </c>
      <c r="AG125" s="993"/>
      <c r="AH125" s="993"/>
      <c r="AI125" s="993"/>
      <c r="AJ125" s="994"/>
      <c r="AK125" s="995" t="s">
        <v>112</v>
      </c>
      <c r="AL125" s="993"/>
      <c r="AM125" s="993"/>
      <c r="AN125" s="993"/>
      <c r="AO125" s="994"/>
      <c r="AP125" s="996" t="s">
        <v>112</v>
      </c>
      <c r="AQ125" s="997"/>
      <c r="AR125" s="997"/>
      <c r="AS125" s="997"/>
      <c r="AT125" s="99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7" t="s">
        <v>435</v>
      </c>
      <c r="CL125" s="1042"/>
      <c r="CM125" s="1042"/>
      <c r="CN125" s="1042"/>
      <c r="CO125" s="1043"/>
      <c r="CP125" s="974" t="s">
        <v>436</v>
      </c>
      <c r="CQ125" s="923"/>
      <c r="CR125" s="923"/>
      <c r="CS125" s="923"/>
      <c r="CT125" s="923"/>
      <c r="CU125" s="923"/>
      <c r="CV125" s="923"/>
      <c r="CW125" s="923"/>
      <c r="CX125" s="923"/>
      <c r="CY125" s="923"/>
      <c r="CZ125" s="923"/>
      <c r="DA125" s="923"/>
      <c r="DB125" s="923"/>
      <c r="DC125" s="923"/>
      <c r="DD125" s="923"/>
      <c r="DE125" s="923"/>
      <c r="DF125" s="924"/>
      <c r="DG125" s="960" t="s">
        <v>112</v>
      </c>
      <c r="DH125" s="961"/>
      <c r="DI125" s="961"/>
      <c r="DJ125" s="961"/>
      <c r="DK125" s="961"/>
      <c r="DL125" s="961" t="s">
        <v>112</v>
      </c>
      <c r="DM125" s="961"/>
      <c r="DN125" s="961"/>
      <c r="DO125" s="961"/>
      <c r="DP125" s="961"/>
      <c r="DQ125" s="961" t="s">
        <v>112</v>
      </c>
      <c r="DR125" s="961"/>
      <c r="DS125" s="961"/>
      <c r="DT125" s="961"/>
      <c r="DU125" s="961"/>
      <c r="DV125" s="962" t="s">
        <v>112</v>
      </c>
      <c r="DW125" s="962"/>
      <c r="DX125" s="962"/>
      <c r="DY125" s="962"/>
      <c r="DZ125" s="963"/>
    </row>
    <row r="126" spans="1:130" s="199" customFormat="1" ht="26.25" customHeight="1" thickBot="1" x14ac:dyDescent="0.2">
      <c r="A126" s="1093"/>
      <c r="B126" s="980"/>
      <c r="C126" s="950" t="s">
        <v>425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1456</v>
      </c>
      <c r="AB126" s="993"/>
      <c r="AC126" s="993"/>
      <c r="AD126" s="993"/>
      <c r="AE126" s="994"/>
      <c r="AF126" s="995">
        <v>1334</v>
      </c>
      <c r="AG126" s="993"/>
      <c r="AH126" s="993"/>
      <c r="AI126" s="993"/>
      <c r="AJ126" s="994"/>
      <c r="AK126" s="995">
        <v>2348</v>
      </c>
      <c r="AL126" s="993"/>
      <c r="AM126" s="993"/>
      <c r="AN126" s="993"/>
      <c r="AO126" s="994"/>
      <c r="AP126" s="996">
        <v>0</v>
      </c>
      <c r="AQ126" s="997"/>
      <c r="AR126" s="997"/>
      <c r="AS126" s="997"/>
      <c r="AT126" s="99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8"/>
      <c r="CL126" s="1045"/>
      <c r="CM126" s="1045"/>
      <c r="CN126" s="1045"/>
      <c r="CO126" s="1046"/>
      <c r="CP126" s="983" t="s">
        <v>437</v>
      </c>
      <c r="CQ126" s="984"/>
      <c r="CR126" s="984"/>
      <c r="CS126" s="984"/>
      <c r="CT126" s="984"/>
      <c r="CU126" s="984"/>
      <c r="CV126" s="984"/>
      <c r="CW126" s="984"/>
      <c r="CX126" s="984"/>
      <c r="CY126" s="984"/>
      <c r="CZ126" s="984"/>
      <c r="DA126" s="984"/>
      <c r="DB126" s="984"/>
      <c r="DC126" s="984"/>
      <c r="DD126" s="984"/>
      <c r="DE126" s="984"/>
      <c r="DF126" s="985"/>
      <c r="DG126" s="953" t="s">
        <v>112</v>
      </c>
      <c r="DH126" s="954"/>
      <c r="DI126" s="954"/>
      <c r="DJ126" s="954"/>
      <c r="DK126" s="954"/>
      <c r="DL126" s="954" t="s">
        <v>112</v>
      </c>
      <c r="DM126" s="954"/>
      <c r="DN126" s="954"/>
      <c r="DO126" s="954"/>
      <c r="DP126" s="954"/>
      <c r="DQ126" s="954" t="s">
        <v>112</v>
      </c>
      <c r="DR126" s="954"/>
      <c r="DS126" s="954"/>
      <c r="DT126" s="954"/>
      <c r="DU126" s="954"/>
      <c r="DV126" s="955" t="s">
        <v>112</v>
      </c>
      <c r="DW126" s="955"/>
      <c r="DX126" s="955"/>
      <c r="DY126" s="955"/>
      <c r="DZ126" s="956"/>
    </row>
    <row r="127" spans="1:130" s="199" customFormat="1" ht="26.25" customHeight="1" x14ac:dyDescent="0.15">
      <c r="A127" s="1094"/>
      <c r="B127" s="982"/>
      <c r="C127" s="1036" t="s">
        <v>438</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v>73175</v>
      </c>
      <c r="AB127" s="993"/>
      <c r="AC127" s="993"/>
      <c r="AD127" s="993"/>
      <c r="AE127" s="994"/>
      <c r="AF127" s="995">
        <v>52474</v>
      </c>
      <c r="AG127" s="993"/>
      <c r="AH127" s="993"/>
      <c r="AI127" s="993"/>
      <c r="AJ127" s="994"/>
      <c r="AK127" s="995">
        <v>37282</v>
      </c>
      <c r="AL127" s="993"/>
      <c r="AM127" s="993"/>
      <c r="AN127" s="993"/>
      <c r="AO127" s="994"/>
      <c r="AP127" s="996">
        <v>0.4</v>
      </c>
      <c r="AQ127" s="997"/>
      <c r="AR127" s="997"/>
      <c r="AS127" s="997"/>
      <c r="AT127" s="998"/>
      <c r="AU127" s="235"/>
      <c r="AV127" s="235"/>
      <c r="AW127" s="235"/>
      <c r="AX127" s="1066" t="s">
        <v>439</v>
      </c>
      <c r="AY127" s="1067"/>
      <c r="AZ127" s="1067"/>
      <c r="BA127" s="1067"/>
      <c r="BB127" s="1067"/>
      <c r="BC127" s="1067"/>
      <c r="BD127" s="1067"/>
      <c r="BE127" s="1068"/>
      <c r="BF127" s="1069" t="s">
        <v>440</v>
      </c>
      <c r="BG127" s="1067"/>
      <c r="BH127" s="1067"/>
      <c r="BI127" s="1067"/>
      <c r="BJ127" s="1067"/>
      <c r="BK127" s="1067"/>
      <c r="BL127" s="1068"/>
      <c r="BM127" s="1069" t="s">
        <v>441</v>
      </c>
      <c r="BN127" s="1067"/>
      <c r="BO127" s="1067"/>
      <c r="BP127" s="1067"/>
      <c r="BQ127" s="1067"/>
      <c r="BR127" s="1067"/>
      <c r="BS127" s="1068"/>
      <c r="BT127" s="1069" t="s">
        <v>442</v>
      </c>
      <c r="BU127" s="1067"/>
      <c r="BV127" s="1067"/>
      <c r="BW127" s="1067"/>
      <c r="BX127" s="1067"/>
      <c r="BY127" s="1067"/>
      <c r="BZ127" s="1091"/>
      <c r="CA127" s="235"/>
      <c r="CB127" s="235"/>
      <c r="CC127" s="235"/>
      <c r="CD127" s="236"/>
      <c r="CE127" s="236"/>
      <c r="CF127" s="236"/>
      <c r="CG127" s="233"/>
      <c r="CH127" s="233"/>
      <c r="CI127" s="233"/>
      <c r="CJ127" s="234"/>
      <c r="CK127" s="1058"/>
      <c r="CL127" s="1045"/>
      <c r="CM127" s="1045"/>
      <c r="CN127" s="1045"/>
      <c r="CO127" s="1046"/>
      <c r="CP127" s="983" t="s">
        <v>443</v>
      </c>
      <c r="CQ127" s="984"/>
      <c r="CR127" s="984"/>
      <c r="CS127" s="984"/>
      <c r="CT127" s="984"/>
      <c r="CU127" s="984"/>
      <c r="CV127" s="984"/>
      <c r="CW127" s="984"/>
      <c r="CX127" s="984"/>
      <c r="CY127" s="984"/>
      <c r="CZ127" s="984"/>
      <c r="DA127" s="984"/>
      <c r="DB127" s="984"/>
      <c r="DC127" s="984"/>
      <c r="DD127" s="984"/>
      <c r="DE127" s="984"/>
      <c r="DF127" s="985"/>
      <c r="DG127" s="953" t="s">
        <v>112</v>
      </c>
      <c r="DH127" s="954"/>
      <c r="DI127" s="954"/>
      <c r="DJ127" s="954"/>
      <c r="DK127" s="954"/>
      <c r="DL127" s="954" t="s">
        <v>112</v>
      </c>
      <c r="DM127" s="954"/>
      <c r="DN127" s="954"/>
      <c r="DO127" s="954"/>
      <c r="DP127" s="954"/>
      <c r="DQ127" s="954" t="s">
        <v>112</v>
      </c>
      <c r="DR127" s="954"/>
      <c r="DS127" s="954"/>
      <c r="DT127" s="954"/>
      <c r="DU127" s="954"/>
      <c r="DV127" s="955" t="s">
        <v>112</v>
      </c>
      <c r="DW127" s="955"/>
      <c r="DX127" s="955"/>
      <c r="DY127" s="955"/>
      <c r="DZ127" s="956"/>
    </row>
    <row r="128" spans="1:130" s="199" customFormat="1" ht="26.25" customHeight="1" thickBot="1" x14ac:dyDescent="0.2">
      <c r="A128" s="1077" t="s">
        <v>444</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445</v>
      </c>
      <c r="X128" s="1079"/>
      <c r="Y128" s="1079"/>
      <c r="Z128" s="1080"/>
      <c r="AA128" s="1081">
        <v>244336</v>
      </c>
      <c r="AB128" s="1082"/>
      <c r="AC128" s="1082"/>
      <c r="AD128" s="1082"/>
      <c r="AE128" s="1083"/>
      <c r="AF128" s="1084">
        <v>236286</v>
      </c>
      <c r="AG128" s="1082"/>
      <c r="AH128" s="1082"/>
      <c r="AI128" s="1082"/>
      <c r="AJ128" s="1083"/>
      <c r="AK128" s="1084">
        <v>220688</v>
      </c>
      <c r="AL128" s="1082"/>
      <c r="AM128" s="1082"/>
      <c r="AN128" s="1082"/>
      <c r="AO128" s="1083"/>
      <c r="AP128" s="1085"/>
      <c r="AQ128" s="1086"/>
      <c r="AR128" s="1086"/>
      <c r="AS128" s="1086"/>
      <c r="AT128" s="1087"/>
      <c r="AU128" s="235"/>
      <c r="AV128" s="235"/>
      <c r="AW128" s="235"/>
      <c r="AX128" s="922" t="s">
        <v>446</v>
      </c>
      <c r="AY128" s="923"/>
      <c r="AZ128" s="923"/>
      <c r="BA128" s="923"/>
      <c r="BB128" s="923"/>
      <c r="BC128" s="923"/>
      <c r="BD128" s="923"/>
      <c r="BE128" s="924"/>
      <c r="BF128" s="1088" t="s">
        <v>112</v>
      </c>
      <c r="BG128" s="1089"/>
      <c r="BH128" s="1089"/>
      <c r="BI128" s="1089"/>
      <c r="BJ128" s="1089"/>
      <c r="BK128" s="1089"/>
      <c r="BL128" s="1090"/>
      <c r="BM128" s="1088">
        <v>13.31</v>
      </c>
      <c r="BN128" s="1089"/>
      <c r="BO128" s="1089"/>
      <c r="BP128" s="1089"/>
      <c r="BQ128" s="1089"/>
      <c r="BR128" s="1089"/>
      <c r="BS128" s="1090"/>
      <c r="BT128" s="1088">
        <v>20</v>
      </c>
      <c r="BU128" s="1089"/>
      <c r="BV128" s="1089"/>
      <c r="BW128" s="1089"/>
      <c r="BX128" s="1089"/>
      <c r="BY128" s="1089"/>
      <c r="BZ128" s="1113"/>
      <c r="CA128" s="236"/>
      <c r="CB128" s="236"/>
      <c r="CC128" s="236"/>
      <c r="CD128" s="236"/>
      <c r="CE128" s="236"/>
      <c r="CF128" s="236"/>
      <c r="CG128" s="233"/>
      <c r="CH128" s="233"/>
      <c r="CI128" s="233"/>
      <c r="CJ128" s="234"/>
      <c r="CK128" s="1059"/>
      <c r="CL128" s="1060"/>
      <c r="CM128" s="1060"/>
      <c r="CN128" s="1060"/>
      <c r="CO128" s="1061"/>
      <c r="CP128" s="1070" t="s">
        <v>447</v>
      </c>
      <c r="CQ128" s="1071"/>
      <c r="CR128" s="1071"/>
      <c r="CS128" s="1071"/>
      <c r="CT128" s="1071"/>
      <c r="CU128" s="1071"/>
      <c r="CV128" s="1071"/>
      <c r="CW128" s="1071"/>
      <c r="CX128" s="1071"/>
      <c r="CY128" s="1071"/>
      <c r="CZ128" s="1071"/>
      <c r="DA128" s="1071"/>
      <c r="DB128" s="1071"/>
      <c r="DC128" s="1071"/>
      <c r="DD128" s="1071"/>
      <c r="DE128" s="1071"/>
      <c r="DF128" s="1072"/>
      <c r="DG128" s="1073" t="s">
        <v>112</v>
      </c>
      <c r="DH128" s="1074"/>
      <c r="DI128" s="1074"/>
      <c r="DJ128" s="1074"/>
      <c r="DK128" s="1074"/>
      <c r="DL128" s="1074" t="s">
        <v>112</v>
      </c>
      <c r="DM128" s="1074"/>
      <c r="DN128" s="1074"/>
      <c r="DO128" s="1074"/>
      <c r="DP128" s="1074"/>
      <c r="DQ128" s="1074" t="s">
        <v>112</v>
      </c>
      <c r="DR128" s="1074"/>
      <c r="DS128" s="1074"/>
      <c r="DT128" s="1074"/>
      <c r="DU128" s="1074"/>
      <c r="DV128" s="1075" t="s">
        <v>112</v>
      </c>
      <c r="DW128" s="1075"/>
      <c r="DX128" s="1075"/>
      <c r="DY128" s="1075"/>
      <c r="DZ128" s="1076"/>
    </row>
    <row r="129" spans="1:131" s="199" customFormat="1" ht="26.25" customHeight="1" x14ac:dyDescent="0.15">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448</v>
      </c>
      <c r="X129" s="1108"/>
      <c r="Y129" s="1108"/>
      <c r="Z129" s="1109"/>
      <c r="AA129" s="992">
        <v>10366316</v>
      </c>
      <c r="AB129" s="993"/>
      <c r="AC129" s="993"/>
      <c r="AD129" s="993"/>
      <c r="AE129" s="994"/>
      <c r="AF129" s="995">
        <v>10386094</v>
      </c>
      <c r="AG129" s="993"/>
      <c r="AH129" s="993"/>
      <c r="AI129" s="993"/>
      <c r="AJ129" s="994"/>
      <c r="AK129" s="995">
        <v>10124171</v>
      </c>
      <c r="AL129" s="993"/>
      <c r="AM129" s="993"/>
      <c r="AN129" s="993"/>
      <c r="AO129" s="994"/>
      <c r="AP129" s="1110"/>
      <c r="AQ129" s="1111"/>
      <c r="AR129" s="1111"/>
      <c r="AS129" s="1111"/>
      <c r="AT129" s="1112"/>
      <c r="AU129" s="237"/>
      <c r="AV129" s="237"/>
      <c r="AW129" s="237"/>
      <c r="AX129" s="1101" t="s">
        <v>449</v>
      </c>
      <c r="AY129" s="984"/>
      <c r="AZ129" s="984"/>
      <c r="BA129" s="984"/>
      <c r="BB129" s="984"/>
      <c r="BC129" s="984"/>
      <c r="BD129" s="984"/>
      <c r="BE129" s="985"/>
      <c r="BF129" s="1102" t="s">
        <v>112</v>
      </c>
      <c r="BG129" s="1103"/>
      <c r="BH129" s="1103"/>
      <c r="BI129" s="1103"/>
      <c r="BJ129" s="1103"/>
      <c r="BK129" s="1103"/>
      <c r="BL129" s="1104"/>
      <c r="BM129" s="1102">
        <v>18.309999999999999</v>
      </c>
      <c r="BN129" s="1103"/>
      <c r="BO129" s="1103"/>
      <c r="BP129" s="1103"/>
      <c r="BQ129" s="1103"/>
      <c r="BR129" s="1103"/>
      <c r="BS129" s="1104"/>
      <c r="BT129" s="1102">
        <v>30</v>
      </c>
      <c r="BU129" s="1105"/>
      <c r="BV129" s="1105"/>
      <c r="BW129" s="1105"/>
      <c r="BX129" s="1105"/>
      <c r="BY129" s="1105"/>
      <c r="BZ129" s="11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4" t="s">
        <v>450</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451</v>
      </c>
      <c r="X130" s="1108"/>
      <c r="Y130" s="1108"/>
      <c r="Z130" s="1109"/>
      <c r="AA130" s="992">
        <v>1675855</v>
      </c>
      <c r="AB130" s="993"/>
      <c r="AC130" s="993"/>
      <c r="AD130" s="993"/>
      <c r="AE130" s="994"/>
      <c r="AF130" s="995">
        <v>1625914</v>
      </c>
      <c r="AG130" s="993"/>
      <c r="AH130" s="993"/>
      <c r="AI130" s="993"/>
      <c r="AJ130" s="994"/>
      <c r="AK130" s="995">
        <v>1582633</v>
      </c>
      <c r="AL130" s="993"/>
      <c r="AM130" s="993"/>
      <c r="AN130" s="993"/>
      <c r="AO130" s="994"/>
      <c r="AP130" s="1110"/>
      <c r="AQ130" s="1111"/>
      <c r="AR130" s="1111"/>
      <c r="AS130" s="1111"/>
      <c r="AT130" s="1112"/>
      <c r="AU130" s="237"/>
      <c r="AV130" s="237"/>
      <c r="AW130" s="237"/>
      <c r="AX130" s="1101" t="s">
        <v>452</v>
      </c>
      <c r="AY130" s="984"/>
      <c r="AZ130" s="984"/>
      <c r="BA130" s="984"/>
      <c r="BB130" s="984"/>
      <c r="BC130" s="984"/>
      <c r="BD130" s="984"/>
      <c r="BE130" s="985"/>
      <c r="BF130" s="1138">
        <v>14.4</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453</v>
      </c>
      <c r="X131" s="1146"/>
      <c r="Y131" s="1146"/>
      <c r="Z131" s="1147"/>
      <c r="AA131" s="1039">
        <v>8690461</v>
      </c>
      <c r="AB131" s="1018"/>
      <c r="AC131" s="1018"/>
      <c r="AD131" s="1018"/>
      <c r="AE131" s="1019"/>
      <c r="AF131" s="1017">
        <v>8760180</v>
      </c>
      <c r="AG131" s="1018"/>
      <c r="AH131" s="1018"/>
      <c r="AI131" s="1018"/>
      <c r="AJ131" s="1019"/>
      <c r="AK131" s="1017">
        <v>8541538</v>
      </c>
      <c r="AL131" s="1018"/>
      <c r="AM131" s="1018"/>
      <c r="AN131" s="1018"/>
      <c r="AO131" s="1019"/>
      <c r="AP131" s="1148"/>
      <c r="AQ131" s="1149"/>
      <c r="AR131" s="1149"/>
      <c r="AS131" s="1149"/>
      <c r="AT131" s="1150"/>
      <c r="AU131" s="237"/>
      <c r="AV131" s="237"/>
      <c r="AW131" s="237"/>
      <c r="AX131" s="1120" t="s">
        <v>454</v>
      </c>
      <c r="AY131" s="1071"/>
      <c r="AZ131" s="1071"/>
      <c r="BA131" s="1071"/>
      <c r="BB131" s="1071"/>
      <c r="BC131" s="1071"/>
      <c r="BD131" s="1071"/>
      <c r="BE131" s="1072"/>
      <c r="BF131" s="1121">
        <v>46.9</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7" t="s">
        <v>455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456</v>
      </c>
      <c r="W132" s="1131"/>
      <c r="X132" s="1131"/>
      <c r="Y132" s="1131"/>
      <c r="Z132" s="1132"/>
      <c r="AA132" s="1133">
        <v>14.645862859999999</v>
      </c>
      <c r="AB132" s="1134"/>
      <c r="AC132" s="1134"/>
      <c r="AD132" s="1134"/>
      <c r="AE132" s="1135"/>
      <c r="AF132" s="1136">
        <v>14.08070382</v>
      </c>
      <c r="AG132" s="1134"/>
      <c r="AH132" s="1134"/>
      <c r="AI132" s="1134"/>
      <c r="AJ132" s="1135"/>
      <c r="AK132" s="1136">
        <v>14.640513220000001</v>
      </c>
      <c r="AL132" s="1134"/>
      <c r="AM132" s="1134"/>
      <c r="AN132" s="1134"/>
      <c r="AO132" s="1135"/>
      <c r="AP132" s="1033"/>
      <c r="AQ132" s="1034"/>
      <c r="AR132" s="1034"/>
      <c r="AS132" s="1034"/>
      <c r="AT132" s="113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457</v>
      </c>
      <c r="W133" s="1114"/>
      <c r="X133" s="1114"/>
      <c r="Y133" s="1114"/>
      <c r="Z133" s="1115"/>
      <c r="AA133" s="1116">
        <v>15.1</v>
      </c>
      <c r="AB133" s="1117"/>
      <c r="AC133" s="1117"/>
      <c r="AD133" s="1117"/>
      <c r="AE133" s="1118"/>
      <c r="AF133" s="1116">
        <v>14.7</v>
      </c>
      <c r="AG133" s="1117"/>
      <c r="AH133" s="1117"/>
      <c r="AI133" s="1117"/>
      <c r="AJ133" s="1118"/>
      <c r="AK133" s="1116">
        <v>14.4</v>
      </c>
      <c r="AL133" s="1117"/>
      <c r="AM133" s="1117"/>
      <c r="AN133" s="1117"/>
      <c r="AO133" s="1118"/>
      <c r="AP133" s="1063"/>
      <c r="AQ133" s="1064"/>
      <c r="AR133" s="1064"/>
      <c r="AS133" s="1064"/>
      <c r="AT133" s="111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458</v>
      </c>
      <c r="B5" s="248"/>
      <c r="C5" s="248"/>
      <c r="D5" s="248"/>
      <c r="E5" s="248"/>
      <c r="F5" s="248"/>
      <c r="G5" s="248"/>
      <c r="H5" s="248"/>
      <c r="I5" s="248"/>
      <c r="J5" s="248"/>
      <c r="K5" s="248"/>
      <c r="L5" s="248"/>
      <c r="M5" s="248"/>
      <c r="N5" s="248"/>
      <c r="O5" s="249"/>
    </row>
    <row r="6" spans="1:16" x14ac:dyDescent="0.15">
      <c r="A6" s="250"/>
      <c r="B6" s="246"/>
      <c r="C6" s="246"/>
      <c r="D6" s="246"/>
      <c r="E6" s="246"/>
      <c r="F6" s="246"/>
      <c r="G6" s="251" t="s">
        <v>459</v>
      </c>
      <c r="H6" s="251"/>
      <c r="I6" s="251"/>
      <c r="J6" s="251"/>
      <c r="K6" s="246"/>
      <c r="L6" s="246"/>
      <c r="M6" s="246"/>
      <c r="N6" s="246"/>
    </row>
    <row r="7" spans="1:16" x14ac:dyDescent="0.15">
      <c r="A7" s="250"/>
      <c r="B7" s="246"/>
      <c r="C7" s="246"/>
      <c r="D7" s="246"/>
      <c r="E7" s="246"/>
      <c r="F7" s="246"/>
      <c r="G7" s="253"/>
      <c r="H7" s="254"/>
      <c r="I7" s="254"/>
      <c r="J7" s="255"/>
      <c r="K7" s="1154" t="s">
        <v>460</v>
      </c>
      <c r="L7" s="256"/>
      <c r="M7" s="257" t="s">
        <v>461</v>
      </c>
      <c r="N7" s="258"/>
    </row>
    <row r="8" spans="1:16" x14ac:dyDescent="0.15">
      <c r="A8" s="250"/>
      <c r="B8" s="246"/>
      <c r="C8" s="246"/>
      <c r="D8" s="246"/>
      <c r="E8" s="246"/>
      <c r="F8" s="246"/>
      <c r="G8" s="259"/>
      <c r="H8" s="260"/>
      <c r="I8" s="260"/>
      <c r="J8" s="261"/>
      <c r="K8" s="1155"/>
      <c r="L8" s="262" t="s">
        <v>462</v>
      </c>
      <c r="M8" s="263" t="s">
        <v>463</v>
      </c>
      <c r="N8" s="264" t="s">
        <v>464</v>
      </c>
    </row>
    <row r="9" spans="1:16" x14ac:dyDescent="0.15">
      <c r="A9" s="250"/>
      <c r="B9" s="246"/>
      <c r="C9" s="246"/>
      <c r="D9" s="246"/>
      <c r="E9" s="246"/>
      <c r="F9" s="246"/>
      <c r="G9" s="1156" t="s">
        <v>465</v>
      </c>
      <c r="H9" s="1157"/>
      <c r="I9" s="1157"/>
      <c r="J9" s="1158"/>
      <c r="K9" s="265">
        <v>2887450</v>
      </c>
      <c r="L9" s="266">
        <v>112760</v>
      </c>
      <c r="M9" s="267">
        <v>88814</v>
      </c>
      <c r="N9" s="268">
        <v>27</v>
      </c>
    </row>
    <row r="10" spans="1:16" x14ac:dyDescent="0.15">
      <c r="A10" s="250"/>
      <c r="B10" s="246"/>
      <c r="C10" s="246"/>
      <c r="D10" s="246"/>
      <c r="E10" s="246"/>
      <c r="F10" s="246"/>
      <c r="G10" s="1156" t="s">
        <v>466</v>
      </c>
      <c r="H10" s="1157"/>
      <c r="I10" s="1157"/>
      <c r="J10" s="1158"/>
      <c r="K10" s="269">
        <v>231995</v>
      </c>
      <c r="L10" s="270">
        <v>9060</v>
      </c>
      <c r="M10" s="271">
        <v>7348</v>
      </c>
      <c r="N10" s="272">
        <v>23.3</v>
      </c>
    </row>
    <row r="11" spans="1:16" ht="13.5" customHeight="1" x14ac:dyDescent="0.15">
      <c r="A11" s="250"/>
      <c r="B11" s="246"/>
      <c r="C11" s="246"/>
      <c r="D11" s="246"/>
      <c r="E11" s="246"/>
      <c r="F11" s="246"/>
      <c r="G11" s="1156" t="s">
        <v>467</v>
      </c>
      <c r="H11" s="1157"/>
      <c r="I11" s="1157"/>
      <c r="J11" s="1158"/>
      <c r="K11" s="269">
        <v>25941</v>
      </c>
      <c r="L11" s="270">
        <v>1013</v>
      </c>
      <c r="M11" s="271">
        <v>9064</v>
      </c>
      <c r="N11" s="272">
        <v>-88.8</v>
      </c>
    </row>
    <row r="12" spans="1:16" ht="13.5" customHeight="1" x14ac:dyDescent="0.15">
      <c r="A12" s="250"/>
      <c r="B12" s="246"/>
      <c r="C12" s="246"/>
      <c r="D12" s="246"/>
      <c r="E12" s="246"/>
      <c r="F12" s="246"/>
      <c r="G12" s="1156" t="s">
        <v>468</v>
      </c>
      <c r="H12" s="1157"/>
      <c r="I12" s="1157"/>
      <c r="J12" s="1158"/>
      <c r="K12" s="269">
        <v>256821</v>
      </c>
      <c r="L12" s="270">
        <v>10029</v>
      </c>
      <c r="M12" s="271">
        <v>917</v>
      </c>
      <c r="N12" s="272">
        <v>993.7</v>
      </c>
    </row>
    <row r="13" spans="1:16" ht="13.5" customHeight="1" x14ac:dyDescent="0.15">
      <c r="A13" s="250"/>
      <c r="B13" s="246"/>
      <c r="C13" s="246"/>
      <c r="D13" s="246"/>
      <c r="E13" s="246"/>
      <c r="F13" s="246"/>
      <c r="G13" s="1156" t="s">
        <v>469</v>
      </c>
      <c r="H13" s="1157"/>
      <c r="I13" s="1157"/>
      <c r="J13" s="1158"/>
      <c r="K13" s="269" t="s">
        <v>470</v>
      </c>
      <c r="L13" s="270" t="s">
        <v>470</v>
      </c>
      <c r="M13" s="271">
        <v>11</v>
      </c>
      <c r="N13" s="272" t="s">
        <v>470</v>
      </c>
    </row>
    <row r="14" spans="1:16" ht="13.5" customHeight="1" x14ac:dyDescent="0.15">
      <c r="A14" s="250"/>
      <c r="B14" s="246"/>
      <c r="C14" s="246"/>
      <c r="D14" s="246"/>
      <c r="E14" s="246"/>
      <c r="F14" s="246"/>
      <c r="G14" s="1156" t="s">
        <v>471</v>
      </c>
      <c r="H14" s="1157"/>
      <c r="I14" s="1157"/>
      <c r="J14" s="1158"/>
      <c r="K14" s="269">
        <v>105305</v>
      </c>
      <c r="L14" s="270">
        <v>4112</v>
      </c>
      <c r="M14" s="271">
        <v>3976</v>
      </c>
      <c r="N14" s="272">
        <v>3.4</v>
      </c>
    </row>
    <row r="15" spans="1:16" ht="13.5" customHeight="1" x14ac:dyDescent="0.15">
      <c r="A15" s="250"/>
      <c r="B15" s="246"/>
      <c r="C15" s="246"/>
      <c r="D15" s="246"/>
      <c r="E15" s="246"/>
      <c r="F15" s="246"/>
      <c r="G15" s="1156" t="s">
        <v>472</v>
      </c>
      <c r="H15" s="1157"/>
      <c r="I15" s="1157"/>
      <c r="J15" s="1158"/>
      <c r="K15" s="269">
        <v>55715</v>
      </c>
      <c r="L15" s="270">
        <v>2176</v>
      </c>
      <c r="M15" s="271">
        <v>2094</v>
      </c>
      <c r="N15" s="272">
        <v>3.9</v>
      </c>
    </row>
    <row r="16" spans="1:16" x14ac:dyDescent="0.15">
      <c r="A16" s="250"/>
      <c r="B16" s="246"/>
      <c r="C16" s="246"/>
      <c r="D16" s="246"/>
      <c r="E16" s="246"/>
      <c r="F16" s="246"/>
      <c r="G16" s="1159" t="s">
        <v>473</v>
      </c>
      <c r="H16" s="1160"/>
      <c r="I16" s="1160"/>
      <c r="J16" s="1161"/>
      <c r="K16" s="270">
        <v>-335764</v>
      </c>
      <c r="L16" s="270">
        <v>-13112</v>
      </c>
      <c r="M16" s="271">
        <v>-9674</v>
      </c>
      <c r="N16" s="272">
        <v>35.5</v>
      </c>
    </row>
    <row r="17" spans="1:16" x14ac:dyDescent="0.15">
      <c r="A17" s="250"/>
      <c r="B17" s="246"/>
      <c r="C17" s="246"/>
      <c r="D17" s="246"/>
      <c r="E17" s="246"/>
      <c r="F17" s="246"/>
      <c r="G17" s="1159" t="s">
        <v>171</v>
      </c>
      <c r="H17" s="1160"/>
      <c r="I17" s="1160"/>
      <c r="J17" s="1161"/>
      <c r="K17" s="270">
        <v>3227463</v>
      </c>
      <c r="L17" s="270">
        <v>126038</v>
      </c>
      <c r="M17" s="271">
        <v>102550</v>
      </c>
      <c r="N17" s="272">
        <v>22.9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474</v>
      </c>
      <c r="H19" s="246"/>
      <c r="I19" s="246"/>
      <c r="J19" s="246"/>
      <c r="K19" s="246"/>
      <c r="L19" s="246"/>
      <c r="M19" s="246"/>
      <c r="N19" s="246"/>
    </row>
    <row r="20" spans="1:16" x14ac:dyDescent="0.15">
      <c r="A20" s="250"/>
      <c r="B20" s="246"/>
      <c r="C20" s="246"/>
      <c r="D20" s="246"/>
      <c r="E20" s="246"/>
      <c r="F20" s="246"/>
      <c r="G20" s="274"/>
      <c r="H20" s="275"/>
      <c r="I20" s="275"/>
      <c r="J20" s="276"/>
      <c r="K20" s="277" t="s">
        <v>475</v>
      </c>
      <c r="L20" s="278" t="s">
        <v>476</v>
      </c>
      <c r="M20" s="279" t="s">
        <v>477</v>
      </c>
      <c r="N20" s="280"/>
    </row>
    <row r="21" spans="1:16" s="286" customFormat="1" x14ac:dyDescent="0.15">
      <c r="A21" s="281"/>
      <c r="B21" s="251"/>
      <c r="C21" s="251"/>
      <c r="D21" s="251"/>
      <c r="E21" s="251"/>
      <c r="F21" s="251"/>
      <c r="G21" s="1151" t="s">
        <v>478</v>
      </c>
      <c r="H21" s="1152"/>
      <c r="I21" s="1152"/>
      <c r="J21" s="1153"/>
      <c r="K21" s="282">
        <v>13.32</v>
      </c>
      <c r="L21" s="283">
        <v>9.9600000000000009</v>
      </c>
      <c r="M21" s="284">
        <v>3.36</v>
      </c>
      <c r="N21" s="251"/>
      <c r="O21" s="285"/>
      <c r="P21" s="281"/>
    </row>
    <row r="22" spans="1:16" s="286" customFormat="1" x14ac:dyDescent="0.15">
      <c r="A22" s="281"/>
      <c r="B22" s="251"/>
      <c r="C22" s="251"/>
      <c r="D22" s="251"/>
      <c r="E22" s="251"/>
      <c r="F22" s="251"/>
      <c r="G22" s="1151" t="s">
        <v>479</v>
      </c>
      <c r="H22" s="1152"/>
      <c r="I22" s="1152"/>
      <c r="J22" s="1153"/>
      <c r="K22" s="287">
        <v>101</v>
      </c>
      <c r="L22" s="288">
        <v>97.8</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482</v>
      </c>
      <c r="H29" s="251"/>
      <c r="I29" s="251"/>
      <c r="J29" s="251"/>
      <c r="K29" s="246"/>
      <c r="L29" s="246"/>
      <c r="M29" s="246"/>
      <c r="N29" s="246"/>
      <c r="O29" s="295"/>
    </row>
    <row r="30" spans="1:16" x14ac:dyDescent="0.15">
      <c r="A30" s="250"/>
      <c r="B30" s="246"/>
      <c r="C30" s="246"/>
      <c r="D30" s="246"/>
      <c r="E30" s="246"/>
      <c r="F30" s="246"/>
      <c r="G30" s="253"/>
      <c r="H30" s="254"/>
      <c r="I30" s="254"/>
      <c r="J30" s="255"/>
      <c r="K30" s="1154" t="s">
        <v>460</v>
      </c>
      <c r="L30" s="256"/>
      <c r="M30" s="257" t="s">
        <v>461</v>
      </c>
      <c r="N30" s="258"/>
    </row>
    <row r="31" spans="1:16" x14ac:dyDescent="0.15">
      <c r="A31" s="250"/>
      <c r="B31" s="246"/>
      <c r="C31" s="246"/>
      <c r="D31" s="246"/>
      <c r="E31" s="246"/>
      <c r="F31" s="246"/>
      <c r="G31" s="259"/>
      <c r="H31" s="260"/>
      <c r="I31" s="260"/>
      <c r="J31" s="261"/>
      <c r="K31" s="1155"/>
      <c r="L31" s="262" t="s">
        <v>462</v>
      </c>
      <c r="M31" s="263" t="s">
        <v>463</v>
      </c>
      <c r="N31" s="264" t="s">
        <v>464</v>
      </c>
    </row>
    <row r="32" spans="1:16" ht="27" customHeight="1" x14ac:dyDescent="0.15">
      <c r="A32" s="250"/>
      <c r="B32" s="246"/>
      <c r="C32" s="246"/>
      <c r="D32" s="246"/>
      <c r="E32" s="246"/>
      <c r="F32" s="246"/>
      <c r="G32" s="1167" t="s">
        <v>483</v>
      </c>
      <c r="H32" s="1168"/>
      <c r="I32" s="1168"/>
      <c r="J32" s="1169"/>
      <c r="K32" s="296">
        <v>2102781</v>
      </c>
      <c r="L32" s="296">
        <v>82117</v>
      </c>
      <c r="M32" s="297">
        <v>68120</v>
      </c>
      <c r="N32" s="298">
        <v>20.5</v>
      </c>
    </row>
    <row r="33" spans="1:16" ht="13.5" customHeight="1" x14ac:dyDescent="0.15">
      <c r="A33" s="250"/>
      <c r="B33" s="246"/>
      <c r="C33" s="246"/>
      <c r="D33" s="246"/>
      <c r="E33" s="246"/>
      <c r="F33" s="246"/>
      <c r="G33" s="1167" t="s">
        <v>484</v>
      </c>
      <c r="H33" s="1168"/>
      <c r="I33" s="1168"/>
      <c r="J33" s="1169"/>
      <c r="K33" s="296" t="s">
        <v>470</v>
      </c>
      <c r="L33" s="296" t="s">
        <v>470</v>
      </c>
      <c r="M33" s="297" t="s">
        <v>470</v>
      </c>
      <c r="N33" s="298" t="s">
        <v>470</v>
      </c>
    </row>
    <row r="34" spans="1:16" ht="27" customHeight="1" x14ac:dyDescent="0.15">
      <c r="A34" s="250"/>
      <c r="B34" s="246"/>
      <c r="C34" s="246"/>
      <c r="D34" s="246"/>
      <c r="E34" s="246"/>
      <c r="F34" s="246"/>
      <c r="G34" s="1167" t="s">
        <v>485</v>
      </c>
      <c r="H34" s="1168"/>
      <c r="I34" s="1168"/>
      <c r="J34" s="1169"/>
      <c r="K34" s="296" t="s">
        <v>470</v>
      </c>
      <c r="L34" s="296" t="s">
        <v>470</v>
      </c>
      <c r="M34" s="297">
        <v>13</v>
      </c>
      <c r="N34" s="298" t="s">
        <v>470</v>
      </c>
    </row>
    <row r="35" spans="1:16" ht="27" customHeight="1" x14ac:dyDescent="0.15">
      <c r="A35" s="250"/>
      <c r="B35" s="246"/>
      <c r="C35" s="246"/>
      <c r="D35" s="246"/>
      <c r="E35" s="246"/>
      <c r="F35" s="246"/>
      <c r="G35" s="1167" t="s">
        <v>486</v>
      </c>
      <c r="H35" s="1168"/>
      <c r="I35" s="1168"/>
      <c r="J35" s="1169"/>
      <c r="K35" s="296">
        <v>910348</v>
      </c>
      <c r="L35" s="296">
        <v>35551</v>
      </c>
      <c r="M35" s="297">
        <v>17609</v>
      </c>
      <c r="N35" s="298">
        <v>101.9</v>
      </c>
    </row>
    <row r="36" spans="1:16" ht="27" customHeight="1" x14ac:dyDescent="0.15">
      <c r="A36" s="250"/>
      <c r="B36" s="246"/>
      <c r="C36" s="246"/>
      <c r="D36" s="246"/>
      <c r="E36" s="246"/>
      <c r="F36" s="246"/>
      <c r="G36" s="1167" t="s">
        <v>487</v>
      </c>
      <c r="H36" s="1168"/>
      <c r="I36" s="1168"/>
      <c r="J36" s="1169"/>
      <c r="K36" s="296" t="s">
        <v>470</v>
      </c>
      <c r="L36" s="296" t="s">
        <v>470</v>
      </c>
      <c r="M36" s="297">
        <v>2944</v>
      </c>
      <c r="N36" s="298" t="s">
        <v>470</v>
      </c>
    </row>
    <row r="37" spans="1:16" ht="13.5" customHeight="1" x14ac:dyDescent="0.15">
      <c r="A37" s="250"/>
      <c r="B37" s="246"/>
      <c r="C37" s="246"/>
      <c r="D37" s="246"/>
      <c r="E37" s="246"/>
      <c r="F37" s="246"/>
      <c r="G37" s="1167" t="s">
        <v>488</v>
      </c>
      <c r="H37" s="1168"/>
      <c r="I37" s="1168"/>
      <c r="J37" s="1169"/>
      <c r="K37" s="296">
        <v>40717</v>
      </c>
      <c r="L37" s="296">
        <v>1590</v>
      </c>
      <c r="M37" s="297">
        <v>1200</v>
      </c>
      <c r="N37" s="298">
        <v>32.5</v>
      </c>
    </row>
    <row r="38" spans="1:16" ht="27" customHeight="1" x14ac:dyDescent="0.15">
      <c r="A38" s="250"/>
      <c r="B38" s="246"/>
      <c r="C38" s="246"/>
      <c r="D38" s="246"/>
      <c r="E38" s="246"/>
      <c r="F38" s="246"/>
      <c r="G38" s="1170" t="s">
        <v>489</v>
      </c>
      <c r="H38" s="1171"/>
      <c r="I38" s="1171"/>
      <c r="J38" s="1172"/>
      <c r="K38" s="299" t="s">
        <v>470</v>
      </c>
      <c r="L38" s="299" t="s">
        <v>470</v>
      </c>
      <c r="M38" s="300">
        <v>5</v>
      </c>
      <c r="N38" s="301" t="s">
        <v>470</v>
      </c>
      <c r="O38" s="295"/>
    </row>
    <row r="39" spans="1:16" x14ac:dyDescent="0.15">
      <c r="A39" s="250"/>
      <c r="B39" s="246"/>
      <c r="C39" s="246"/>
      <c r="D39" s="246"/>
      <c r="E39" s="246"/>
      <c r="F39" s="246"/>
      <c r="G39" s="1170" t="s">
        <v>490</v>
      </c>
      <c r="H39" s="1171"/>
      <c r="I39" s="1171"/>
      <c r="J39" s="1172"/>
      <c r="K39" s="302">
        <v>-220688</v>
      </c>
      <c r="L39" s="302">
        <v>-8618</v>
      </c>
      <c r="M39" s="303">
        <v>-3946</v>
      </c>
      <c r="N39" s="304">
        <v>118.4</v>
      </c>
      <c r="O39" s="295"/>
    </row>
    <row r="40" spans="1:16" ht="27" customHeight="1" x14ac:dyDescent="0.15">
      <c r="A40" s="250"/>
      <c r="B40" s="246"/>
      <c r="C40" s="246"/>
      <c r="D40" s="246"/>
      <c r="E40" s="246"/>
      <c r="F40" s="246"/>
      <c r="G40" s="1167" t="s">
        <v>491</v>
      </c>
      <c r="H40" s="1168"/>
      <c r="I40" s="1168"/>
      <c r="J40" s="1169"/>
      <c r="K40" s="302">
        <v>-1582633</v>
      </c>
      <c r="L40" s="302">
        <v>-61805</v>
      </c>
      <c r="M40" s="303">
        <v>-59158</v>
      </c>
      <c r="N40" s="304">
        <v>4.5</v>
      </c>
      <c r="O40" s="295"/>
    </row>
    <row r="41" spans="1:16" x14ac:dyDescent="0.15">
      <c r="A41" s="250"/>
      <c r="B41" s="246"/>
      <c r="C41" s="246"/>
      <c r="D41" s="246"/>
      <c r="E41" s="246"/>
      <c r="F41" s="246"/>
      <c r="G41" s="1173" t="s">
        <v>282</v>
      </c>
      <c r="H41" s="1174"/>
      <c r="I41" s="1174"/>
      <c r="J41" s="1175"/>
      <c r="K41" s="296">
        <v>1250525</v>
      </c>
      <c r="L41" s="302">
        <v>48835</v>
      </c>
      <c r="M41" s="303">
        <v>26787</v>
      </c>
      <c r="N41" s="304">
        <v>82.3</v>
      </c>
      <c r="O41" s="295"/>
    </row>
    <row r="42" spans="1:16" x14ac:dyDescent="0.15">
      <c r="A42" s="250"/>
      <c r="B42" s="246"/>
      <c r="C42" s="246"/>
      <c r="D42" s="246"/>
      <c r="E42" s="246"/>
      <c r="F42" s="246"/>
      <c r="G42" s="305" t="s">
        <v>492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494</v>
      </c>
      <c r="H48" s="310"/>
      <c r="I48" s="310"/>
      <c r="J48" s="310"/>
      <c r="K48" s="310"/>
      <c r="L48" s="310"/>
      <c r="M48" s="311"/>
      <c r="N48" s="310"/>
    </row>
    <row r="49" spans="1:14" ht="13.5" customHeight="1" x14ac:dyDescent="0.15">
      <c r="A49" s="250"/>
      <c r="B49" s="246"/>
      <c r="C49" s="246"/>
      <c r="D49" s="246"/>
      <c r="E49" s="246"/>
      <c r="F49" s="246"/>
      <c r="G49" s="312"/>
      <c r="H49" s="313"/>
      <c r="I49" s="1162" t="s">
        <v>460</v>
      </c>
      <c r="J49" s="1164" t="s">
        <v>495</v>
      </c>
      <c r="K49" s="1165"/>
      <c r="L49" s="1165"/>
      <c r="M49" s="1165"/>
      <c r="N49" s="1166"/>
    </row>
    <row r="50" spans="1:14" x14ac:dyDescent="0.15">
      <c r="A50" s="250"/>
      <c r="B50" s="246"/>
      <c r="C50" s="246"/>
      <c r="D50" s="246"/>
      <c r="E50" s="246"/>
      <c r="F50" s="246"/>
      <c r="G50" s="314"/>
      <c r="H50" s="315"/>
      <c r="I50" s="1163"/>
      <c r="J50" s="316" t="s">
        <v>496</v>
      </c>
      <c r="K50" s="317" t="s">
        <v>497</v>
      </c>
      <c r="L50" s="318" t="s">
        <v>498</v>
      </c>
      <c r="M50" s="319" t="s">
        <v>499</v>
      </c>
      <c r="N50" s="320" t="s">
        <v>500</v>
      </c>
    </row>
    <row r="51" spans="1:14" x14ac:dyDescent="0.15">
      <c r="A51" s="250"/>
      <c r="B51" s="246"/>
      <c r="C51" s="246"/>
      <c r="D51" s="246"/>
      <c r="E51" s="246"/>
      <c r="F51" s="246"/>
      <c r="G51" s="312" t="s">
        <v>501</v>
      </c>
      <c r="H51" s="313"/>
      <c r="I51" s="321">
        <v>2226459</v>
      </c>
      <c r="J51" s="322">
        <v>81139</v>
      </c>
      <c r="K51" s="323">
        <v>56.5</v>
      </c>
      <c r="L51" s="324">
        <v>75709</v>
      </c>
      <c r="M51" s="325">
        <v>12.7</v>
      </c>
      <c r="N51" s="326">
        <v>43.8</v>
      </c>
    </row>
    <row r="52" spans="1:14" x14ac:dyDescent="0.15">
      <c r="A52" s="250"/>
      <c r="B52" s="246"/>
      <c r="C52" s="246"/>
      <c r="D52" s="246"/>
      <c r="E52" s="246"/>
      <c r="F52" s="246"/>
      <c r="G52" s="327"/>
      <c r="H52" s="328" t="s">
        <v>502</v>
      </c>
      <c r="I52" s="329">
        <v>913673</v>
      </c>
      <c r="J52" s="330">
        <v>33297</v>
      </c>
      <c r="K52" s="331">
        <v>16.5</v>
      </c>
      <c r="L52" s="332">
        <v>35212</v>
      </c>
      <c r="M52" s="333">
        <v>0</v>
      </c>
      <c r="N52" s="334">
        <v>16.5</v>
      </c>
    </row>
    <row r="53" spans="1:14" x14ac:dyDescent="0.15">
      <c r="A53" s="250"/>
      <c r="B53" s="246"/>
      <c r="C53" s="246"/>
      <c r="D53" s="246"/>
      <c r="E53" s="246"/>
      <c r="F53" s="246"/>
      <c r="G53" s="312" t="s">
        <v>503</v>
      </c>
      <c r="H53" s="313"/>
      <c r="I53" s="321">
        <v>1460963</v>
      </c>
      <c r="J53" s="322">
        <v>53858</v>
      </c>
      <c r="K53" s="323">
        <v>-33.6</v>
      </c>
      <c r="L53" s="324">
        <v>90961</v>
      </c>
      <c r="M53" s="325">
        <v>20.100000000000001</v>
      </c>
      <c r="N53" s="326">
        <v>-53.7</v>
      </c>
    </row>
    <row r="54" spans="1:14" x14ac:dyDescent="0.15">
      <c r="A54" s="250"/>
      <c r="B54" s="246"/>
      <c r="C54" s="246"/>
      <c r="D54" s="246"/>
      <c r="E54" s="246"/>
      <c r="F54" s="246"/>
      <c r="G54" s="327"/>
      <c r="H54" s="328" t="s">
        <v>502</v>
      </c>
      <c r="I54" s="329">
        <v>813041</v>
      </c>
      <c r="J54" s="330">
        <v>29973</v>
      </c>
      <c r="K54" s="331">
        <v>-10</v>
      </c>
      <c r="L54" s="332">
        <v>37720</v>
      </c>
      <c r="M54" s="333">
        <v>7.1</v>
      </c>
      <c r="N54" s="334">
        <v>-17.100000000000001</v>
      </c>
    </row>
    <row r="55" spans="1:14" x14ac:dyDescent="0.15">
      <c r="A55" s="250"/>
      <c r="B55" s="246"/>
      <c r="C55" s="246"/>
      <c r="D55" s="246"/>
      <c r="E55" s="246"/>
      <c r="F55" s="246"/>
      <c r="G55" s="312" t="s">
        <v>504</v>
      </c>
      <c r="H55" s="313"/>
      <c r="I55" s="321">
        <v>1161589</v>
      </c>
      <c r="J55" s="322">
        <v>43695</v>
      </c>
      <c r="K55" s="323">
        <v>-18.899999999999999</v>
      </c>
      <c r="L55" s="324">
        <v>106614</v>
      </c>
      <c r="M55" s="325">
        <v>17.2</v>
      </c>
      <c r="N55" s="326">
        <v>-36.1</v>
      </c>
    </row>
    <row r="56" spans="1:14" x14ac:dyDescent="0.15">
      <c r="A56" s="250"/>
      <c r="B56" s="246"/>
      <c r="C56" s="246"/>
      <c r="D56" s="246"/>
      <c r="E56" s="246"/>
      <c r="F56" s="246"/>
      <c r="G56" s="327"/>
      <c r="H56" s="328" t="s">
        <v>502</v>
      </c>
      <c r="I56" s="329">
        <v>898518</v>
      </c>
      <c r="J56" s="330">
        <v>33799</v>
      </c>
      <c r="K56" s="331">
        <v>12.8</v>
      </c>
      <c r="L56" s="332">
        <v>45545</v>
      </c>
      <c r="M56" s="333">
        <v>20.7</v>
      </c>
      <c r="N56" s="334">
        <v>-7.9</v>
      </c>
    </row>
    <row r="57" spans="1:14" x14ac:dyDescent="0.15">
      <c r="A57" s="250"/>
      <c r="B57" s="246"/>
      <c r="C57" s="246"/>
      <c r="D57" s="246"/>
      <c r="E57" s="246"/>
      <c r="F57" s="246"/>
      <c r="G57" s="312" t="s">
        <v>505</v>
      </c>
      <c r="H57" s="313"/>
      <c r="I57" s="321">
        <v>1186111</v>
      </c>
      <c r="J57" s="322">
        <v>45417</v>
      </c>
      <c r="K57" s="323">
        <v>3.9</v>
      </c>
      <c r="L57" s="324">
        <v>85459</v>
      </c>
      <c r="M57" s="325">
        <v>-19.8</v>
      </c>
      <c r="N57" s="326">
        <v>23.7</v>
      </c>
    </row>
    <row r="58" spans="1:14" x14ac:dyDescent="0.15">
      <c r="A58" s="250"/>
      <c r="B58" s="246"/>
      <c r="C58" s="246"/>
      <c r="D58" s="246"/>
      <c r="E58" s="246"/>
      <c r="F58" s="246"/>
      <c r="G58" s="327"/>
      <c r="H58" s="328" t="s">
        <v>502</v>
      </c>
      <c r="I58" s="329">
        <v>695218</v>
      </c>
      <c r="J58" s="330">
        <v>26620</v>
      </c>
      <c r="K58" s="331">
        <v>-21.2</v>
      </c>
      <c r="L58" s="332">
        <v>44378</v>
      </c>
      <c r="M58" s="333">
        <v>-2.6</v>
      </c>
      <c r="N58" s="334">
        <v>-18.600000000000001</v>
      </c>
    </row>
    <row r="59" spans="1:14" x14ac:dyDescent="0.15">
      <c r="A59" s="250"/>
      <c r="B59" s="246"/>
      <c r="C59" s="246"/>
      <c r="D59" s="246"/>
      <c r="E59" s="246"/>
      <c r="F59" s="246"/>
      <c r="G59" s="312" t="s">
        <v>506</v>
      </c>
      <c r="H59" s="313"/>
      <c r="I59" s="321">
        <v>1255539</v>
      </c>
      <c r="J59" s="322">
        <v>49031</v>
      </c>
      <c r="K59" s="323">
        <v>8</v>
      </c>
      <c r="L59" s="324">
        <v>83280</v>
      </c>
      <c r="M59" s="325">
        <v>-2.5</v>
      </c>
      <c r="N59" s="326">
        <v>10.5</v>
      </c>
    </row>
    <row r="60" spans="1:14" x14ac:dyDescent="0.15">
      <c r="A60" s="250"/>
      <c r="B60" s="246"/>
      <c r="C60" s="246"/>
      <c r="D60" s="246"/>
      <c r="E60" s="246"/>
      <c r="F60" s="246"/>
      <c r="G60" s="327"/>
      <c r="H60" s="328" t="s">
        <v>502</v>
      </c>
      <c r="I60" s="335">
        <v>741381</v>
      </c>
      <c r="J60" s="330">
        <v>28952</v>
      </c>
      <c r="K60" s="331">
        <v>8.8000000000000007</v>
      </c>
      <c r="L60" s="332">
        <v>43123</v>
      </c>
      <c r="M60" s="333">
        <v>-2.8</v>
      </c>
      <c r="N60" s="334">
        <v>11.6</v>
      </c>
    </row>
    <row r="61" spans="1:14" x14ac:dyDescent="0.15">
      <c r="A61" s="250"/>
      <c r="B61" s="246"/>
      <c r="C61" s="246"/>
      <c r="D61" s="246"/>
      <c r="E61" s="246"/>
      <c r="F61" s="246"/>
      <c r="G61" s="312" t="s">
        <v>507</v>
      </c>
      <c r="H61" s="336"/>
      <c r="I61" s="337">
        <v>1458132</v>
      </c>
      <c r="J61" s="338">
        <v>54628</v>
      </c>
      <c r="K61" s="339">
        <v>3.2</v>
      </c>
      <c r="L61" s="340">
        <v>88405</v>
      </c>
      <c r="M61" s="341">
        <v>5.5</v>
      </c>
      <c r="N61" s="326">
        <v>-2.2999999999999998</v>
      </c>
    </row>
    <row r="62" spans="1:14" x14ac:dyDescent="0.15">
      <c r="A62" s="250"/>
      <c r="B62" s="246"/>
      <c r="C62" s="246"/>
      <c r="D62" s="246"/>
      <c r="E62" s="246"/>
      <c r="F62" s="246"/>
      <c r="G62" s="327"/>
      <c r="H62" s="328" t="s">
        <v>502</v>
      </c>
      <c r="I62" s="329">
        <v>812366</v>
      </c>
      <c r="J62" s="330">
        <v>30528</v>
      </c>
      <c r="K62" s="331">
        <v>1.4</v>
      </c>
      <c r="L62" s="332">
        <v>41196</v>
      </c>
      <c r="M62" s="333">
        <v>4.5</v>
      </c>
      <c r="N62" s="334">
        <v>-3.1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6" t="s">
        <v>3</v>
      </c>
      <c r="D47" s="1176"/>
      <c r="E47" s="1177"/>
      <c r="F47" s="11">
        <v>12.67</v>
      </c>
      <c r="G47" s="12">
        <v>17.52</v>
      </c>
      <c r="H47" s="12">
        <v>23.57</v>
      </c>
      <c r="I47" s="12">
        <v>23.54</v>
      </c>
      <c r="J47" s="13">
        <v>24.15</v>
      </c>
    </row>
    <row r="48" spans="2:10" ht="57.75" customHeight="1" x14ac:dyDescent="0.15">
      <c r="B48" s="14"/>
      <c r="C48" s="1178" t="s">
        <v>4</v>
      </c>
      <c r="D48" s="1178"/>
      <c r="E48" s="1179"/>
      <c r="F48" s="15">
        <v>9.77</v>
      </c>
      <c r="G48" s="16">
        <v>9.27</v>
      </c>
      <c r="H48" s="16">
        <v>6.74</v>
      </c>
      <c r="I48" s="16">
        <v>7.71</v>
      </c>
      <c r="J48" s="17">
        <v>3.74</v>
      </c>
    </row>
    <row r="49" spans="2:10" ht="57.75" customHeight="1" thickBot="1" x14ac:dyDescent="0.2">
      <c r="B49" s="18"/>
      <c r="C49" s="1180" t="s">
        <v>5</v>
      </c>
      <c r="D49" s="1180"/>
      <c r="E49" s="1181"/>
      <c r="F49" s="19">
        <v>4.99</v>
      </c>
      <c r="G49" s="20">
        <v>4.0999999999999996</v>
      </c>
      <c r="H49" s="20">
        <v>2.85</v>
      </c>
      <c r="I49" s="20">
        <v>0.99</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2018-10-25T01:04:34Z</cp:lastPrinted>
  <dcterms:created xsi:type="dcterms:W3CDTF">2018-01-24T06:01:29Z</dcterms:created>
  <dcterms:modified xsi:type="dcterms:W3CDTF">2018-11-29T01:19:04Z</dcterms:modified>
  <cp:category/>
</cp:coreProperties>
</file>