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U34" i="9" s="1"/>
  <c r="CO35" i="9"/>
  <c r="AM35" i="9"/>
  <c r="C35" i="9"/>
  <c r="AM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<sst xmlns="http://schemas.openxmlformats.org/spreadsheetml/2006/main" count="1070" uniqueCount="563">
  <si>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</si>
  <si>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</si>
  <si>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</si>
  <si>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</si>
  <si>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</si>
  <si>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</si>
  <si>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</si>
  <si>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</si>
  <si>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</si>
  <si>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</si>
  <si>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</si>
  <si>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</si>
  <si>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</si>
  <si>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</si>
  <si>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</si>
  <si>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</si>
  <si>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</si>
  <si>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</si>
  <si>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</si>
  <si>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</si>
  <si>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</si>
  <si>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</si>
  <si>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</si>
  <si>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</si>
  <si>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</si>
  <si>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</si>
  <si>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</si>
  <si>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</si>
  <si>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</si>
  <si>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</si>
  <si>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</si>
  <si>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</si>
  <si>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</si>
  <si>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</si>
  <si>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</si>
  <si>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</si>
  <si>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</si>
  <si>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</si>
  <si>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</si>
  <si>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</si>
  <si>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</si>
  <si>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</si>
  <si>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</si>
  <si>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</si>
  <si>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</si>
  <si>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</si>
  <si>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</si>
  <si>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</si>
  <si>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</si>
  <si>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</si>
  <si>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</si>
  <si>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</si>
  <si>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</si>
  <si>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</si>
  <si>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</si>
  <si>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</si>
  <si>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</si>
  <si>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</si>
  <si>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</si>
  <si>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</si>
  <si>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</si>
  <si>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</si>
  <si>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</si>
  <si>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</si>
  <si>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</si>
  <si>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</si>
  <si>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</si>
  <si>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</si>
  <si>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</si>
  <si>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</si>
  <si>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</si>
  <si>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</si>
  <si>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</si>
  <si>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</si>
  <si>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</si>
  <si>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</si>
  <si>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</si>
  <si>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</si>
  <si>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</si>
  <si>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</si>
  <si>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</si>
  <si>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</si>
  <si>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</si>
  <si>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</si>
  <si>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</si>
  <si>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</si>
  <si>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</si>
  <si>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</si>
  <si>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</si>
  <si>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</si>
  <si>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</si>
  <si>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</si>
  <si>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</si>
  <si>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</si>
  <si>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</si>
  <si>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</si>
  <si>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</si>
  <si>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</si>
  <si>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</si>
  <si>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</si>
  <si>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</si>
  <si>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</si>
  <si>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</si>
  <si>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</si>
  <si>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</si>
  <si>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</si>
  <si>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</si>
  <si>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</si>
  <si>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</si>
  <si>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</si>
  <si>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</si>
  <si>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</si>
  <si>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</si>
  <si>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</si>
  <si>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</si>
  <si>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</si>
  <si>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</si>
  <si>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</si>
  <si>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</si>
  <si>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</si>
  <si>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</si>
  <si>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</si>
  <si>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</si>
  <si>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</si>
  <si>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</si>
  <si>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</si>
  <si>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</si>
  <si>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</si>
  <si>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</si>
  <si>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</si>
  <si>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</si>
  <si>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</si>
  <si>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</si>
  <si>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</si>
  <si>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</si>
  <si>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</si>
  <si>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</si>
  <si>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</si>
  <si>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</si>
  <si>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</si>
  <si>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</si>
  <si>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</si>
  <si>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</si>
  <si>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</si>
  <si>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</si>
  <si>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</si>
  <si>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</si>
  <si>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</si>
  <si>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</si>
  <si>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</si>
  <si>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</si>
  <si>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</si>
  <si>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</si>
  <si>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</si>
  <si>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</si>
  <si>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</si>
  <si>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</si>
  <si>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</si>
  <si>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</si>
  <si>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</si>
  <si>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</si>
  <si>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</si>
  <si>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</si>
  <si>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</si>
  <si>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</si>
  <si>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</si>
  <si>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</si>
  <si>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</si>
  <si>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</si>
  <si>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</si>
  <si>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</si>
  <si>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</si>
  <si>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</si>
  <si>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</si>
  <si>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</si>
  <si>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</si>
  <si>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</si>
  <si>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</si>
  <si>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</si>
  <si>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</si>
  <si>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</si>
  <si>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</si>
  <si>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</si>
  <si>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</si>
  <si>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</si>
  <si>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</si>
  <si>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</si>
  <si>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</si>
  <si>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</si>
  <si>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</si>
  <si>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</si>
  <si>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</si>
  <si>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</si>
  <si>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</si>
  <si>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</si>
  <si>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山口県平生町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</si>
  <si>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</si>
  <si>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</si>
  <si>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</si>
  <si>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</si>
  <si>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</si>
  <si>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</si>
  <si>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</si>
  <si>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</si>
  <si>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</si>
  <si>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</si>
  <si>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</si>
  <si>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</si>
  <si>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</si>
  <si>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</si>
  <si>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</si>
  <si>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</si>
  <si>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</si>
  <si>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</si>
  <si>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</si>
  <si>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</si>
  <si>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</si>
  <si>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</si>
  <si>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</si>
  <si>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</si>
  <si>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</si>
  <si>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</si>
  <si>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</si>
  <si>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</si>
  <si>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</si>
  <si>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</si>
  <si>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</si>
  <si>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</si>
  <si>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</si>
  <si>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</si>
  <si>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</si>
  <si>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</si>
  <si>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</si>
  <si>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</si>
  <si>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</si>
  <si>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</si>
  <si>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</si>
  <si>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</si>
  <si>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</si>
  <si>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</si>
  <si>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</si>
  <si>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</si>
  <si>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</si>
  <si>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</si>
  <si>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</si>
  <si>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</si>
  <si>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</si>
  <si>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</si>
  <si>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</si>
  <si>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</si>
  <si>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</si>
  <si>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</si>
  <si>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</si>
  <si>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</si>
  <si>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</si>
  <si>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</si>
  <si>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</si>
  <si>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</si>
  <si>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</si>
  <si>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</si>
  <si>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</si>
  <si>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</si>
  <si>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</si>
  <si>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</si>
  <si>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</si>
  <si>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</si>
  <si>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</si>
  <si>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</si>
  <si>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</si>
  <si>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</si>
  <si>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</si>
  <si>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</si>
  <si>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</si>
  <si>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</si>
  <si>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</si>
  <si>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</si>
  <si>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</si>
  <si>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</si>
  <si>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</si>
  <si>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</si>
  <si>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</si>
  <si>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</si>
  <si>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</si>
  <si>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</si>
  <si>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</si>
  <si>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</si>
  <si>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</si>
  <si>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</si>
  <si>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</si>
  <si>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</si>
  <si>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</si>
  <si>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</si>
  <si>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</si>
  <si>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</si>
  <si>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</si>
  <si>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</si>
  <si>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</si>
  <si>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</si>
  <si>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</si>
  <si>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</si>
  <si>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</si>
  <si>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</si>
  <si>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</si>
  <si>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</si>
  <si>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</si>
  <si>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</si>
  <si>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</si>
  <si>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</si>
  <si>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</si>
  <si>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</si>
  <si>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</si>
  <si>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</si>
  <si>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</si>
  <si>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</si>
  <si>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</si>
  <si>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</si>
  <si>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</si>
  <si>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</si>
  <si>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</si>
  <si>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</si>
  <si>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</si>
  <si>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</si>
  <si>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</si>
  <si>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</si>
  <si>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</si>
  <si>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</si>
  <si>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</si>
  <si>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</si>
  <si>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</si>
  <si>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</si>
  <si>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</si>
  <si>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</si>
  <si>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</si>
  <si>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</si>
  <si>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</si>
  <si>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</si>
  <si>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</si>
  <si>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</si>
  <si>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</si>
  <si>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</si>
  <si>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</si>
  <si>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</si>
  <si>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</si>
  <si>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</si>
  <si>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山口県平生町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</si>
  <si>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</si>
  <si>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</si>
  <si>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</si>
  <si>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</si>
  <si>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</si>
  <si>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</si>
  <si>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</si>
  <si>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</si>
  <si>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</si>
  <si>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</si>
  <si>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</si>
  <si>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</si>
  <si>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</si>
  <si>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</si>
  <si>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</si>
  <si>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</si>
  <si>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</si>
  <si>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</si>
  <si>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</si>
  <si>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</si>
  <si>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</si>
  <si>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</si>
  <si>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</si>
  <si>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</si>
  <si>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</si>
  <si>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</si>
  <si>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</si>
  <si>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</si>
  <si>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</si>
  <si>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</si>
  <si>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</si>
  <si>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熊南地域介護認定審査会事業特別会計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</si>
  <si>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</si>
  <si>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</si>
  <si>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</si>
  <si>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</si>
  <si>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</si>
  <si>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</si>
  <si>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</si>
  <si>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</si>
  <si>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</si>
  <si>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</si>
  <si>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</si>
  <si>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</si>
  <si>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</si>
  <si>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</si>
  <si>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</si>
  <si>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</si>
  <si>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</si>
  <si>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</si>
  <si>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</si>
  <si>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</si>
  <si>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</si>
  <si>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</si>
  <si>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</si>
  <si>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</si>
  <si>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</si>
  <si>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</si>
  <si>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</si>
  <si>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</si>
  <si>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</si>
  <si>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</si>
  <si>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</si>
  <si>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</si>
  <si>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</si>
  <si>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</si>
  <si>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</si>
  <si>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</si>
  <si>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</si>
  <si>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</si>
  <si>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</si>
  <si>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</si>
  <si>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</si>
  <si>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</si>
  <si>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</si>
  <si>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</si>
  <si>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</si>
  <si>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</si>
  <si>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</si>
  <si>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</si>
  <si>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</si>
  <si>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</si>
  <si>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</si>
  <si>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</si>
  <si>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</si>
  <si>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介護保険事業勘定特別会計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</si>
  <si>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</si>
  <si>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</si>
  <si>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</si>
  <si>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</si>
  <si>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</si>
  <si>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</si>
  <si>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</si>
  <si>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</si>
  <si>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</si>
  <si>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</si>
  <si>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</si>
  <si>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</si>
  <si>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</si>
  <si>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</si>
  <si>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</si>
  <si>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</si>
  <si>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</si>
  <si>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</si>
  <si>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</si>
  <si>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</si>
  <si>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</si>
  <si>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</si>
  <si>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</si>
  <si>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</si>
  <si>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</si>
  <si>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</si>
  <si>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</si>
  <si>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</si>
  <si>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</si>
  <si>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</si>
  <si>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</si>
  <si>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</si>
  <si>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</si>
  <si>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</si>
  <si>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</si>
  <si>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</si>
  <si>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</si>
  <si>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</si>
  <si>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</si>
  <si>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</si>
  <si>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</si>
  <si>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</si>
  <si>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</si>
  <si>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</si>
  <si>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</si>
  <si>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</si>
  <si>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</si>
  <si>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</si>
  <si>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</si>
  <si>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</si>
  <si>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</si>
  <si>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</si>
  <si>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</si>
  <si>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</si>
  <si>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</si>
  <si>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</si>
  <si>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</si>
  <si>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</si>
  <si>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</si>
  <si>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</si>
  <si>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</si>
  <si>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</si>
  <si>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</si>
  <si>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</si>
  <si>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</si>
  <si>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</si>
  <si>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</si>
  <si>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</si>
  <si>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</si>
  <si>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</si>
  <si>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</si>
  <si>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</si>
  <si>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</si>
  <si>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</si>
  <si>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</si>
  <si>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</si>
  <si>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</si>
  <si>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</si>
  <si>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</si>
  <si>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</si>
  <si>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</si>
  <si>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</si>
  <si>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</si>
  <si>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3.33</t>
  </si>
  <si>
    <t>▲ 0.18</t>
  </si>
  <si>
    <t>▲ 1.56</t>
  </si>
  <si>
    <t>▲ 2.49</t>
  </si>
  <si>
    <t>一般会計</t>
  </si>
  <si>
    <t>国民健康保険事業勘定特別会計</t>
  </si>
  <si>
    <t>▲ 0.10</t>
  </si>
  <si>
    <t>介護保険事業勘定特別会計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</si>
  <si>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</si>
  <si>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</si>
  <si>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</si>
  <si>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</si>
  <si>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</si>
  <si>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</si>
  <si>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一般会計等（純計）</t>
  </si>
  <si>
    <t>法非適用企業</t>
  </si>
  <si>
    <t>公営企業会計等</t>
  </si>
  <si>
    <t>周東環境衛生組合（一般会計）</t>
  </si>
  <si>
    <t>熊南総合事務組合（一般会計）</t>
  </si>
  <si>
    <t>熊南総合事務組合（馬島・佐合島航路事業特別会計）</t>
  </si>
  <si>
    <t>田布施・平生水道企業団（水道事業会計）</t>
  </si>
  <si>
    <t>法適用事業</t>
  </si>
  <si>
    <t>柳井地区広域消防組合（一般会計）</t>
  </si>
  <si>
    <t>柳井地域広域水道企業団（水道用水供給事業会計）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</si>
  <si>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</si>
  <si>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</si>
  <si>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</si>
  <si>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</si>
  <si>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</si>
  <si>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</si>
  <si>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</si>
  <si>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</si>
  <si>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</si>
  <si>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</si>
  <si>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t>
  </si>
  <si>
    <t>平生町土地開発公社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</si>
  <si>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</si>
  <si>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</si>
  <si>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</si>
  <si>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</si>
  <si>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</si>
  <si>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</si>
  <si>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</si>
  <si>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</si>
  <si>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</si>
  <si>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</si>
  <si>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</si>
  <si>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</si>
  <si>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過去の経済対策対応による生活関連対策基盤整備の財源として地方債を活用してきたことから、公債費負担が増加し、類似団体平均を大きく上回っている。負担軽減のため、新規借入の抑制などによる公債費の減額や地方債現在高の減額に伴い、比率の減につながっているが、平成28年度の将来負担比率では、歳入における普通交付税額の減額、地方消費税交付金の減額が主な要因で比率が増加した。また、実質公債費比率は3カ年平均では前年度比で減少しているが、普通交付税額の減額等が主な要因で単年度における比率は増加している。今後も、負担軽減のため計画的な事業実施による新規借入の抑制を図るとともに、基金残高を含めた一般財源の確保を図り、比率の低減に努める。</t>
    <rPh sb="2" eb="4">
      <t>カコ</t>
    </rPh>
    <rPh sb="5" eb="7">
      <t>ケイザイ</t>
    </rPh>
    <rPh sb="7" eb="9">
      <t>タイサク</t>
    </rPh>
    <rPh sb="9" eb="11">
      <t>タイオウ</t>
    </rPh>
    <rPh sb="14" eb="16">
      <t>セイカツ</t>
    </rPh>
    <rPh sb="16" eb="18">
      <t>カンレン</t>
    </rPh>
    <rPh sb="18" eb="20">
      <t>タイサク</t>
    </rPh>
    <rPh sb="20" eb="22">
      <t>キバン</t>
    </rPh>
    <rPh sb="22" eb="24">
      <t>セイビ</t>
    </rPh>
    <rPh sb="25" eb="27">
      <t>ザイゲン</t>
    </rPh>
    <rPh sb="30" eb="32">
      <t>チホウ</t>
    </rPh>
    <rPh sb="32" eb="33">
      <t>サイ</t>
    </rPh>
    <rPh sb="34" eb="36">
      <t>カツヨウ</t>
    </rPh>
    <rPh sb="45" eb="48">
      <t>コウサイヒ</t>
    </rPh>
    <rPh sb="48" eb="50">
      <t>フタン</t>
    </rPh>
    <rPh sb="51" eb="53">
      <t>ゾウカ</t>
    </rPh>
    <rPh sb="55" eb="57">
      <t>ルイジ</t>
    </rPh>
    <rPh sb="57" eb="59">
      <t>ダンタイ</t>
    </rPh>
    <rPh sb="59" eb="61">
      <t>ヘイキン</t>
    </rPh>
    <rPh sb="62" eb="63">
      <t>オオ</t>
    </rPh>
    <rPh sb="65" eb="67">
      <t>ウワマワ</t>
    </rPh>
    <rPh sb="72" eb="74">
      <t>フタン</t>
    </rPh>
    <rPh sb="74" eb="76">
      <t>ケイゲン</t>
    </rPh>
    <rPh sb="80" eb="82">
      <t>シンキ</t>
    </rPh>
    <rPh sb="82" eb="84">
      <t>カリイレ</t>
    </rPh>
    <rPh sb="85" eb="87">
      <t>ヨクセイ</t>
    </rPh>
    <rPh sb="92" eb="95">
      <t>コウサイヒ</t>
    </rPh>
    <rPh sb="96" eb="98">
      <t>ゲンガク</t>
    </rPh>
    <rPh sb="99" eb="101">
      <t>チホウ</t>
    </rPh>
    <rPh sb="101" eb="102">
      <t>サイ</t>
    </rPh>
    <rPh sb="102" eb="104">
      <t>ゲンザイ</t>
    </rPh>
    <rPh sb="104" eb="105">
      <t>ダカ</t>
    </rPh>
    <rPh sb="106" eb="108">
      <t>ゲンガク</t>
    </rPh>
    <rPh sb="109" eb="110">
      <t>トモナ</t>
    </rPh>
    <rPh sb="112" eb="114">
      <t>ヒリツ</t>
    </rPh>
    <rPh sb="115" eb="116">
      <t>ゲン</t>
    </rPh>
    <rPh sb="126" eb="128">
      <t>ヘイセイ</t>
    </rPh>
    <rPh sb="130" eb="132">
      <t>ネンド</t>
    </rPh>
    <rPh sb="133" eb="135">
      <t>ショウライ</t>
    </rPh>
    <rPh sb="135" eb="137">
      <t>フタン</t>
    </rPh>
    <rPh sb="137" eb="139">
      <t>ヒリツ</t>
    </rPh>
    <rPh sb="142" eb="144">
      <t>サイニュウ</t>
    </rPh>
    <rPh sb="148" eb="150">
      <t>フツウ</t>
    </rPh>
    <rPh sb="150" eb="153">
      <t>コウフゼイ</t>
    </rPh>
    <rPh sb="153" eb="154">
      <t>ガク</t>
    </rPh>
    <rPh sb="155" eb="157">
      <t>ゲンガク</t>
    </rPh>
    <rPh sb="158" eb="160">
      <t>チホウ</t>
    </rPh>
    <rPh sb="160" eb="163">
      <t>ショウヒゼイ</t>
    </rPh>
    <rPh sb="163" eb="166">
      <t>コウフキン</t>
    </rPh>
    <rPh sb="167" eb="169">
      <t>ゲンガク</t>
    </rPh>
    <rPh sb="170" eb="171">
      <t>オモ</t>
    </rPh>
    <rPh sb="172" eb="174">
      <t>ヨウイン</t>
    </rPh>
    <rPh sb="175" eb="177">
      <t>ヒリツ</t>
    </rPh>
    <rPh sb="178" eb="180">
      <t>ゾウカ</t>
    </rPh>
    <rPh sb="186" eb="188">
      <t>ジッシツ</t>
    </rPh>
    <rPh sb="188" eb="191">
      <t>コウサイヒ</t>
    </rPh>
    <rPh sb="191" eb="193">
      <t>ヒリツ</t>
    </rPh>
    <rPh sb="196" eb="197">
      <t>ネン</t>
    </rPh>
    <rPh sb="197" eb="199">
      <t>ヘイキン</t>
    </rPh>
    <rPh sb="201" eb="204">
      <t>ゼンネンド</t>
    </rPh>
    <rPh sb="204" eb="205">
      <t>ヒ</t>
    </rPh>
    <rPh sb="206" eb="208">
      <t>ゲンショウ</t>
    </rPh>
    <rPh sb="223" eb="224">
      <t>トウ</t>
    </rPh>
    <rPh sb="225" eb="226">
      <t>オモ</t>
    </rPh>
    <rPh sb="227" eb="229">
      <t>ヨウイン</t>
    </rPh>
    <rPh sb="230" eb="233">
      <t>タンネンド</t>
    </rPh>
    <rPh sb="237" eb="239">
      <t>ヒリツ</t>
    </rPh>
    <rPh sb="240" eb="241">
      <t>ゾウ</t>
    </rPh>
    <rPh sb="241" eb="242">
      <t>カ</t>
    </rPh>
    <rPh sb="247" eb="249">
      <t>コンゴ</t>
    </rPh>
    <rPh sb="251" eb="253">
      <t>フタン</t>
    </rPh>
    <rPh sb="253" eb="255">
      <t>ケイゲン</t>
    </rPh>
    <rPh sb="258" eb="261">
      <t>ケイカクテキ</t>
    </rPh>
    <rPh sb="262" eb="264">
      <t>ジギョウ</t>
    </rPh>
    <rPh sb="264" eb="266">
      <t>ジッシ</t>
    </rPh>
    <rPh sb="269" eb="271">
      <t>シンキ</t>
    </rPh>
    <rPh sb="271" eb="273">
      <t>カリイレ</t>
    </rPh>
    <rPh sb="274" eb="276">
      <t>ヨクセイ</t>
    </rPh>
    <rPh sb="277" eb="278">
      <t>ハカ</t>
    </rPh>
    <rPh sb="284" eb="286">
      <t>キキン</t>
    </rPh>
    <rPh sb="286" eb="288">
      <t>ザンダカ</t>
    </rPh>
    <rPh sb="289" eb="290">
      <t>フク</t>
    </rPh>
    <rPh sb="292" eb="294">
      <t>イッパン</t>
    </rPh>
    <rPh sb="294" eb="296">
      <t>ザイゲン</t>
    </rPh>
    <rPh sb="297" eb="299">
      <t>カクホ</t>
    </rPh>
    <rPh sb="300" eb="301">
      <t>ハカ</t>
    </rPh>
    <rPh sb="303" eb="305">
      <t>ヒリツ</t>
    </rPh>
    <rPh sb="306" eb="308">
      <t>テイゲン</t>
    </rPh>
    <rPh sb="309" eb="31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</si>
</sst>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29130</c:v>
                </c:pt>
                <c:pt idx="1">
                  <c:v>47291</c:v>
                </c:pt>
                <c:pt idx="2">
                  <c:v>41173</c:v>
                </c:pt>
                <c:pt idx="3">
                  <c:v>29133</c:v>
                </c:pt>
                <c:pt idx="4">
                  <c:v>20423</c:v>
                </c:pt>
              </c:numCache>
            </c:numRef>
          </c:val>
          <c:smooth val="0"/>
        </c:ser>
        <c:dLbls>
          <c:showLegendKey val="0"/>
          <c:showVal val="0"/>
          <c:showCatName val="0"/>
          <c:showSerName val="0"/>
          <c:showPercent val="0"/>
          <c:showBubbleSize val="0"/>
        </c:dLbls>
        <c:marker val="1"/>
        <c:smooth val="0"/>
        <c:axId val="94788992"/>
        <c:axId val="111154688"/>
      </c:lineChart>
      <c:catAx>
        <c:axId val="94788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54688"/>
        <c:crosses val="autoZero"/>
        <c:auto val="1"/>
        <c:lblAlgn val="ctr"/>
        <c:lblOffset val="100"/>
        <c:tickLblSkip val="1"/>
        <c:tickMarkSkip val="1"/>
        <c:noMultiLvlLbl val="0"/>
      </c:catAx>
      <c:valAx>
        <c:axId val="1111546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8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3.02</c:v>
                </c:pt>
                <c:pt idx="1">
                  <c:v>3.55</c:v>
                </c:pt>
                <c:pt idx="2">
                  <c:v>4.7</c:v>
                </c:pt>
                <c:pt idx="3">
                  <c:v>5.72</c:v>
                </c:pt>
                <c:pt idx="4">
                  <c:v>4.03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10.28</c:v>
                </c:pt>
                <c:pt idx="1">
                  <c:v>9.4700000000000006</c:v>
                </c:pt>
                <c:pt idx="2">
                  <c:v>7.11</c:v>
                </c:pt>
                <c:pt idx="3">
                  <c:v>10.3</c:v>
                </c:pt>
                <c:pt idx="4">
                  <c:v>10.35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163904"/>
        <c:axId val="117170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-3.33</c:v>
                </c:pt>
                <c:pt idx="1">
                  <c:v>-0.18</c:v>
                </c:pt>
                <c:pt idx="2">
                  <c:v>-1.56</c:v>
                </c:pt>
                <c:pt idx="3">
                  <c:v>4.6100000000000003</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163904"/>
        <c:axId val="117170176"/>
      </c:lineChart>
      <c:catAx>
        <c:axId val="1171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170176"/>
        <c:crosses val="autoZero"/>
        <c:auto val="1"/>
        <c:lblAlgn val="ctr"/>
        <c:lblOffset val="100"/>
        <c:tickLblSkip val="1"/>
        <c:tickMarkSkip val="1"/>
        <c:noMultiLvlLbl val="0"/>
      </c:catAx>
      <c:valAx>
        <c:axId val="11717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0.41</c:v>
                </c:pt>
                <c:pt idx="2">
                  <c:v>#N/A</c:v>
                </c:pt>
                <c:pt idx="3">
                  <c:v>0.65</c:v>
                </c:pt>
                <c:pt idx="4">
                  <c:v>#N/A</c:v>
                </c:pt>
                <c:pt idx="5">
                  <c:v>0.48</c:v>
                </c:pt>
                <c:pt idx="6">
                  <c:v>#N/A</c:v>
                </c:pt>
                <c:pt idx="7">
                  <c:v>0.92</c:v>
                </c:pt>
                <c:pt idx="8">
                  <c:v>#N/A</c:v>
                </c:pt>
                <c:pt idx="9">
                  <c:v>1.17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0.51</c:v>
                </c:pt>
                <c:pt idx="2">
                  <c:v>0.1</c:v>
                </c:pt>
                <c:pt idx="3">
                  <c:v>#N/A</c:v>
                </c:pt>
                <c:pt idx="4">
                  <c:v>#N/A</c:v>
                </c:pt>
                <c:pt idx="5">
                  <c:v>0.86</c:v>
                </c:pt>
                <c:pt idx="6">
                  <c:v>#N/A</c:v>
                </c:pt>
                <c:pt idx="7">
                  <c:v>3.23</c:v>
                </c:pt>
                <c:pt idx="8">
                  <c:v>#N/A</c:v>
                </c:pt>
                <c:pt idx="9">
                  <c:v>3.99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3.02</c:v>
                </c:pt>
                <c:pt idx="2">
                  <c:v>#N/A</c:v>
                </c:pt>
                <c:pt idx="3">
                  <c:v>3.54</c:v>
                </c:pt>
                <c:pt idx="4">
                  <c:v>#N/A</c:v>
                </c:pt>
                <c:pt idx="5">
                  <c:v>4.6900000000000004</c:v>
                </c:pt>
                <c:pt idx="6">
                  <c:v>#N/A</c:v>
                </c:pt>
                <c:pt idx="7">
                  <c:v>5.72</c:v>
                </c:pt>
                <c:pt idx="8">
                  <c:v>#N/A</c:v>
                </c:pt>
                <c:pt idx="9">
                  <c:v>4.03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576064"/>
        <c:axId val="117577600"/>
      </c:barChart>
      <c:catAx>
        <c:axId val="1175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77600"/>
        <c:crosses val="autoZero"/>
        <c:auto val="1"/>
        <c:lblAlgn val="ctr"/>
        <c:lblOffset val="100"/>
        <c:tickLblSkip val="1"/>
        <c:tickMarkSkip val="1"/>
        <c:noMultiLvlLbl val="0"/>
      </c:catAx>
      <c:valAx>
        <c:axId val="11757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7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563</c:v>
                </c:pt>
                <c:pt idx="5">
                  <c:v>568</c:v>
                </c:pt>
                <c:pt idx="8">
                  <c:v>590</c:v>
                </c:pt>
                <c:pt idx="11">
                  <c:v>577</c:v>
                </c:pt>
                <c:pt idx="14">
                  <c:v>573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c:v>
                </c:pt>
                <c:pt idx="3">
                  <c:v>53</c:v>
                </c:pt>
                <c:pt idx="6">
                  <c:v>57</c:v>
                </c:pt>
                <c:pt idx="9">
                  <c:v>65</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54</c:v>
                </c:pt>
                <c:pt idx="6">
                  <c:v>46</c:v>
                </c:pt>
                <c:pt idx="9">
                  <c:v>51</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259</c:v>
                </c:pt>
                <c:pt idx="3">
                  <c:v>255</c:v>
                </c:pt>
                <c:pt idx="6">
                  <c:v>258</c:v>
                </c:pt>
                <c:pt idx="9">
                  <c:v>258</c:v>
                </c:pt>
                <c:pt idx="12">
                  <c:v>274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720</c:v>
                </c:pt>
                <c:pt idx="3">
                  <c:v>690</c:v>
                </c:pt>
                <c:pt idx="6">
                  <c:v>680</c:v>
                </c:pt>
                <c:pt idx="9">
                  <c:v>622</c:v>
                </c:pt>
                <c:pt idx="12">
                  <c:v>584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59104"/>
        <c:axId val="376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520</c:v>
                </c:pt>
                <c:pt idx="2">
                  <c:v>#N/A</c:v>
                </c:pt>
                <c:pt idx="3">
                  <c:v>#N/A</c:v>
                </c:pt>
                <c:pt idx="4">
                  <c:v>485</c:v>
                </c:pt>
                <c:pt idx="5">
                  <c:v>#N/A</c:v>
                </c:pt>
                <c:pt idx="6">
                  <c:v>#N/A</c:v>
                </c:pt>
                <c:pt idx="7">
                  <c:v>452</c:v>
                </c:pt>
                <c:pt idx="8">
                  <c:v>#N/A</c:v>
                </c:pt>
                <c:pt idx="9">
                  <c:v>#N/A</c:v>
                </c:pt>
                <c:pt idx="10">
                  <c:v>419</c:v>
                </c:pt>
                <c:pt idx="11">
                  <c:v>#N/A</c:v>
                </c:pt>
                <c:pt idx="12">
                  <c:v>#N/A</c:v>
                </c:pt>
                <c:pt idx="13">
                  <c:v>415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59104"/>
        <c:axId val="3761280"/>
      </c:lineChart>
      <c:catAx>
        <c:axId val="375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1280"/>
        <c:crosses val="autoZero"/>
        <c:auto val="1"/>
        <c:lblAlgn val="ctr"/>
        <c:lblOffset val="100"/>
        <c:tickLblSkip val="1"/>
        <c:tickMarkSkip val="1"/>
        <c:noMultiLvlLbl val="0"/>
      </c:catAx>
      <c:valAx>
        <c:axId val="376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6992</c:v>
                </c:pt>
                <c:pt idx="5">
                  <c:v>6946</c:v>
                </c:pt>
                <c:pt idx="8">
                  <c:v>6888</c:v>
                </c:pt>
                <c:pt idx="11">
                  <c:v>6784</c:v>
                </c:pt>
                <c:pt idx="14">
                  <c:v>6581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378</c:v>
                </c:pt>
                <c:pt idx="5">
                  <c:v>320</c:v>
                </c:pt>
                <c:pt idx="8">
                  <c:v>269</c:v>
                </c:pt>
                <c:pt idx="11">
                  <c:v>248</c:v>
                </c:pt>
                <c:pt idx="14">
                  <c:v>209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553</c:v>
                </c:pt>
                <c:pt idx="5">
                  <c:v>526</c:v>
                </c:pt>
                <c:pt idx="8">
                  <c:v>429</c:v>
                </c:pt>
                <c:pt idx="11">
                  <c:v>586</c:v>
                </c:pt>
                <c:pt idx="14">
                  <c:v>646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41</c:v>
                </c:pt>
                <c:pt idx="3">
                  <c:v>42</c:v>
                </c:pt>
                <c:pt idx="6">
                  <c:v>43</c:v>
                </c:pt>
                <c:pt idx="9">
                  <c:v>44</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1316</c:v>
                </c:pt>
                <c:pt idx="3">
                  <c:v>1305</c:v>
                </c:pt>
                <c:pt idx="6">
                  <c:v>1221</c:v>
                </c:pt>
                <c:pt idx="9">
                  <c:v>1165</c:v>
                </c:pt>
                <c:pt idx="12">
                  <c:v>1173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815</c:v>
                </c:pt>
                <c:pt idx="3">
                  <c:v>875</c:v>
                </c:pt>
                <c:pt idx="6">
                  <c:v>934</c:v>
                </c:pt>
                <c:pt idx="9">
                  <c:v>844</c:v>
                </c:pt>
                <c:pt idx="12">
                  <c:v>798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5007</c:v>
                </c:pt>
                <c:pt idx="3">
                  <c:v>4780</c:v>
                </c:pt>
                <c:pt idx="6">
                  <c:v>4700</c:v>
                </c:pt>
                <c:pt idx="9">
                  <c:v>4653</c:v>
                </c:pt>
                <c:pt idx="12">
                  <c:v>4666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632</c:v>
                </c:pt>
                <c:pt idx="3">
                  <c:v>573</c:v>
                </c:pt>
                <c:pt idx="6">
                  <c:v>640</c:v>
                </c:pt>
                <c:pt idx="9">
                  <c:v>686</c:v>
                </c:pt>
                <c:pt idx="12">
                  <c:v>615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5829</c:v>
                </c:pt>
                <c:pt idx="3">
                  <c:v>5763</c:v>
                </c:pt>
                <c:pt idx="6">
                  <c:v>5618</c:v>
                </c:pt>
                <c:pt idx="9">
                  <c:v>5375</c:v>
                </c:pt>
                <c:pt idx="12">
                  <c:v>5172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549312"/>
        <c:axId val="11755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5717</c:v>
                </c:pt>
                <c:pt idx="2">
                  <c:v>#N/A</c:v>
                </c:pt>
                <c:pt idx="3">
                  <c:v>#N/A</c:v>
                </c:pt>
                <c:pt idx="4">
                  <c:v>5545</c:v>
                </c:pt>
                <c:pt idx="5">
                  <c:v>#N/A</c:v>
                </c:pt>
                <c:pt idx="6">
                  <c:v>#N/A</c:v>
                </c:pt>
                <c:pt idx="7">
                  <c:v>5570</c:v>
                </c:pt>
                <c:pt idx="8">
                  <c:v>#N/A</c:v>
                </c:pt>
                <c:pt idx="9">
                  <c:v>#N/A</c:v>
                </c:pt>
                <c:pt idx="10">
                  <c:v>5149</c:v>
                </c:pt>
                <c:pt idx="11">
                  <c:v>#N/A</c:v>
                </c:pt>
                <c:pt idx="12">
                  <c:v>#N/A</c:v>
                </c:pt>
                <c:pt idx="13">
                  <c:v>4987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549312"/>
        <c:axId val="117559680"/>
      </c:lineChart>
      <c:catAx>
        <c:axId val="1175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559680"/>
        <c:crosses val="autoZero"/>
        <c:auto val="1"/>
        <c:lblAlgn val="ctr"/>
        <c:lblOffset val="100"/>
        <c:tickLblSkip val="1"/>
        <c:tickMarkSkip val="1"/>
        <c:noMultiLvlLbl val="0"/>
      </c:catAx>
      <c:valAx>
        <c:axId val="11755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63.7</c:v>
                </c:pt>
              </c:numCache>
            </c:numRef>
          </c:xVal>
          <c:yVal>
            <c:numRef>
              <c:f>公会計指標分析・財政指標組合せ分析表!$K$51:$O$51</c:f>
              <c:numCache>
                <c:formatCode>#,##0.0;"▲ "#,##0.0</c:formatCode>
                <c:ptCount val="5"/>
                <c:pt idx="3">
                  <c:v>168.1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794880"/>
        <c:axId val="118801152"/>
      </c:scatterChart>
      <c:valAx>
        <c:axId val="11879488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01152"/>
        <c:crosses val="autoZero"/>
        <c:crossBetween val="midCat"/>
      </c:valAx>
      <c:valAx>
        <c:axId val="118801152"/>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94880"/>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17</c:v>
                </c:pt>
                <c:pt idx="2">
                  <c:v>16.2</c:v>
                </c:pt>
                <c:pt idx="3">
                  <c:v>15</c:v>
                </c:pt>
                <c:pt idx="4">
                  <c:v>14.4</c:v>
                </c:pt>
              </c:numCache>
            </c:numRef>
          </c:xVal>
          <c:yVal>
            <c:numRef>
              <c:f>公会計指標分析・財政指標組合せ分析表!$K$73:$O$73</c:f>
              <c:numCache>
                <c:formatCode>#,##0.0;"▲ "#,##0.0</c:formatCode>
                <c:ptCount val="5"/>
                <c:pt idx="0">
                  <c:v>189.6</c:v>
                </c:pt>
                <c:pt idx="1">
                  <c:v>182.3</c:v>
                </c:pt>
                <c:pt idx="2">
                  <c:v>190.1</c:v>
                </c:pt>
                <c:pt idx="3">
                  <c:v>168.1</c:v>
                </c:pt>
                <c:pt idx="4">
                  <c:v>173.2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573578781448488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767513670914254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532736"/>
        <c:axId val="118543104"/>
      </c:scatterChart>
      <c:valAx>
        <c:axId val="118532736"/>
        <c:scaling>
          <c:orientation val="minMax"/>
          <c:max val="18.600000000000001"/>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543104"/>
        <c:crosses val="autoZero"/>
        <c:crossBetween val="midCat"/>
      </c:valAx>
      <c:valAx>
        <c:axId val="118543104"/>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532736"/>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元利償還金の減少により、実質公債費比率は減少しているが、依然として高い数値となっている。今後の見込みとして、元利償還金は</a:t>
          </a:r>
          <a:r>
            <a:rPr lang="ja-JP" altLang="en-US" sz="1300" b="0" i="0" baseline="0">
              <a:solidFill>
                <a:schemeClr val="dk1"/>
              </a:solidFill>
              <a:effectLst/>
              <a:latin typeface="+mn-lt"/>
              <a:ea typeface="+mn-ea"/>
              <a:cs typeface="+mn-cs"/>
            </a:rPr>
            <a:t>微減の</a:t>
          </a:r>
          <a:r>
            <a:rPr lang="ja-JP" altLang="ja-JP" sz="1300" b="0" i="0" baseline="0">
              <a:solidFill>
                <a:schemeClr val="dk1"/>
              </a:solidFill>
              <a:effectLst/>
              <a:latin typeface="+mn-lt"/>
              <a:ea typeface="+mn-ea"/>
              <a:cs typeface="+mn-cs"/>
            </a:rPr>
            <a:t>横ばい状態となり、普通交付税等の一般財源額も増額を見込めない状況から、大幅な数値の減少は見込めない状況にある。引き続き新規借入の抑制を図り、比率の低減に努める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将来負担額について、</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年度では一般会計等に係る地方債の現在高が減少し</a:t>
          </a:r>
          <a:r>
            <a:rPr lang="ja-JP" altLang="en-US" sz="1300" b="0" i="0" baseline="0">
              <a:solidFill>
                <a:schemeClr val="dk1"/>
              </a:solidFill>
              <a:effectLst/>
              <a:latin typeface="+mn-lt"/>
              <a:ea typeface="+mn-ea"/>
              <a:cs typeface="+mn-cs"/>
            </a:rPr>
            <a:t>、土地開発公社の負債がなくなったことから</a:t>
          </a:r>
          <a:r>
            <a:rPr lang="ja-JP" altLang="ja-JP" sz="1300" b="0" i="0" baseline="0">
              <a:solidFill>
                <a:schemeClr val="dk1"/>
              </a:solidFill>
              <a:effectLst/>
              <a:latin typeface="+mn-lt"/>
              <a:ea typeface="+mn-ea"/>
              <a:cs typeface="+mn-cs"/>
            </a:rPr>
            <a:t>負担額は減少しているが、依然として高水準にある。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今後においても、充当可能財源の確保を図るとともに、引き続き一般会計、公営企業会計とともに計画的な事業実施による新規借入の抑制により、将来負担額を減少させ、将来負担比率の減少に努める。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62230</xdr:rowOff>
    </xdr:from>
    <xdr:to>
      <xdr:col>3</xdr:col>
      <xdr:colOff>1170940</xdr:colOff>
      <xdr:row>34</xdr:row>
      <xdr:rowOff>84244</xdr:rowOff>
    </xdr:to>
    <xdr:cxnSp macro="">
      <xdr:nvCxnSpPr>
        <xdr:cNvPr id="64" name="直線コネクタ 63"/>
        <xdr:cNvCxnSpPr/>
      </xdr:nvCxnSpPr>
      <xdr:spPr>
        <a:xfrm flipV="1">
          <a:off x="4760595" y="5643880"/>
          <a:ext cx="1270" cy="105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88071</xdr:rowOff>
    </xdr:from>
    <xdr:ext cx="405111" cy="259045"/>
    <xdr:sp macro="" textlink="">
      <xdr:nvSpPr>
        <xdr:cNvPr id="65"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84244</xdr:rowOff>
    </xdr:from>
    <xdr:to>
      <xdr:col>3</xdr:col>
      <xdr:colOff>1260475</xdr:colOff>
      <xdr:row>34</xdr:row>
      <xdr:rowOff>84244</xdr:rowOff>
    </xdr:to>
    <xdr:cxnSp macro="">
      <xdr:nvCxnSpPr>
        <xdr:cNvPr id="66" name="直線コネクタ 65"/>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8907</xdr:rowOff>
    </xdr:from>
    <xdr:ext cx="405111" cy="259045"/>
    <xdr:sp macro="" textlink="">
      <xdr:nvSpPr>
        <xdr:cNvPr id="67" name="有形固定資産減価償却率最大値テキスト"/>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28</xdr:row>
      <xdr:rowOff>62230</xdr:rowOff>
    </xdr:from>
    <xdr:to>
      <xdr:col>3</xdr:col>
      <xdr:colOff>1260475</xdr:colOff>
      <xdr:row>28</xdr:row>
      <xdr:rowOff>62230</xdr:rowOff>
    </xdr:to>
    <xdr:cxnSp macro="">
      <xdr:nvCxnSpPr>
        <xdr:cNvPr id="68" name="直線コネクタ 67"/>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107544</xdr:rowOff>
    </xdr:from>
    <xdr:ext cx="405111" cy="259045"/>
    <xdr:sp macro="" textlink="">
      <xdr:nvSpPr>
        <xdr:cNvPr id="69" name="有形固定資産減価償却率平均値テキスト"/>
        <xdr:cNvSpPr txBox="1"/>
      </xdr:nvSpPr>
      <xdr:spPr>
        <a:xfrm>
          <a:off x="4813300" y="6032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129117</xdr:rowOff>
    </xdr:from>
    <xdr:to>
      <xdr:col>3</xdr:col>
      <xdr:colOff>1222375</xdr:colOff>
      <xdr:row>31</xdr:row>
      <xdr:rowOff>59267</xdr:rowOff>
    </xdr:to>
    <xdr:sp macro="" textlink="">
      <xdr:nvSpPr>
        <xdr:cNvPr id="70" name="フローチャート : 判断 69"/>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847</xdr:rowOff>
    </xdr:from>
    <xdr:to>
      <xdr:col>3</xdr:col>
      <xdr:colOff>511175</xdr:colOff>
      <xdr:row>31</xdr:row>
      <xdr:rowOff>102447</xdr:rowOff>
    </xdr:to>
    <xdr:sp macro="" textlink="">
      <xdr:nvSpPr>
        <xdr:cNvPr id="71" name="フローチャート : 判断 70"/>
        <xdr:cNvSpPr/>
      </xdr:nvSpPr>
      <xdr:spPr>
        <a:xfrm>
          <a:off x="4000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116840</xdr:rowOff>
    </xdr:from>
    <xdr:to>
      <xdr:col>3</xdr:col>
      <xdr:colOff>511175</xdr:colOff>
      <xdr:row>27</xdr:row>
      <xdr:rowOff>46990</xdr:rowOff>
    </xdr:to>
    <xdr:sp macro="" textlink="">
      <xdr:nvSpPr>
        <xdr:cNvPr id="77" name="円/楕円 76"/>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93574</xdr:rowOff>
    </xdr:from>
    <xdr:ext cx="405111" cy="259045"/>
    <xdr:sp macro="" textlink="">
      <xdr:nvSpPr>
        <xdr:cNvPr id="78" name="n_1aveValue有形固定資産減価償却率"/>
        <xdr:cNvSpPr txBox="1"/>
      </xdr:nvSpPr>
      <xdr:spPr>
        <a:xfrm>
          <a:off x="3836043"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63517</xdr:rowOff>
    </xdr:from>
    <xdr:ext cx="405111" cy="259045"/>
    <xdr:sp macro="" textlink="">
      <xdr:nvSpPr>
        <xdr:cNvPr id="79" name="n_1mainValue有形固定資産減価償却率"/>
        <xdr:cNvSpPr txBox="1"/>
      </xdr:nvSpPr>
      <xdr:spPr>
        <a:xfrm>
          <a:off x="3836043"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128270</xdr:rowOff>
    </xdr:from>
    <xdr:to>
      <xdr:col>5</xdr:col>
      <xdr:colOff>409575</xdr:colOff>
      <xdr:row>39</xdr:row>
      <xdr:rowOff>58420</xdr:rowOff>
    </xdr:to>
    <xdr:sp macro="" textlink="">
      <xdr:nvSpPr>
        <xdr:cNvPr id="68" name="円/楕円 67"/>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74947</xdr:rowOff>
    </xdr:from>
    <xdr:ext cx="405111" cy="259045"/>
    <xdr:sp macro="" textlink="">
      <xdr:nvSpPr>
        <xdr:cNvPr id="70" name="n_1mainValue【道路】&#10;有形固定資産減価償却率"/>
        <xdr:cNvSpPr txBox="1"/>
      </xdr:nvSpPr>
      <xdr:spPr>
        <a:xfrm>
          <a:off x="3582043"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129946</xdr:rowOff>
    </xdr:from>
    <xdr:to>
      <xdr:col>14</xdr:col>
      <xdr:colOff>79375</xdr:colOff>
      <xdr:row>39</xdr:row>
      <xdr:rowOff>60096</xdr:rowOff>
    </xdr:to>
    <xdr:sp macro="" textlink="">
      <xdr:nvSpPr>
        <xdr:cNvPr id="108" name="円/楕円 107"/>
        <xdr:cNvSpPr/>
      </xdr:nvSpPr>
      <xdr:spPr>
        <a:xfrm>
          <a:off x="9588500" y="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51223</xdr:rowOff>
    </xdr:from>
    <xdr:ext cx="534377" cy="259045"/>
    <xdr:sp macro="" textlink="">
      <xdr:nvSpPr>
        <xdr:cNvPr id="110" name="n_1mainValue【道路】&#10;一人当たり延長"/>
        <xdr:cNvSpPr txBox="1"/>
      </xdr:nvSpPr>
      <xdr:spPr>
        <a:xfrm>
          <a:off x="9359410" y="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81788</xdr:rowOff>
    </xdr:from>
    <xdr:to>
      <xdr:col>5</xdr:col>
      <xdr:colOff>409575</xdr:colOff>
      <xdr:row>59</xdr:row>
      <xdr:rowOff>11938</xdr:rowOff>
    </xdr:to>
    <xdr:sp macro="" textlink="">
      <xdr:nvSpPr>
        <xdr:cNvPr id="146" name="円/楕円 145"/>
        <xdr:cNvSpPr/>
      </xdr:nvSpPr>
      <xdr:spPr>
        <a:xfrm>
          <a:off x="3746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28465</xdr:rowOff>
    </xdr:from>
    <xdr:ext cx="405111" cy="259045"/>
    <xdr:sp macro="" textlink="">
      <xdr:nvSpPr>
        <xdr:cNvPr id="148" name="n_1mainValue【橋りょう・トンネル】&#10;有形固定資産減価償却率"/>
        <xdr:cNvSpPr txBox="1"/>
      </xdr:nvSpPr>
      <xdr:spPr>
        <a:xfrm>
          <a:off x="3582043"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67339</xdr:rowOff>
    </xdr:from>
    <xdr:to>
      <xdr:col>14</xdr:col>
      <xdr:colOff>79375</xdr:colOff>
      <xdr:row>63</xdr:row>
      <xdr:rowOff>168939</xdr:rowOff>
    </xdr:to>
    <xdr:sp macro="" textlink="">
      <xdr:nvSpPr>
        <xdr:cNvPr id="187" name="円/楕円 186"/>
        <xdr:cNvSpPr/>
      </xdr:nvSpPr>
      <xdr:spPr>
        <a:xfrm>
          <a:off x="9588500" y="108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160066</xdr:rowOff>
    </xdr:from>
    <xdr:ext cx="599010" cy="259045"/>
    <xdr:sp macro="" textlink="">
      <xdr:nvSpPr>
        <xdr:cNvPr id="189" name="n_1mainValue【橋りょう・トンネル】&#10;一人当たり有形固定資産（償却資産）額"/>
        <xdr:cNvSpPr txBox="1"/>
      </xdr:nvSpPr>
      <xdr:spPr>
        <a:xfrm>
          <a:off x="9327094" y="1096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10161</xdr:rowOff>
    </xdr:from>
    <xdr:to>
      <xdr:col>5</xdr:col>
      <xdr:colOff>409575</xdr:colOff>
      <xdr:row>81</xdr:row>
      <xdr:rowOff>111761</xdr:rowOff>
    </xdr:to>
    <xdr:sp macro="" textlink="">
      <xdr:nvSpPr>
        <xdr:cNvPr id="227" name="円/楕円 226"/>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8"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128288</xdr:rowOff>
    </xdr:from>
    <xdr:ext cx="405111" cy="259045"/>
    <xdr:sp macro="" textlink="">
      <xdr:nvSpPr>
        <xdr:cNvPr id="229" name="n_1mainValue【公営住宅】&#10;有形固定資産減価償却率"/>
        <xdr:cNvSpPr txBox="1"/>
      </xdr:nvSpPr>
      <xdr:spPr>
        <a:xfrm>
          <a:off x="3582043"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49022</xdr:rowOff>
    </xdr:from>
    <xdr:to>
      <xdr:col>14</xdr:col>
      <xdr:colOff>79375</xdr:colOff>
      <xdr:row>83</xdr:row>
      <xdr:rowOff>150622</xdr:rowOff>
    </xdr:to>
    <xdr:sp macro="" textlink="">
      <xdr:nvSpPr>
        <xdr:cNvPr id="264" name="円/楕円 263"/>
        <xdr:cNvSpPr/>
      </xdr:nvSpPr>
      <xdr:spPr>
        <a:xfrm>
          <a:off x="9588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141749</xdr:rowOff>
    </xdr:from>
    <xdr:ext cx="469744" cy="259045"/>
    <xdr:sp macro="" textlink="">
      <xdr:nvSpPr>
        <xdr:cNvPr id="266" name="n_1main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19050</xdr:rowOff>
    </xdr:from>
    <xdr:to>
      <xdr:col>6</xdr:col>
      <xdr:colOff>510540</xdr:colOff>
      <xdr:row>107</xdr:row>
      <xdr:rowOff>95250</xdr:rowOff>
    </xdr:to>
    <xdr:cxnSp macro="">
      <xdr:nvCxnSpPr>
        <xdr:cNvPr id="291" name="直線コネクタ 290"/>
        <xdr:cNvCxnSpPr/>
      </xdr:nvCxnSpPr>
      <xdr:spPr>
        <a:xfrm flipV="1">
          <a:off x="4634865" y="173355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2" name="【港湾・漁港】&#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3" name="直線コネクタ 292"/>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137177</xdr:rowOff>
    </xdr:from>
    <xdr:ext cx="405111" cy="259045"/>
    <xdr:sp macro="" textlink="">
      <xdr:nvSpPr>
        <xdr:cNvPr id="294" name="【港湾・漁港】&#10;有形固定資産減価償却率最大値テキスト"/>
        <xdr:cNvSpPr txBox="1"/>
      </xdr:nvSpPr>
      <xdr:spPr>
        <a:xfrm>
          <a:off x="4724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101</xdr:row>
      <xdr:rowOff>19050</xdr:rowOff>
    </xdr:from>
    <xdr:to>
      <xdr:col>6</xdr:col>
      <xdr:colOff>600075</xdr:colOff>
      <xdr:row>101</xdr:row>
      <xdr:rowOff>19050</xdr:rowOff>
    </xdr:to>
    <xdr:cxnSp macro="">
      <xdr:nvCxnSpPr>
        <xdr:cNvPr id="295" name="直線コネクタ 294"/>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92727</xdr:rowOff>
    </xdr:from>
    <xdr:ext cx="405111" cy="259045"/>
    <xdr:sp macro="" textlink="">
      <xdr:nvSpPr>
        <xdr:cNvPr id="296" name="【港湾・漁港】&#10;有形固定資産減価償却率平均値テキスト"/>
        <xdr:cNvSpPr txBox="1"/>
      </xdr:nvSpPr>
      <xdr:spPr>
        <a:xfrm>
          <a:off x="4724400" y="1792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114300</xdr:rowOff>
    </xdr:from>
    <xdr:to>
      <xdr:col>6</xdr:col>
      <xdr:colOff>561975</xdr:colOff>
      <xdr:row>105</xdr:row>
      <xdr:rowOff>44450</xdr:rowOff>
    </xdr:to>
    <xdr:sp macro="" textlink="">
      <xdr:nvSpPr>
        <xdr:cNvPr id="297" name="フローチャート : 判断 296"/>
        <xdr:cNvSpPr/>
      </xdr:nvSpPr>
      <xdr:spPr>
        <a:xfrm>
          <a:off x="4584700" y="179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109</xdr:row>
      <xdr:rowOff>19050</xdr:rowOff>
    </xdr:from>
    <xdr:to>
      <xdr:col>5</xdr:col>
      <xdr:colOff>409575</xdr:colOff>
      <xdr:row>109</xdr:row>
      <xdr:rowOff>120650</xdr:rowOff>
    </xdr:to>
    <xdr:sp macro="" textlink="">
      <xdr:nvSpPr>
        <xdr:cNvPr id="298" name="フローチャート : 判断 297"/>
        <xdr:cNvSpPr/>
      </xdr:nvSpPr>
      <xdr:spPr>
        <a:xfrm>
          <a:off x="3746500" y="187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50800</xdr:rowOff>
    </xdr:from>
    <xdr:to>
      <xdr:col>5</xdr:col>
      <xdr:colOff>409575</xdr:colOff>
      <xdr:row>102</xdr:row>
      <xdr:rowOff>152400</xdr:rowOff>
    </xdr:to>
    <xdr:sp macro="" textlink="">
      <xdr:nvSpPr>
        <xdr:cNvPr id="304" name="円/楕円 303"/>
        <xdr:cNvSpPr/>
      </xdr:nvSpPr>
      <xdr:spPr>
        <a:xfrm>
          <a:off x="3746500" y="175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111777</xdr:rowOff>
    </xdr:from>
    <xdr:ext cx="405111" cy="259045"/>
    <xdr:sp macro="" textlink="">
      <xdr:nvSpPr>
        <xdr:cNvPr id="305" name="n_1aveValue【港湾・漁港】&#10;有形固定資産減価償却率"/>
        <xdr:cNvSpPr txBox="1"/>
      </xdr:nvSpPr>
      <xdr:spPr>
        <a:xfrm>
          <a:off x="3582043" y="187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168927</xdr:rowOff>
    </xdr:from>
    <xdr:ext cx="405111" cy="259045"/>
    <xdr:sp macro="" textlink="">
      <xdr:nvSpPr>
        <xdr:cNvPr id="306" name="n_1mainValue【港湾・漁港】&#10;有形固定資産減価償却率"/>
        <xdr:cNvSpPr txBox="1"/>
      </xdr:nvSpPr>
      <xdr:spPr>
        <a:xfrm>
          <a:off x="3582043" y="1731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17" name="テキスト ボックス 316"/>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19" name="テキスト ボックス 318"/>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1" name="テキスト ボックス 32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3" name="テキスト ボックス 32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5" name="テキスト ボックス 32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7" name="テキスト ボックス 32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9" name="テキスト ボックス 3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104006</xdr:rowOff>
    </xdr:from>
    <xdr:to>
      <xdr:col>15</xdr:col>
      <xdr:colOff>180340</xdr:colOff>
      <xdr:row>109</xdr:row>
      <xdr:rowOff>11109</xdr:rowOff>
    </xdr:to>
    <xdr:cxnSp macro="">
      <xdr:nvCxnSpPr>
        <xdr:cNvPr id="331" name="直線コネクタ 330"/>
        <xdr:cNvCxnSpPr/>
      </xdr:nvCxnSpPr>
      <xdr:spPr>
        <a:xfrm flipV="1">
          <a:off x="10476865" y="18277706"/>
          <a:ext cx="0" cy="42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14936</xdr:rowOff>
    </xdr:from>
    <xdr:ext cx="534377" cy="259045"/>
    <xdr:sp macro="" textlink="">
      <xdr:nvSpPr>
        <xdr:cNvPr id="332" name="【港湾・漁港】&#10;一人当たり有形固定資産（償却資産）額最小値テキスト"/>
        <xdr:cNvSpPr txBox="1"/>
      </xdr:nvSpPr>
      <xdr:spPr>
        <a:xfrm>
          <a:off x="10566400" y="187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109</xdr:row>
      <xdr:rowOff>11109</xdr:rowOff>
    </xdr:from>
    <xdr:to>
      <xdr:col>15</xdr:col>
      <xdr:colOff>269875</xdr:colOff>
      <xdr:row>109</xdr:row>
      <xdr:rowOff>11109</xdr:rowOff>
    </xdr:to>
    <xdr:cxnSp macro="">
      <xdr:nvCxnSpPr>
        <xdr:cNvPr id="333" name="直線コネクタ 332"/>
        <xdr:cNvCxnSpPr/>
      </xdr:nvCxnSpPr>
      <xdr:spPr>
        <a:xfrm>
          <a:off x="10388600" y="1869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50683</xdr:rowOff>
    </xdr:from>
    <xdr:ext cx="599010" cy="259045"/>
    <xdr:sp macro="" textlink="">
      <xdr:nvSpPr>
        <xdr:cNvPr id="334" name="【港湾・漁港】&#10;一人当たり有形固定資産（償却資産）額最大値テキスト"/>
        <xdr:cNvSpPr txBox="1"/>
      </xdr:nvSpPr>
      <xdr:spPr>
        <a:xfrm>
          <a:off x="10566400" y="1805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106</xdr:row>
      <xdr:rowOff>104006</xdr:rowOff>
    </xdr:from>
    <xdr:to>
      <xdr:col>15</xdr:col>
      <xdr:colOff>269875</xdr:colOff>
      <xdr:row>106</xdr:row>
      <xdr:rowOff>104006</xdr:rowOff>
    </xdr:to>
    <xdr:cxnSp macro="">
      <xdr:nvCxnSpPr>
        <xdr:cNvPr id="335" name="直線コネクタ 334"/>
        <xdr:cNvCxnSpPr/>
      </xdr:nvCxnSpPr>
      <xdr:spPr>
        <a:xfrm>
          <a:off x="10388600" y="1827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78190</xdr:rowOff>
    </xdr:from>
    <xdr:ext cx="599010" cy="259045"/>
    <xdr:sp macro="" textlink="">
      <xdr:nvSpPr>
        <xdr:cNvPr id="336" name="【港湾・漁港】&#10;一人当たり有形固定資産（償却資産）額平均値テキスト"/>
        <xdr:cNvSpPr txBox="1"/>
      </xdr:nvSpPr>
      <xdr:spPr>
        <a:xfrm>
          <a:off x="10566400" y="18423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99763</xdr:rowOff>
    </xdr:from>
    <xdr:to>
      <xdr:col>15</xdr:col>
      <xdr:colOff>231775</xdr:colOff>
      <xdr:row>108</xdr:row>
      <xdr:rowOff>29913</xdr:rowOff>
    </xdr:to>
    <xdr:sp macro="" textlink="">
      <xdr:nvSpPr>
        <xdr:cNvPr id="337" name="フローチャート : 判断 336"/>
        <xdr:cNvSpPr/>
      </xdr:nvSpPr>
      <xdr:spPr>
        <a:xfrm>
          <a:off x="10426700" y="184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37547</xdr:rowOff>
    </xdr:from>
    <xdr:to>
      <xdr:col>14</xdr:col>
      <xdr:colOff>79375</xdr:colOff>
      <xdr:row>102</xdr:row>
      <xdr:rowOff>139147</xdr:rowOff>
    </xdr:to>
    <xdr:sp macro="" textlink="">
      <xdr:nvSpPr>
        <xdr:cNvPr id="338" name="フローチャート : 判断 337"/>
        <xdr:cNvSpPr/>
      </xdr:nvSpPr>
      <xdr:spPr>
        <a:xfrm>
          <a:off x="9588500" y="175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53473</xdr:rowOff>
    </xdr:from>
    <xdr:to>
      <xdr:col>14</xdr:col>
      <xdr:colOff>79375</xdr:colOff>
      <xdr:row>100</xdr:row>
      <xdr:rowOff>155073</xdr:rowOff>
    </xdr:to>
    <xdr:sp macro="" textlink="">
      <xdr:nvSpPr>
        <xdr:cNvPr id="344" name="円/楕円 343"/>
        <xdr:cNvSpPr/>
      </xdr:nvSpPr>
      <xdr:spPr>
        <a:xfrm>
          <a:off x="9588500" y="171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130274</xdr:rowOff>
    </xdr:from>
    <xdr:ext cx="599010" cy="259045"/>
    <xdr:sp macro="" textlink="">
      <xdr:nvSpPr>
        <xdr:cNvPr id="345" name="n_1aveValue【港湾・漁港】&#10;一人当たり有形固定資産（償却資産）額"/>
        <xdr:cNvSpPr txBox="1"/>
      </xdr:nvSpPr>
      <xdr:spPr>
        <a:xfrm>
          <a:off x="9327094" y="1761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243,406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150</xdr:rowOff>
    </xdr:from>
    <xdr:ext cx="599010" cy="259045"/>
    <xdr:sp macro="" textlink="">
      <xdr:nvSpPr>
        <xdr:cNvPr id="346" name="n_1mainValue【港湾・漁港】&#10;一人当たり有形固定資産（償却資産）額"/>
        <xdr:cNvSpPr txBox="1"/>
      </xdr:nvSpPr>
      <xdr:spPr>
        <a:xfrm>
          <a:off x="9327094" y="1697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286,316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7" name="テキスト ボックス 3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69" name="直線コネクタ 368"/>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70"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71" name="直線コネクタ 370"/>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72"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73" name="直線コネクタ 372"/>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74"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75" name="フローチャート : 判断 374"/>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76" name="フローチャート : 判断 375"/>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45974</xdr:rowOff>
    </xdr:from>
    <xdr:to>
      <xdr:col>22</xdr:col>
      <xdr:colOff>415925</xdr:colOff>
      <xdr:row>33</xdr:row>
      <xdr:rowOff>147574</xdr:rowOff>
    </xdr:to>
    <xdr:sp macro="" textlink="">
      <xdr:nvSpPr>
        <xdr:cNvPr id="382" name="円/楕円 381"/>
        <xdr:cNvSpPr/>
      </xdr:nvSpPr>
      <xdr:spPr>
        <a:xfrm>
          <a:off x="154305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83"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164101</xdr:rowOff>
    </xdr:from>
    <xdr:ext cx="405111" cy="259045"/>
    <xdr:sp macro="" textlink="">
      <xdr:nvSpPr>
        <xdr:cNvPr id="384" name="n_1mainValue【認定こども園・幼稚園・保育所】&#10;有形固定資産減価償却率"/>
        <xdr:cNvSpPr txBox="1"/>
      </xdr:nvSpPr>
      <xdr:spPr>
        <a:xfrm>
          <a:off x="15266043"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5" name="テキスト ボックス 39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6" name="直線コネクタ 3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7" name="テキスト ボックス 3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8" name="直線コネクタ 3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9" name="テキスト ボックス 39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0" name="直線コネクタ 3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1" name="テキスト ボックス 40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2" name="直線コネクタ 4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03" name="テキスト ボックス 40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407" name="直線コネクタ 406"/>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408"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409" name="直線コネクタ 408"/>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410"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411" name="直線コネクタ 410"/>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412"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413" name="フローチャート : 判断 412"/>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414" name="フローチャート : 判断 413"/>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55118</xdr:rowOff>
    </xdr:from>
    <xdr:to>
      <xdr:col>31</xdr:col>
      <xdr:colOff>85725</xdr:colOff>
      <xdr:row>41</xdr:row>
      <xdr:rowOff>156718</xdr:rowOff>
    </xdr:to>
    <xdr:sp macro="" textlink="">
      <xdr:nvSpPr>
        <xdr:cNvPr id="420" name="円/楕円 419"/>
        <xdr:cNvSpPr/>
      </xdr:nvSpPr>
      <xdr:spPr>
        <a:xfrm>
          <a:off x="21272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421"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147845</xdr:rowOff>
    </xdr:from>
    <xdr:ext cx="469744" cy="259045"/>
    <xdr:sp macro="" textlink="">
      <xdr:nvSpPr>
        <xdr:cNvPr id="422" name="n_1mainValue【認定こども園・幼稚園・保育所】&#10;一人当たり面積"/>
        <xdr:cNvSpPr txBox="1"/>
      </xdr:nvSpPr>
      <xdr:spPr>
        <a:xfrm>
          <a:off x="210757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4" name="テキスト ボックス 43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46" name="直線コネクタ 445"/>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47"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48" name="直線コネクタ 447"/>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49"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50" name="直線コネクタ 449"/>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51"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52" name="フローチャート : 判断 45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453" name="フローチャート : 判断 452"/>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128270</xdr:rowOff>
    </xdr:from>
    <xdr:to>
      <xdr:col>22</xdr:col>
      <xdr:colOff>415925</xdr:colOff>
      <xdr:row>57</xdr:row>
      <xdr:rowOff>58420</xdr:rowOff>
    </xdr:to>
    <xdr:sp macro="" textlink="">
      <xdr:nvSpPr>
        <xdr:cNvPr id="459" name="円/楕円 458"/>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131462</xdr:rowOff>
    </xdr:from>
    <xdr:ext cx="405111" cy="259045"/>
    <xdr:sp macro="" textlink="">
      <xdr:nvSpPr>
        <xdr:cNvPr id="460"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74947</xdr:rowOff>
    </xdr:from>
    <xdr:ext cx="405111" cy="259045"/>
    <xdr:sp macro="" textlink="">
      <xdr:nvSpPr>
        <xdr:cNvPr id="461" name="n_1mainValue【学校施設】&#10;有形固定資産減価償却率"/>
        <xdr:cNvSpPr txBox="1"/>
      </xdr:nvSpPr>
      <xdr:spPr>
        <a:xfrm>
          <a:off x="15266043"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84" name="直線コネクタ 483"/>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85"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86" name="直線コネクタ 485"/>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87"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88" name="直線コネクタ 487"/>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89"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90" name="フローチャート : 判断 489"/>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91" name="フローチャート : 判断 490"/>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91389</xdr:rowOff>
    </xdr:from>
    <xdr:to>
      <xdr:col>31</xdr:col>
      <xdr:colOff>85725</xdr:colOff>
      <xdr:row>63</xdr:row>
      <xdr:rowOff>21539</xdr:rowOff>
    </xdr:to>
    <xdr:sp macro="" textlink="">
      <xdr:nvSpPr>
        <xdr:cNvPr id="497" name="円/楕円 496"/>
        <xdr:cNvSpPr/>
      </xdr:nvSpPr>
      <xdr:spPr>
        <a:xfrm>
          <a:off x="212725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98"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12666</xdr:rowOff>
    </xdr:from>
    <xdr:ext cx="469744" cy="259045"/>
    <xdr:sp macro="" textlink="">
      <xdr:nvSpPr>
        <xdr:cNvPr id="499" name="n_1mainValue【学校施設】&#10;一人当たり面積"/>
        <xdr:cNvSpPr txBox="1"/>
      </xdr:nvSpPr>
      <xdr:spPr>
        <a:xfrm>
          <a:off x="21075727"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1" name="テキスト ボックス 5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1" name="テキスト ボックス 5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525" name="直線コネクタ 524"/>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526"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527" name="直線コネクタ 526"/>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528"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529" name="直線コネクタ 528"/>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530"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531" name="フローチャート : 判断 530"/>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532" name="フローチャート : 判断 531"/>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82006</xdr:rowOff>
    </xdr:from>
    <xdr:to>
      <xdr:col>22</xdr:col>
      <xdr:colOff>415925</xdr:colOff>
      <xdr:row>82</xdr:row>
      <xdr:rowOff>12156</xdr:rowOff>
    </xdr:to>
    <xdr:sp macro="" textlink="">
      <xdr:nvSpPr>
        <xdr:cNvPr id="538" name="円/楕円 537"/>
        <xdr:cNvSpPr/>
      </xdr:nvSpPr>
      <xdr:spPr>
        <a:xfrm>
          <a:off x="1543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80934</xdr:rowOff>
    </xdr:from>
    <xdr:ext cx="405111" cy="259045"/>
    <xdr:sp macro="" textlink="">
      <xdr:nvSpPr>
        <xdr:cNvPr id="539" name="n_1aveValue【児童館】&#10;有形固定資産減価償却率"/>
        <xdr:cNvSpPr txBox="1"/>
      </xdr:nvSpPr>
      <xdr:spPr>
        <a:xfrm>
          <a:off x="15266043"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3283</xdr:rowOff>
    </xdr:from>
    <xdr:ext cx="405111" cy="259045"/>
    <xdr:sp macro="" textlink="">
      <xdr:nvSpPr>
        <xdr:cNvPr id="540" name="n_1mainValue【児童館】&#10;有形固定資産減価償却率"/>
        <xdr:cNvSpPr txBox="1"/>
      </xdr:nvSpPr>
      <xdr:spPr>
        <a:xfrm>
          <a:off x="15266043"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1" name="テキスト ボックス 55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65" name="直線コネクタ 564"/>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66"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67" name="直線コネクタ 566"/>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68"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69" name="直線コネクタ 56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70"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1" name="フローチャート : 判断 570"/>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72" name="フローチャート : 判断 57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6350</xdr:rowOff>
    </xdr:from>
    <xdr:to>
      <xdr:col>31</xdr:col>
      <xdr:colOff>85725</xdr:colOff>
      <xdr:row>85</xdr:row>
      <xdr:rowOff>107950</xdr:rowOff>
    </xdr:to>
    <xdr:sp macro="" textlink="">
      <xdr:nvSpPr>
        <xdr:cNvPr id="578" name="円/楕円 57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143527</xdr:rowOff>
    </xdr:from>
    <xdr:ext cx="469744" cy="259045"/>
    <xdr:sp macro="" textlink="">
      <xdr:nvSpPr>
        <xdr:cNvPr id="579"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99077</xdr:rowOff>
    </xdr:from>
    <xdr:ext cx="469744" cy="259045"/>
    <xdr:sp macro="" textlink="">
      <xdr:nvSpPr>
        <xdr:cNvPr id="580"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1" name="テキスト ボックス 60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3" name="テキスト ボックス 60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605" name="直線コネクタ 604"/>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606"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607" name="直線コネクタ 606"/>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608"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609" name="直線コネクタ 608"/>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610"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611" name="フローチャート : 判断 610"/>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612" name="フローチャート : 判断 611"/>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78739</xdr:rowOff>
    </xdr:from>
    <xdr:to>
      <xdr:col>22</xdr:col>
      <xdr:colOff>415925</xdr:colOff>
      <xdr:row>103</xdr:row>
      <xdr:rowOff>8889</xdr:rowOff>
    </xdr:to>
    <xdr:sp macro="" textlink="">
      <xdr:nvSpPr>
        <xdr:cNvPr id="618" name="円/楕円 617"/>
        <xdr:cNvSpPr/>
      </xdr:nvSpPr>
      <xdr:spPr>
        <a:xfrm>
          <a:off x="1543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619"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25416</xdr:rowOff>
    </xdr:from>
    <xdr:ext cx="405111" cy="259045"/>
    <xdr:sp macro="" textlink="">
      <xdr:nvSpPr>
        <xdr:cNvPr id="620" name="n_1mainValue【公民館】&#10;有形固定資産減価償却率"/>
        <xdr:cNvSpPr txBox="1"/>
      </xdr:nvSpPr>
      <xdr:spPr>
        <a:xfrm>
          <a:off x="15266043"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631" name="直線コネクタ 63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632" name="テキスト ボックス 63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33" name="直線コネクタ 6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34" name="テキスト ボックス 6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635" name="直線コネクタ 63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636" name="テキスト ボックス 63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639" name="直線コネクタ 63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640" name="テキスト ボックス 63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41" name="直線コネクタ 6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42" name="テキスト ボックス 6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643" name="直線コネクタ 64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644" name="テキスト ボックス 64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648" name="直線コネクタ 647"/>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649"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650" name="直線コネクタ 649"/>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651"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652" name="直線コネクタ 651"/>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653"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654" name="フローチャート : 判断 653"/>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55" name="フローチャート : 判断 654"/>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53975</xdr:rowOff>
    </xdr:from>
    <xdr:to>
      <xdr:col>31</xdr:col>
      <xdr:colOff>85725</xdr:colOff>
      <xdr:row>103</xdr:row>
      <xdr:rowOff>155575</xdr:rowOff>
    </xdr:to>
    <xdr:sp macro="" textlink="">
      <xdr:nvSpPr>
        <xdr:cNvPr id="661" name="円/楕円 660"/>
        <xdr:cNvSpPr/>
      </xdr:nvSpPr>
      <xdr:spPr>
        <a:xfrm>
          <a:off x="2127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662"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652</xdr:rowOff>
    </xdr:from>
    <xdr:ext cx="469744" cy="259045"/>
    <xdr:sp macro="" textlink="">
      <xdr:nvSpPr>
        <xdr:cNvPr id="663" name="n_1mainValue【公民館】&#10;一人当たり面積"/>
        <xdr:cNvSpPr txBox="1"/>
      </xdr:nvSpPr>
      <xdr:spPr>
        <a:xfrm>
          <a:off x="210757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97553</xdr:rowOff>
    </xdr:from>
    <xdr:ext cx="405111" cy="259045"/>
    <xdr:sp macro="" textlink="">
      <xdr:nvSpPr>
        <xdr:cNvPr id="63" name="n_1aveValue【図書館】&#10;有形固定資産減価償却率"/>
        <xdr:cNvSpPr txBox="1"/>
      </xdr:nvSpPr>
      <xdr:spPr>
        <a:xfrm>
          <a:off x="3582043"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96266</xdr:rowOff>
    </xdr:from>
    <xdr:to>
      <xdr:col>5</xdr:col>
      <xdr:colOff>409575</xdr:colOff>
      <xdr:row>36</xdr:row>
      <xdr:rowOff>26416</xdr:rowOff>
    </xdr:to>
    <xdr:sp macro="" textlink="">
      <xdr:nvSpPr>
        <xdr:cNvPr id="69" name="円/楕円 68"/>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42943</xdr:rowOff>
    </xdr:from>
    <xdr:ext cx="405111" cy="259045"/>
    <xdr:sp macro="" textlink="">
      <xdr:nvSpPr>
        <xdr:cNvPr id="70" name="n_1mainValue【図書館】&#10;有形固定資産減価償却率"/>
        <xdr:cNvSpPr txBox="1"/>
      </xdr:nvSpPr>
      <xdr:spPr>
        <a:xfrm>
          <a:off x="3582043"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120650</xdr:rowOff>
    </xdr:from>
    <xdr:to>
      <xdr:col>14</xdr:col>
      <xdr:colOff>79375</xdr:colOff>
      <xdr:row>41</xdr:row>
      <xdr:rowOff>50800</xdr:rowOff>
    </xdr:to>
    <xdr:sp macro="" textlink="">
      <xdr:nvSpPr>
        <xdr:cNvPr id="108" name="円/楕円 107"/>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41927</xdr:rowOff>
    </xdr:from>
    <xdr:ext cx="469744" cy="259045"/>
    <xdr:sp macro="" textlink="">
      <xdr:nvSpPr>
        <xdr:cNvPr id="109" name="n_1mainValue【図書館】&#10;一人当たり面積"/>
        <xdr:cNvSpPr txBox="1"/>
      </xdr:nvSpPr>
      <xdr:spPr>
        <a:xfrm>
          <a:off x="9391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142"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25400</xdr:rowOff>
    </xdr:from>
    <xdr:to>
      <xdr:col>5</xdr:col>
      <xdr:colOff>409575</xdr:colOff>
      <xdr:row>58</xdr:row>
      <xdr:rowOff>127000</xdr:rowOff>
    </xdr:to>
    <xdr:sp macro="" textlink="">
      <xdr:nvSpPr>
        <xdr:cNvPr id="148" name="円/楕円 147"/>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143527</xdr:rowOff>
    </xdr:from>
    <xdr:ext cx="405111" cy="259045"/>
    <xdr:sp macro="" textlink="">
      <xdr:nvSpPr>
        <xdr:cNvPr id="149" name="n_1mainValue【体育館・プール】&#10;有形固定資産減価償却率"/>
        <xdr:cNvSpPr txBox="1"/>
      </xdr:nvSpPr>
      <xdr:spPr>
        <a:xfrm>
          <a:off x="3582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81915</xdr:rowOff>
    </xdr:from>
    <xdr:to>
      <xdr:col>15</xdr:col>
      <xdr:colOff>180340</xdr:colOff>
      <xdr:row>62</xdr:row>
      <xdr:rowOff>102870</xdr:rowOff>
    </xdr:to>
    <xdr:cxnSp macro="">
      <xdr:nvCxnSpPr>
        <xdr:cNvPr id="173" name="直線コネクタ 172"/>
        <xdr:cNvCxnSpPr/>
      </xdr:nvCxnSpPr>
      <xdr:spPr>
        <a:xfrm flipV="1">
          <a:off x="10476865" y="9683115"/>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106697</xdr:rowOff>
    </xdr:from>
    <xdr:ext cx="469744" cy="259045"/>
    <xdr:sp macro="" textlink="">
      <xdr:nvSpPr>
        <xdr:cNvPr id="174" name="【体育館・プール】&#10;一人当たり面積最小値テキスト"/>
        <xdr:cNvSpPr txBox="1"/>
      </xdr:nvSpPr>
      <xdr:spPr>
        <a:xfrm>
          <a:off x="105664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62</xdr:row>
      <xdr:rowOff>102870</xdr:rowOff>
    </xdr:from>
    <xdr:to>
      <xdr:col>15</xdr:col>
      <xdr:colOff>269875</xdr:colOff>
      <xdr:row>62</xdr:row>
      <xdr:rowOff>102870</xdr:rowOff>
    </xdr:to>
    <xdr:cxnSp macro="">
      <xdr:nvCxnSpPr>
        <xdr:cNvPr id="175" name="直線コネクタ 174"/>
        <xdr:cNvCxnSpPr/>
      </xdr:nvCxnSpPr>
      <xdr:spPr>
        <a:xfrm>
          <a:off x="10388600" y="1073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28592</xdr:rowOff>
    </xdr:from>
    <xdr:ext cx="469744" cy="259045"/>
    <xdr:sp macro="" textlink="">
      <xdr:nvSpPr>
        <xdr:cNvPr id="176" name="【体育館・プール】&#10;一人当たり面積最大値テキスト"/>
        <xdr:cNvSpPr txBox="1"/>
      </xdr:nvSpPr>
      <xdr:spPr>
        <a:xfrm>
          <a:off x="10566400" y="94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56</xdr:row>
      <xdr:rowOff>81915</xdr:rowOff>
    </xdr:from>
    <xdr:to>
      <xdr:col>15</xdr:col>
      <xdr:colOff>269875</xdr:colOff>
      <xdr:row>56</xdr:row>
      <xdr:rowOff>81915</xdr:rowOff>
    </xdr:to>
    <xdr:cxnSp macro="">
      <xdr:nvCxnSpPr>
        <xdr:cNvPr id="177" name="直線コネクタ 176"/>
        <xdr:cNvCxnSpPr/>
      </xdr:nvCxnSpPr>
      <xdr:spPr>
        <a:xfrm>
          <a:off x="10388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104792</xdr:rowOff>
    </xdr:from>
    <xdr:ext cx="469744" cy="259045"/>
    <xdr:sp macro="" textlink="">
      <xdr:nvSpPr>
        <xdr:cNvPr id="178" name="【体育館・プール】&#10;一人当たり面積平均値テキスト"/>
        <xdr:cNvSpPr txBox="1"/>
      </xdr:nvSpPr>
      <xdr:spPr>
        <a:xfrm>
          <a:off x="10566400" y="10048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126365</xdr:rowOff>
    </xdr:from>
    <xdr:to>
      <xdr:col>15</xdr:col>
      <xdr:colOff>231775</xdr:colOff>
      <xdr:row>59</xdr:row>
      <xdr:rowOff>56515</xdr:rowOff>
    </xdr:to>
    <xdr:sp macro="" textlink="">
      <xdr:nvSpPr>
        <xdr:cNvPr id="179" name="フローチャート : 判断 178"/>
        <xdr:cNvSpPr/>
      </xdr:nvSpPr>
      <xdr:spPr>
        <a:xfrm>
          <a:off x="104267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40640</xdr:rowOff>
    </xdr:from>
    <xdr:to>
      <xdr:col>14</xdr:col>
      <xdr:colOff>79375</xdr:colOff>
      <xdr:row>60</xdr:row>
      <xdr:rowOff>142240</xdr:rowOff>
    </xdr:to>
    <xdr:sp macro="" textlink="">
      <xdr:nvSpPr>
        <xdr:cNvPr id="180" name="フローチャート : 判断 179"/>
        <xdr:cNvSpPr/>
      </xdr:nvSpPr>
      <xdr:spPr>
        <a:xfrm>
          <a:off x="9588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158767</xdr:rowOff>
    </xdr:from>
    <xdr:ext cx="469744" cy="259045"/>
    <xdr:sp macro="" textlink="">
      <xdr:nvSpPr>
        <xdr:cNvPr id="181" name="n_1ave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122555</xdr:rowOff>
    </xdr:from>
    <xdr:to>
      <xdr:col>14</xdr:col>
      <xdr:colOff>79375</xdr:colOff>
      <xdr:row>63</xdr:row>
      <xdr:rowOff>52705</xdr:rowOff>
    </xdr:to>
    <xdr:sp macro="" textlink="">
      <xdr:nvSpPr>
        <xdr:cNvPr id="187" name="円/楕円 186"/>
        <xdr:cNvSpPr/>
      </xdr:nvSpPr>
      <xdr:spPr>
        <a:xfrm>
          <a:off x="958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43832</xdr:rowOff>
    </xdr:from>
    <xdr:ext cx="469744" cy="259045"/>
    <xdr:sp macro="" textlink="">
      <xdr:nvSpPr>
        <xdr:cNvPr id="188" name="n_1mainValue【体育館・プール】&#10;一人当たり面積"/>
        <xdr:cNvSpPr txBox="1"/>
      </xdr:nvSpPr>
      <xdr:spPr>
        <a:xfrm>
          <a:off x="9391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213" name="直線コネクタ 212"/>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14"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15" name="直線コネクタ 214"/>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216"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217" name="直線コネクタ 216"/>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218"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219" name="フローチャート : 判断 218"/>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0" name="フローチャート : 判断 219"/>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1"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86361</xdr:rowOff>
    </xdr:from>
    <xdr:to>
      <xdr:col>5</xdr:col>
      <xdr:colOff>409575</xdr:colOff>
      <xdr:row>86</xdr:row>
      <xdr:rowOff>16511</xdr:rowOff>
    </xdr:to>
    <xdr:sp macro="" textlink="">
      <xdr:nvSpPr>
        <xdr:cNvPr id="227" name="円/楕円 226"/>
        <xdr:cNvSpPr/>
      </xdr:nvSpPr>
      <xdr:spPr>
        <a:xfrm>
          <a:off x="3746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7638</xdr:rowOff>
    </xdr:from>
    <xdr:ext cx="405111" cy="259045"/>
    <xdr:sp macro="" textlink="">
      <xdr:nvSpPr>
        <xdr:cNvPr id="228" name="n_1mainValue【福祉施設】&#10;有形固定資産減価償却率"/>
        <xdr:cNvSpPr txBox="1"/>
      </xdr:nvSpPr>
      <xdr:spPr>
        <a:xfrm>
          <a:off x="3582043"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50" name="直線コネクタ 249"/>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1"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2" name="直線コネクタ 251"/>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3"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4" name="直線コネクタ 253"/>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5"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6" name="フローチャート : 判断 255"/>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257" name="フローチャート : 判断 256"/>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258"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19304</xdr:rowOff>
    </xdr:from>
    <xdr:to>
      <xdr:col>14</xdr:col>
      <xdr:colOff>79375</xdr:colOff>
      <xdr:row>84</xdr:row>
      <xdr:rowOff>120904</xdr:rowOff>
    </xdr:to>
    <xdr:sp macro="" textlink="">
      <xdr:nvSpPr>
        <xdr:cNvPr id="264" name="円/楕円 263"/>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112031</xdr:rowOff>
    </xdr:from>
    <xdr:ext cx="469744" cy="259045"/>
    <xdr:sp macro="" textlink="">
      <xdr:nvSpPr>
        <xdr:cNvPr id="265" name="n_1mainValue【福祉施設】&#10;一人当たり面積"/>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42</xdr:row>
      <xdr:rowOff>12192</xdr:rowOff>
    </xdr:to>
    <xdr:cxnSp macro="">
      <xdr:nvCxnSpPr>
        <xdr:cNvPr id="304" name="直線コネクタ 303"/>
        <xdr:cNvCxnSpPr/>
      </xdr:nvCxnSpPr>
      <xdr:spPr>
        <a:xfrm flipV="1">
          <a:off x="16318864" y="5946648"/>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05"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06" name="直線コネクタ 305"/>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7"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08" name="直線コネクタ 307"/>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74693</xdr:rowOff>
    </xdr:from>
    <xdr:ext cx="405111" cy="259045"/>
    <xdr:sp macro="" textlink="">
      <xdr:nvSpPr>
        <xdr:cNvPr id="309" name="【一般廃棄物処理施設】&#10;有形固定資産減価償却率平均値テキスト"/>
        <xdr:cNvSpPr txBox="1"/>
      </xdr:nvSpPr>
      <xdr:spPr>
        <a:xfrm>
          <a:off x="164084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96266</xdr:rowOff>
    </xdr:from>
    <xdr:to>
      <xdr:col>23</xdr:col>
      <xdr:colOff>568325</xdr:colOff>
      <xdr:row>40</xdr:row>
      <xdr:rowOff>26416</xdr:rowOff>
    </xdr:to>
    <xdr:sp macro="" textlink="">
      <xdr:nvSpPr>
        <xdr:cNvPr id="310" name="フローチャート : 判断 309"/>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89408</xdr:rowOff>
    </xdr:from>
    <xdr:to>
      <xdr:col>22</xdr:col>
      <xdr:colOff>415925</xdr:colOff>
      <xdr:row>39</xdr:row>
      <xdr:rowOff>19558</xdr:rowOff>
    </xdr:to>
    <xdr:sp macro="" textlink="">
      <xdr:nvSpPr>
        <xdr:cNvPr id="311" name="フローチャート : 判断 310"/>
        <xdr:cNvSpPr/>
      </xdr:nvSpPr>
      <xdr:spPr>
        <a:xfrm>
          <a:off x="15430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10685</xdr:rowOff>
    </xdr:from>
    <xdr:ext cx="405111" cy="259045"/>
    <xdr:sp macro="" textlink="">
      <xdr:nvSpPr>
        <xdr:cNvPr id="312" name="n_1aveValue【一般廃棄物処理施設】&#10;有形固定資産減価償却率"/>
        <xdr:cNvSpPr txBox="1"/>
      </xdr:nvSpPr>
      <xdr:spPr>
        <a:xfrm>
          <a:off x="15266043"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57404</xdr:rowOff>
    </xdr:from>
    <xdr:to>
      <xdr:col>22</xdr:col>
      <xdr:colOff>415925</xdr:colOff>
      <xdr:row>34</xdr:row>
      <xdr:rowOff>159004</xdr:rowOff>
    </xdr:to>
    <xdr:sp macro="" textlink="">
      <xdr:nvSpPr>
        <xdr:cNvPr id="318" name="円/楕円 317"/>
        <xdr:cNvSpPr/>
      </xdr:nvSpPr>
      <xdr:spPr>
        <a:xfrm>
          <a:off x="1543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4081</xdr:rowOff>
    </xdr:from>
    <xdr:ext cx="405111" cy="259045"/>
    <xdr:sp macro="" textlink="">
      <xdr:nvSpPr>
        <xdr:cNvPr id="319" name="n_1mainValue【一般廃棄物処理施設】&#10;有形固定資産減価償却率"/>
        <xdr:cNvSpPr txBox="1"/>
      </xdr:nvSpPr>
      <xdr:spPr>
        <a:xfrm>
          <a:off x="15266043"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41" name="直線コネクタ 340"/>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42"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43" name="直線コネクタ 342"/>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44"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45" name="直線コネクタ 344"/>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46"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47" name="フローチャート : 判断 346"/>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348" name="フローチャート : 判断 347"/>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109342</xdr:rowOff>
    </xdr:from>
    <xdr:ext cx="599010" cy="259045"/>
    <xdr:sp macro="" textlink="">
      <xdr:nvSpPr>
        <xdr:cNvPr id="349" name="n_1aveValue【一般廃棄物処理施設】&#10;一人当たり有形固定資産（償却資産）額"/>
        <xdr:cNvSpPr txBox="1"/>
      </xdr:nvSpPr>
      <xdr:spPr>
        <a:xfrm>
          <a:off x="21011094" y="62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95626</xdr:rowOff>
    </xdr:from>
    <xdr:to>
      <xdr:col>31</xdr:col>
      <xdr:colOff>85725</xdr:colOff>
      <xdr:row>40</xdr:row>
      <xdr:rowOff>25776</xdr:rowOff>
    </xdr:to>
    <xdr:sp macro="" textlink="">
      <xdr:nvSpPr>
        <xdr:cNvPr id="355" name="円/楕円 354"/>
        <xdr:cNvSpPr/>
      </xdr:nvSpPr>
      <xdr:spPr>
        <a:xfrm>
          <a:off x="21272500" y="67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16903</xdr:rowOff>
    </xdr:from>
    <xdr:ext cx="534377" cy="259045"/>
    <xdr:sp macro="" textlink="">
      <xdr:nvSpPr>
        <xdr:cNvPr id="356" name="n_1mainValue【一般廃棄物処理施設】&#10;一人当たり有形固定資産（償却資産）額"/>
        <xdr:cNvSpPr txBox="1"/>
      </xdr:nvSpPr>
      <xdr:spPr>
        <a:xfrm>
          <a:off x="21043411" y="68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81" name="直線コネクタ 380"/>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82"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83" name="直線コネクタ 38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84"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85" name="直線コネクタ 384"/>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86"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87" name="フローチャート : 判断 386"/>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88" name="フローチャート : 判断 387"/>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389"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158750</xdr:rowOff>
    </xdr:from>
    <xdr:to>
      <xdr:col>22</xdr:col>
      <xdr:colOff>415925</xdr:colOff>
      <xdr:row>58</xdr:row>
      <xdr:rowOff>88900</xdr:rowOff>
    </xdr:to>
    <xdr:sp macro="" textlink="">
      <xdr:nvSpPr>
        <xdr:cNvPr id="395" name="円/楕円 394"/>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105427</xdr:rowOff>
    </xdr:from>
    <xdr:ext cx="405111" cy="259045"/>
    <xdr:sp macro="" textlink="">
      <xdr:nvSpPr>
        <xdr:cNvPr id="396" name="n_1mainValue【保健センター・保健所】&#10;有形固定資産減価償却率"/>
        <xdr:cNvSpPr txBox="1"/>
      </xdr:nvSpPr>
      <xdr:spPr>
        <a:xfrm>
          <a:off x="15266043"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21" name="直線コネクタ 420"/>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22"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23" name="直線コネクタ 422"/>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24"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25" name="直線コネクタ 424"/>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26"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27" name="フローチャート : 判断 42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28" name="フローチャート : 判断 42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42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120650</xdr:rowOff>
    </xdr:from>
    <xdr:to>
      <xdr:col>31</xdr:col>
      <xdr:colOff>85725</xdr:colOff>
      <xdr:row>64</xdr:row>
      <xdr:rowOff>50800</xdr:rowOff>
    </xdr:to>
    <xdr:sp macro="" textlink="">
      <xdr:nvSpPr>
        <xdr:cNvPr id="435" name="円/楕円 434"/>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41927</xdr:rowOff>
    </xdr:from>
    <xdr:ext cx="469744" cy="259045"/>
    <xdr:sp macro="" textlink="">
      <xdr:nvSpPr>
        <xdr:cNvPr id="436"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48" name="テキスト ボックス 44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6" name="テキスト ボックス 45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60" name="直線コネクタ 459"/>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61"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62" name="直線コネクタ 46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63"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64" name="直線コネクタ 463"/>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65"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66" name="フローチャート : 判断 46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67" name="フローチャート : 判断 466"/>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468"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44450</xdr:rowOff>
    </xdr:from>
    <xdr:to>
      <xdr:col>22</xdr:col>
      <xdr:colOff>415925</xdr:colOff>
      <xdr:row>79</xdr:row>
      <xdr:rowOff>146050</xdr:rowOff>
    </xdr:to>
    <xdr:sp macro="" textlink="">
      <xdr:nvSpPr>
        <xdr:cNvPr id="474" name="円/楕円 473"/>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137177</xdr:rowOff>
    </xdr:from>
    <xdr:ext cx="405111" cy="259045"/>
    <xdr:sp macro="" textlink="">
      <xdr:nvSpPr>
        <xdr:cNvPr id="475" name="n_1mainValue【消防施設】&#10;有形固定資産減価償却率"/>
        <xdr:cNvSpPr txBox="1"/>
      </xdr:nvSpPr>
      <xdr:spPr>
        <a:xfrm>
          <a:off x="15266043"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6" name="直線コネクタ 4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7" name="テキスト ボックス 4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8" name="直線コネクタ 4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9" name="テキスト ボックス 4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0" name="直線コネクタ 4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1" name="テキスト ボックス 4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2" name="直線コネクタ 4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3" name="テキスト ボックス 4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4" name="直線コネクタ 4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5" name="テキスト ボックス 4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6" name="直線コネクタ 4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7" name="テキスト ボックス 4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01" name="直線コネクタ 500"/>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02"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03" name="直線コネクタ 502"/>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04"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05" name="直線コネクタ 504"/>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506"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07" name="フローチャート : 判断 506"/>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08" name="フローチャート : 判断 507"/>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509"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33020</xdr:rowOff>
    </xdr:from>
    <xdr:to>
      <xdr:col>31</xdr:col>
      <xdr:colOff>85725</xdr:colOff>
      <xdr:row>86</xdr:row>
      <xdr:rowOff>134620</xdr:rowOff>
    </xdr:to>
    <xdr:sp macro="" textlink="">
      <xdr:nvSpPr>
        <xdr:cNvPr id="515" name="円/楕円 514"/>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125747</xdr:rowOff>
    </xdr:from>
    <xdr:ext cx="469744" cy="259045"/>
    <xdr:sp macro="" textlink="">
      <xdr:nvSpPr>
        <xdr:cNvPr id="516"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7" name="テキスト ボックス 5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9" name="テキスト ボックス 52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9" name="テキスト ボックス 53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43" name="直線コネクタ 542"/>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44"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45" name="直線コネクタ 544"/>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46"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47" name="直線コネクタ 546"/>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48"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49" name="フローチャート : 判断 548"/>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550" name="フローチャート : 判断 549"/>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551"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110308</xdr:rowOff>
    </xdr:from>
    <xdr:to>
      <xdr:col>22</xdr:col>
      <xdr:colOff>415925</xdr:colOff>
      <xdr:row>101</xdr:row>
      <xdr:rowOff>40458</xdr:rowOff>
    </xdr:to>
    <xdr:sp macro="" textlink="">
      <xdr:nvSpPr>
        <xdr:cNvPr id="557" name="円/楕円 556"/>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56985</xdr:rowOff>
    </xdr:from>
    <xdr:ext cx="405111" cy="259045"/>
    <xdr:sp macro="" textlink="">
      <xdr:nvSpPr>
        <xdr:cNvPr id="558" name="n_1mainValue【庁舎】&#10;有形固定資産減価償却率"/>
        <xdr:cNvSpPr txBox="1"/>
      </xdr:nvSpPr>
      <xdr:spPr>
        <a:xfrm>
          <a:off x="15266043"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9" name="テキスト ボックス 5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85" name="直線コネクタ 584"/>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86"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87" name="直線コネクタ 586"/>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88"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89" name="直線コネクタ 588"/>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90"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91" name="フローチャート : 判断 590"/>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92" name="フローチャート : 判断 591"/>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593"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157662</xdr:rowOff>
    </xdr:from>
    <xdr:to>
      <xdr:col>31</xdr:col>
      <xdr:colOff>85725</xdr:colOff>
      <xdr:row>108</xdr:row>
      <xdr:rowOff>87812</xdr:rowOff>
    </xdr:to>
    <xdr:sp macro="" textlink="">
      <xdr:nvSpPr>
        <xdr:cNvPr id="599" name="円/楕円 598"/>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78939</xdr:rowOff>
    </xdr:from>
    <xdr:ext cx="469744" cy="259045"/>
    <xdr:sp macro="" textlink="">
      <xdr:nvSpPr>
        <xdr:cNvPr id="600" name="n_1main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人口の減少、高齢化に加え、町内に中心となる産業がないこと等により、財政基盤が弱く、類似団体平均を下回っている。</a:t>
          </a:r>
          <a:endParaRPr kumimoji="1" lang="en-US" altLang="ja-JP" sz="1300">
            <a:latin typeface="ＭＳ Ｐゴシック"/>
          </a:endParaRPr>
        </a:p>
        <a:p>
          <a:r>
            <a:rPr kumimoji="1" lang="ja-JP" altLang="en-US" sz="1300">
              <a:latin typeface="ＭＳ Ｐゴシック"/>
            </a:rPr>
            <a:t>　</a:t>
          </a:r>
          <a:r>
            <a:rPr kumimoji="1" lang="en-US" altLang="ja-JP" sz="1300" baseline="0">
              <a:latin typeface="ＭＳ Ｐゴシック"/>
            </a:rPr>
            <a:t> </a:t>
          </a:r>
          <a:r>
            <a:rPr kumimoji="1" lang="ja-JP" altLang="en-US" sz="1300">
              <a:latin typeface="ＭＳ Ｐゴシック"/>
            </a:rPr>
            <a:t>財政基盤の強化のため、引き続き企業誘致の推進、未来戦略推進事業等に取り組み、歳入確保に努める。歳出では、総人件費の適正化や事業の見直し、優先順位により、事業費の削減に取り組む。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0" name="円/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年度決算では、普通交付税、地方消費税交付金の減額により、経常経費の一般財源歳入額が減少し、比率が増となっている</a:t>
          </a:r>
          <a:r>
            <a:rPr kumimoji="1" lang="ja-JP" altLang="en-US" sz="1300" baseline="0">
              <a:latin typeface="ＭＳ Ｐゴシック"/>
            </a:rPr>
            <a:t>。</a:t>
          </a:r>
          <a:r>
            <a:rPr kumimoji="1" lang="ja-JP" altLang="ja-JP" sz="1300" baseline="0">
              <a:solidFill>
                <a:schemeClr val="dk1"/>
              </a:solidFill>
              <a:effectLst/>
              <a:latin typeface="+mn-lt"/>
              <a:ea typeface="+mn-ea"/>
              <a:cs typeface="+mn-cs"/>
            </a:rPr>
            <a:t>総人件費の適正化や事業の見直し、優先順位により、事業費の削減に取り組む。</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24892</xdr:rowOff>
    </xdr:from>
    <xdr:to>
      <xdr:col>7</xdr:col>
      <xdr:colOff>152400</xdr:colOff>
      <xdr:row>65</xdr:row>
      <xdr:rowOff>99568</xdr:rowOff>
    </xdr:to>
    <xdr:cxnSp macro="">
      <xdr:nvCxnSpPr>
        <xdr:cNvPr id="130" name="直線コネクタ 129"/>
        <xdr:cNvCxnSpPr/>
      </xdr:nvCxnSpPr>
      <xdr:spPr>
        <a:xfrm>
          <a:off x="4114800" y="1099769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65</xdr:row>
      <xdr:rowOff>75438</xdr:rowOff>
    </xdr:to>
    <xdr:cxnSp macro="">
      <xdr:nvCxnSpPr>
        <xdr:cNvPr id="133" name="直線コネクタ 132"/>
        <xdr:cNvCxnSpPr/>
      </xdr:nvCxnSpPr>
      <xdr:spPr>
        <a:xfrm flipV="1">
          <a:off x="3225800" y="1099769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75438</xdr:rowOff>
    </xdr:to>
    <xdr:cxnSp macro="">
      <xdr:nvCxnSpPr>
        <xdr:cNvPr id="136" name="直線コネクタ 135"/>
        <xdr:cNvCxnSpPr/>
      </xdr:nvCxnSpPr>
      <xdr:spPr>
        <a:xfrm>
          <a:off x="2336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65</xdr:row>
      <xdr:rowOff>3048</xdr:rowOff>
    </xdr:to>
    <xdr:cxnSp macro="">
      <xdr:nvCxnSpPr>
        <xdr:cNvPr id="139" name="直線コネクタ 138"/>
        <xdr:cNvCxnSpPr/>
      </xdr:nvCxnSpPr>
      <xdr:spPr>
        <a:xfrm>
          <a:off x="1447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48768</xdr:rowOff>
    </xdr:from>
    <xdr:to>
      <xdr:col>7</xdr:col>
      <xdr:colOff>203200</xdr:colOff>
      <xdr:row>65</xdr:row>
      <xdr:rowOff>150368</xdr:rowOff>
    </xdr:to>
    <xdr:sp macro="" textlink="">
      <xdr:nvSpPr>
        <xdr:cNvPr id="149" name="円/楕円 148"/>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20845</xdr:rowOff>
    </xdr:from>
    <xdr:ext cx="762000" cy="259045"/>
    <xdr:sp macro="" textlink="">
      <xdr:nvSpPr>
        <xdr:cNvPr id="150"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145542</xdr:rowOff>
    </xdr:from>
    <xdr:to>
      <xdr:col>6</xdr:col>
      <xdr:colOff>50800</xdr:colOff>
      <xdr:row>64</xdr:row>
      <xdr:rowOff>75692</xdr:rowOff>
    </xdr:to>
    <xdr:sp macro="" textlink="">
      <xdr:nvSpPr>
        <xdr:cNvPr id="151" name="円/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24638</xdr:rowOff>
    </xdr:from>
    <xdr:to>
      <xdr:col>4</xdr:col>
      <xdr:colOff>533400</xdr:colOff>
      <xdr:row>65</xdr:row>
      <xdr:rowOff>126238</xdr:rowOff>
    </xdr:to>
    <xdr:sp macro="" textlink="">
      <xdr:nvSpPr>
        <xdr:cNvPr id="153" name="円/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5" name="円/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7" name="円/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[113,245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要因として、行政改革プログラムに基づく定員管理の適正や経費削減対策の効果と考えている。引き続き、定員管理の適正化による人件費の抑制、経費の見直しなどによる行政コストの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57570</xdr:rowOff>
    </xdr:from>
    <xdr:to>
      <xdr:col>7</xdr:col>
      <xdr:colOff>152400</xdr:colOff>
      <xdr:row>81</xdr:row>
      <xdr:rowOff>60857</xdr:rowOff>
    </xdr:to>
    <xdr:cxnSp macro="">
      <xdr:nvCxnSpPr>
        <xdr:cNvPr id="191" name="直線コネクタ 190"/>
        <xdr:cNvCxnSpPr/>
      </xdr:nvCxnSpPr>
      <xdr:spPr>
        <a:xfrm flipV="1">
          <a:off x="4114800" y="13945020"/>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47808</xdr:rowOff>
    </xdr:from>
    <xdr:to>
      <xdr:col>6</xdr:col>
      <xdr:colOff>0</xdr:colOff>
      <xdr:row>81</xdr:row>
      <xdr:rowOff>60857</xdr:rowOff>
    </xdr:to>
    <xdr:cxnSp macro="">
      <xdr:nvCxnSpPr>
        <xdr:cNvPr id="194" name="直線コネクタ 193"/>
        <xdr:cNvCxnSpPr/>
      </xdr:nvCxnSpPr>
      <xdr:spPr>
        <a:xfrm>
          <a:off x="3225800" y="1393525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47808</xdr:rowOff>
    </xdr:from>
    <xdr:to>
      <xdr:col>4</xdr:col>
      <xdr:colOff>482600</xdr:colOff>
      <xdr:row>81</xdr:row>
      <xdr:rowOff>47943</xdr:rowOff>
    </xdr:to>
    <xdr:cxnSp macro="">
      <xdr:nvCxnSpPr>
        <xdr:cNvPr id="197" name="直線コネクタ 196"/>
        <xdr:cNvCxnSpPr/>
      </xdr:nvCxnSpPr>
      <xdr:spPr>
        <a:xfrm flipV="1">
          <a:off x="2336800" y="1393525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36057</xdr:rowOff>
    </xdr:from>
    <xdr:to>
      <xdr:col>3</xdr:col>
      <xdr:colOff>279400</xdr:colOff>
      <xdr:row>81</xdr:row>
      <xdr:rowOff>47943</xdr:rowOff>
    </xdr:to>
    <xdr:cxnSp macro="">
      <xdr:nvCxnSpPr>
        <xdr:cNvPr id="200" name="直線コネクタ 199"/>
        <xdr:cNvCxnSpPr/>
      </xdr:nvCxnSpPr>
      <xdr:spPr>
        <a:xfrm>
          <a:off x="1447800" y="13923507"/>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6770</xdr:rowOff>
    </xdr:from>
    <xdr:to>
      <xdr:col>7</xdr:col>
      <xdr:colOff>203200</xdr:colOff>
      <xdr:row>81</xdr:row>
      <xdr:rowOff>108370</xdr:rowOff>
    </xdr:to>
    <xdr:sp macro="" textlink="">
      <xdr:nvSpPr>
        <xdr:cNvPr id="210" name="円/楕円 209"/>
        <xdr:cNvSpPr/>
      </xdr:nvSpPr>
      <xdr:spPr>
        <a:xfrm>
          <a:off x="4902200" y="138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99497</xdr:rowOff>
    </xdr:from>
    <xdr:ext cx="762000" cy="259045"/>
    <xdr:sp macro="" textlink="">
      <xdr:nvSpPr>
        <xdr:cNvPr id="211" name="人件費・物件費等の状況該当値テキスト"/>
        <xdr:cNvSpPr txBox="1"/>
      </xdr:nvSpPr>
      <xdr:spPr>
        <a:xfrm>
          <a:off x="5041900" y="138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10057</xdr:rowOff>
    </xdr:from>
    <xdr:to>
      <xdr:col>6</xdr:col>
      <xdr:colOff>50800</xdr:colOff>
      <xdr:row>81</xdr:row>
      <xdr:rowOff>111657</xdr:rowOff>
    </xdr:to>
    <xdr:sp macro="" textlink="">
      <xdr:nvSpPr>
        <xdr:cNvPr id="212" name="円/楕円 211"/>
        <xdr:cNvSpPr/>
      </xdr:nvSpPr>
      <xdr:spPr>
        <a:xfrm>
          <a:off x="4064000" y="13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121834</xdr:rowOff>
    </xdr:from>
    <xdr:ext cx="736600" cy="259045"/>
    <xdr:sp macro="" textlink="">
      <xdr:nvSpPr>
        <xdr:cNvPr id="213" name="テキスト ボックス 212"/>
        <xdr:cNvSpPr txBox="1"/>
      </xdr:nvSpPr>
      <xdr:spPr>
        <a:xfrm>
          <a:off x="3733800" y="1366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168458</xdr:rowOff>
    </xdr:from>
    <xdr:to>
      <xdr:col>4</xdr:col>
      <xdr:colOff>533400</xdr:colOff>
      <xdr:row>81</xdr:row>
      <xdr:rowOff>98608</xdr:rowOff>
    </xdr:to>
    <xdr:sp macro="" textlink="">
      <xdr:nvSpPr>
        <xdr:cNvPr id="214" name="円/楕円 213"/>
        <xdr:cNvSpPr/>
      </xdr:nvSpPr>
      <xdr:spPr>
        <a:xfrm>
          <a:off x="3175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108785</xdr:rowOff>
    </xdr:from>
    <xdr:ext cx="762000" cy="259045"/>
    <xdr:sp macro="" textlink="">
      <xdr:nvSpPr>
        <xdr:cNvPr id="215" name="テキスト ボックス 214"/>
        <xdr:cNvSpPr txBox="1"/>
      </xdr:nvSpPr>
      <xdr:spPr>
        <a:xfrm>
          <a:off x="2844800" y="1365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168593</xdr:rowOff>
    </xdr:from>
    <xdr:to>
      <xdr:col>3</xdr:col>
      <xdr:colOff>330200</xdr:colOff>
      <xdr:row>81</xdr:row>
      <xdr:rowOff>98743</xdr:rowOff>
    </xdr:to>
    <xdr:sp macro="" textlink="">
      <xdr:nvSpPr>
        <xdr:cNvPr id="216" name="円/楕円 215"/>
        <xdr:cNvSpPr/>
      </xdr:nvSpPr>
      <xdr:spPr>
        <a:xfrm>
          <a:off x="2286000" y="13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108920</xdr:rowOff>
    </xdr:from>
    <xdr:ext cx="762000" cy="259045"/>
    <xdr:sp macro="" textlink="">
      <xdr:nvSpPr>
        <xdr:cNvPr id="217" name="テキスト ボックス 216"/>
        <xdr:cNvSpPr txBox="1"/>
      </xdr:nvSpPr>
      <xdr:spPr>
        <a:xfrm>
          <a:off x="1955800" y="136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156707</xdr:rowOff>
    </xdr:from>
    <xdr:to>
      <xdr:col>2</xdr:col>
      <xdr:colOff>127000</xdr:colOff>
      <xdr:row>81</xdr:row>
      <xdr:rowOff>86857</xdr:rowOff>
    </xdr:to>
    <xdr:sp macro="" textlink="">
      <xdr:nvSpPr>
        <xdr:cNvPr id="218" name="円/楕円 217"/>
        <xdr:cNvSpPr/>
      </xdr:nvSpPr>
      <xdr:spPr>
        <a:xfrm>
          <a:off x="1397000" y="138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97034</xdr:rowOff>
    </xdr:from>
    <xdr:ext cx="762000" cy="259045"/>
    <xdr:sp macro="" textlink="">
      <xdr:nvSpPr>
        <xdr:cNvPr id="219" name="テキスト ボックス 218"/>
        <xdr:cNvSpPr txBox="1"/>
      </xdr:nvSpPr>
      <xdr:spPr>
        <a:xfrm>
          <a:off x="1066800" y="136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引き続き、適正な人事評価制度を構築するほか、各種手当の見直し等も含め、給与水準の適正化に努める。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141816</xdr:rowOff>
    </xdr:to>
    <xdr:cxnSp macro="">
      <xdr:nvCxnSpPr>
        <xdr:cNvPr id="253" name="直線コネクタ 252"/>
        <xdr:cNvCxnSpPr/>
      </xdr:nvCxnSpPr>
      <xdr:spPr>
        <a:xfrm flipV="1">
          <a:off x="16179800" y="148060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141816</xdr:rowOff>
    </xdr:to>
    <xdr:cxnSp macro="">
      <xdr:nvCxnSpPr>
        <xdr:cNvPr id="256" name="直線コネクタ 255"/>
        <xdr:cNvCxnSpPr/>
      </xdr:nvCxnSpPr>
      <xdr:spPr>
        <a:xfrm>
          <a:off x="15290800" y="1469347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128270</xdr:rowOff>
    </xdr:to>
    <xdr:cxnSp macro="">
      <xdr:nvCxnSpPr>
        <xdr:cNvPr id="259" name="直線コネクタ 258"/>
        <xdr:cNvCxnSpPr/>
      </xdr:nvCxnSpPr>
      <xdr:spPr>
        <a:xfrm flipV="1">
          <a:off x="14401800" y="1469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45720</xdr:rowOff>
    </xdr:to>
    <xdr:cxnSp macro="">
      <xdr:nvCxnSpPr>
        <xdr:cNvPr id="262" name="直線コネクタ 261"/>
        <xdr:cNvCxnSpPr/>
      </xdr:nvCxnSpPr>
      <xdr:spPr>
        <a:xfrm flipV="1">
          <a:off x="13512800" y="147015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2" name="円/楕円 271"/>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154111</xdr:rowOff>
    </xdr:from>
    <xdr:ext cx="762000" cy="259045"/>
    <xdr:sp macro="" textlink="">
      <xdr:nvSpPr>
        <xdr:cNvPr id="273"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91016</xdr:rowOff>
    </xdr:from>
    <xdr:to>
      <xdr:col>23</xdr:col>
      <xdr:colOff>457200</xdr:colOff>
      <xdr:row>87</xdr:row>
      <xdr:rowOff>21166</xdr:rowOff>
    </xdr:to>
    <xdr:sp macro="" textlink="">
      <xdr:nvSpPr>
        <xdr:cNvPr id="274" name="円/楕円 27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75" name="テキスト ボックス 27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6" name="円/楕円 275"/>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7" name="テキスト ボックス 276"/>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8" name="円/楕円 277"/>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9" name="テキスト ボックス 278"/>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1" name="テキスト ボックス 28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適正化計画、行政改革プログラムなどの実施により、総人件費の抑制を続けた結果、類似団体平均と比較して下回っている。引き続き、隔たりのある年齢構成の平準化にも考慮した定員適正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37821</xdr:rowOff>
    </xdr:from>
    <xdr:to>
      <xdr:col>24</xdr:col>
      <xdr:colOff>558800</xdr:colOff>
      <xdr:row>61</xdr:row>
      <xdr:rowOff>47955</xdr:rowOff>
    </xdr:to>
    <xdr:cxnSp macro="">
      <xdr:nvCxnSpPr>
        <xdr:cNvPr id="313" name="直線コネクタ 312"/>
        <xdr:cNvCxnSpPr/>
      </xdr:nvCxnSpPr>
      <xdr:spPr>
        <a:xfrm flipV="1">
          <a:off x="16179800" y="10496271"/>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47955</xdr:rowOff>
    </xdr:from>
    <xdr:to>
      <xdr:col>23</xdr:col>
      <xdr:colOff>406400</xdr:colOff>
      <xdr:row>61</xdr:row>
      <xdr:rowOff>53746</xdr:rowOff>
    </xdr:to>
    <xdr:cxnSp macro="">
      <xdr:nvCxnSpPr>
        <xdr:cNvPr id="316" name="直線コネクタ 315"/>
        <xdr:cNvCxnSpPr/>
      </xdr:nvCxnSpPr>
      <xdr:spPr>
        <a:xfrm flipV="1">
          <a:off x="15290800" y="1050640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53746</xdr:rowOff>
    </xdr:from>
    <xdr:to>
      <xdr:col>22</xdr:col>
      <xdr:colOff>203200</xdr:colOff>
      <xdr:row>61</xdr:row>
      <xdr:rowOff>60985</xdr:rowOff>
    </xdr:to>
    <xdr:cxnSp macro="">
      <xdr:nvCxnSpPr>
        <xdr:cNvPr id="319" name="直線コネクタ 318"/>
        <xdr:cNvCxnSpPr/>
      </xdr:nvCxnSpPr>
      <xdr:spPr>
        <a:xfrm flipV="1">
          <a:off x="14401800" y="1051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60985</xdr:rowOff>
    </xdr:from>
    <xdr:to>
      <xdr:col>21</xdr:col>
      <xdr:colOff>0</xdr:colOff>
      <xdr:row>61</xdr:row>
      <xdr:rowOff>67742</xdr:rowOff>
    </xdr:to>
    <xdr:cxnSp macro="">
      <xdr:nvCxnSpPr>
        <xdr:cNvPr id="322" name="直線コネクタ 321"/>
        <xdr:cNvCxnSpPr/>
      </xdr:nvCxnSpPr>
      <xdr:spPr>
        <a:xfrm flipV="1">
          <a:off x="13512800" y="10519435"/>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158471</xdr:rowOff>
    </xdr:from>
    <xdr:to>
      <xdr:col>24</xdr:col>
      <xdr:colOff>609600</xdr:colOff>
      <xdr:row>61</xdr:row>
      <xdr:rowOff>88621</xdr:rowOff>
    </xdr:to>
    <xdr:sp macro="" textlink="">
      <xdr:nvSpPr>
        <xdr:cNvPr id="332" name="円/楕円 331"/>
        <xdr:cNvSpPr/>
      </xdr:nvSpPr>
      <xdr:spPr>
        <a:xfrm>
          <a:off x="169672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3548</xdr:rowOff>
    </xdr:from>
    <xdr:ext cx="762000" cy="259045"/>
    <xdr:sp macro="" textlink="">
      <xdr:nvSpPr>
        <xdr:cNvPr id="333" name="定員管理の状況該当値テキスト"/>
        <xdr:cNvSpPr txBox="1"/>
      </xdr:nvSpPr>
      <xdr:spPr>
        <a:xfrm>
          <a:off x="17106900" y="1029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168605</xdr:rowOff>
    </xdr:from>
    <xdr:to>
      <xdr:col>23</xdr:col>
      <xdr:colOff>457200</xdr:colOff>
      <xdr:row>61</xdr:row>
      <xdr:rowOff>98755</xdr:rowOff>
    </xdr:to>
    <xdr:sp macro="" textlink="">
      <xdr:nvSpPr>
        <xdr:cNvPr id="334" name="円/楕円 333"/>
        <xdr:cNvSpPr/>
      </xdr:nvSpPr>
      <xdr:spPr>
        <a:xfrm>
          <a:off x="16129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108932</xdr:rowOff>
    </xdr:from>
    <xdr:ext cx="736600" cy="259045"/>
    <xdr:sp macro="" textlink="">
      <xdr:nvSpPr>
        <xdr:cNvPr id="335" name="テキスト ボックス 334"/>
        <xdr:cNvSpPr txBox="1"/>
      </xdr:nvSpPr>
      <xdr:spPr>
        <a:xfrm>
          <a:off x="15798800" y="1022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2946</xdr:rowOff>
    </xdr:from>
    <xdr:to>
      <xdr:col>22</xdr:col>
      <xdr:colOff>254000</xdr:colOff>
      <xdr:row>61</xdr:row>
      <xdr:rowOff>104546</xdr:rowOff>
    </xdr:to>
    <xdr:sp macro="" textlink="">
      <xdr:nvSpPr>
        <xdr:cNvPr id="336" name="円/楕円 335"/>
        <xdr:cNvSpPr/>
      </xdr:nvSpPr>
      <xdr:spPr>
        <a:xfrm>
          <a:off x="15240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114723</xdr:rowOff>
    </xdr:from>
    <xdr:ext cx="762000" cy="259045"/>
    <xdr:sp macro="" textlink="">
      <xdr:nvSpPr>
        <xdr:cNvPr id="337" name="テキスト ボックス 336"/>
        <xdr:cNvSpPr txBox="1"/>
      </xdr:nvSpPr>
      <xdr:spPr>
        <a:xfrm>
          <a:off x="14909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10185</xdr:rowOff>
    </xdr:from>
    <xdr:to>
      <xdr:col>21</xdr:col>
      <xdr:colOff>50800</xdr:colOff>
      <xdr:row>61</xdr:row>
      <xdr:rowOff>111785</xdr:rowOff>
    </xdr:to>
    <xdr:sp macro="" textlink="">
      <xdr:nvSpPr>
        <xdr:cNvPr id="338" name="円/楕円 337"/>
        <xdr:cNvSpPr/>
      </xdr:nvSpPr>
      <xdr:spPr>
        <a:xfrm>
          <a:off x="14351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121962</xdr:rowOff>
    </xdr:from>
    <xdr:ext cx="762000" cy="259045"/>
    <xdr:sp macro="" textlink="">
      <xdr:nvSpPr>
        <xdr:cNvPr id="339" name="テキスト ボックス 338"/>
        <xdr:cNvSpPr txBox="1"/>
      </xdr:nvSpPr>
      <xdr:spPr>
        <a:xfrm>
          <a:off x="14020800" y="102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16942</xdr:rowOff>
    </xdr:from>
    <xdr:to>
      <xdr:col>19</xdr:col>
      <xdr:colOff>533400</xdr:colOff>
      <xdr:row>61</xdr:row>
      <xdr:rowOff>118542</xdr:rowOff>
    </xdr:to>
    <xdr:sp macro="" textlink="">
      <xdr:nvSpPr>
        <xdr:cNvPr id="340" name="円/楕円 339"/>
        <xdr:cNvSpPr/>
      </xdr:nvSpPr>
      <xdr:spPr>
        <a:xfrm>
          <a:off x="13462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128719</xdr:rowOff>
    </xdr:from>
    <xdr:ext cx="762000" cy="259045"/>
    <xdr:sp macro="" textlink="">
      <xdr:nvSpPr>
        <xdr:cNvPr id="341" name="テキスト ボックス 340"/>
        <xdr:cNvSpPr txBox="1"/>
      </xdr:nvSpPr>
      <xdr:spPr>
        <a:xfrm>
          <a:off x="13131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   3</a:t>
          </a:r>
          <a:r>
            <a:rPr kumimoji="1" lang="ja-JP" altLang="en-US" sz="1300">
              <a:latin typeface="ＭＳ Ｐゴシック"/>
            </a:rPr>
            <a:t>カ年平均の比率では減少しているが、平成</a:t>
          </a:r>
          <a:r>
            <a:rPr kumimoji="1" lang="en-US" altLang="ja-JP" sz="1300">
              <a:latin typeface="ＭＳ Ｐゴシック"/>
            </a:rPr>
            <a:t>28</a:t>
          </a:r>
          <a:r>
            <a:rPr kumimoji="1" lang="ja-JP" altLang="en-US" sz="1300">
              <a:latin typeface="ＭＳ Ｐゴシック"/>
            </a:rPr>
            <a:t>年度単年度では元利償還金は減少しているが、普通交付税等の減額により比率は増となっている。今後、公債費は微減であるが減額していくと推測しており、引き続き、償還元金以内での新規借入を堅持し、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43</xdr:row>
      <xdr:rowOff>71120</xdr:rowOff>
    </xdr:to>
    <xdr:cxnSp macro="">
      <xdr:nvCxnSpPr>
        <xdr:cNvPr id="370" name="直線コネクタ 369"/>
        <xdr:cNvCxnSpPr/>
      </xdr:nvCxnSpPr>
      <xdr:spPr>
        <a:xfrm flipV="1">
          <a:off x="17018000" y="618066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4" name="直線コネクタ 37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14817</xdr:rowOff>
    </xdr:to>
    <xdr:cxnSp macro="">
      <xdr:nvCxnSpPr>
        <xdr:cNvPr id="375" name="直線コネクタ 374"/>
        <xdr:cNvCxnSpPr/>
      </xdr:nvCxnSpPr>
      <xdr:spPr>
        <a:xfrm flipV="1">
          <a:off x="16179800" y="733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6"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7" name="フローチャート : 判断 376"/>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111337</xdr:rowOff>
    </xdr:to>
    <xdr:cxnSp macro="">
      <xdr:nvCxnSpPr>
        <xdr:cNvPr id="378" name="直線コネクタ 377"/>
        <xdr:cNvCxnSpPr/>
      </xdr:nvCxnSpPr>
      <xdr:spPr>
        <a:xfrm flipV="1">
          <a:off x="15290800" y="73871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159173</xdr:rowOff>
    </xdr:from>
    <xdr:to>
      <xdr:col>23</xdr:col>
      <xdr:colOff>457200</xdr:colOff>
      <xdr:row>40</xdr:row>
      <xdr:rowOff>89323</xdr:rowOff>
    </xdr:to>
    <xdr:sp macro="" textlink="">
      <xdr:nvSpPr>
        <xdr:cNvPr id="379" name="フローチャート : 判断 378"/>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80" name="テキスト ボックス 379"/>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44</xdr:row>
      <xdr:rowOff>4233</xdr:rowOff>
    </xdr:to>
    <xdr:cxnSp macro="">
      <xdr:nvCxnSpPr>
        <xdr:cNvPr id="381" name="直線コネクタ 380"/>
        <xdr:cNvCxnSpPr/>
      </xdr:nvCxnSpPr>
      <xdr:spPr>
        <a:xfrm flipV="1">
          <a:off x="14401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60537</xdr:rowOff>
    </xdr:to>
    <xdr:cxnSp macro="">
      <xdr:nvCxnSpPr>
        <xdr:cNvPr id="384" name="直線コネクタ 383"/>
        <xdr:cNvCxnSpPr/>
      </xdr:nvCxnSpPr>
      <xdr:spPr>
        <a:xfrm flipV="1">
          <a:off x="13512800" y="75480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85" name="フローチャート : 判断 38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86" name="テキスト ボックス 38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7" name="フローチャート : 判断 386"/>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8" name="テキスト ボックス 38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394" name="円/楕円 39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154533</xdr:rowOff>
    </xdr:from>
    <xdr:ext cx="762000" cy="259045"/>
    <xdr:sp macro="" textlink="">
      <xdr:nvSpPr>
        <xdr:cNvPr id="395" name="公債費負担の状況該当値テキスト"/>
        <xdr:cNvSpPr txBox="1"/>
      </xdr:nvSpPr>
      <xdr:spPr>
        <a:xfrm>
          <a:off x="17106900" y="71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6" name="円/楕円 39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7" name="テキスト ボックス 39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398" name="円/楕円 397"/>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399" name="テキスト ボックス 398"/>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0" name="円/楕円 399"/>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1" name="テキスト ボックス 40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2" name="円/楕円 401"/>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03" name="テキスト ボックス 402"/>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平成</a:t>
          </a:r>
          <a:r>
            <a:rPr kumimoji="1" lang="en-US" altLang="ja-JP" sz="1300" baseline="0">
              <a:solidFill>
                <a:schemeClr val="dk1"/>
              </a:solidFill>
              <a:effectLst/>
              <a:latin typeface="+mn-ea"/>
              <a:ea typeface="+mn-ea"/>
              <a:cs typeface="+mn-cs"/>
            </a:rPr>
            <a:t>28</a:t>
          </a:r>
          <a:r>
            <a:rPr kumimoji="1" lang="ja-JP" altLang="ja-JP" sz="1300" baseline="0">
              <a:solidFill>
                <a:schemeClr val="dk1"/>
              </a:solidFill>
              <a:effectLst/>
              <a:latin typeface="+mn-ea"/>
              <a:ea typeface="+mn-ea"/>
              <a:cs typeface="+mn-cs"/>
            </a:rPr>
            <a:t>年度決算では、</a:t>
          </a:r>
          <a:r>
            <a:rPr kumimoji="1" lang="ja-JP" altLang="ja-JP" sz="1300">
              <a:solidFill>
                <a:schemeClr val="dk1"/>
              </a:solidFill>
              <a:effectLst/>
              <a:latin typeface="+mn-ea"/>
              <a:ea typeface="+mn-ea"/>
              <a:cs typeface="+mn-cs"/>
            </a:rPr>
            <a:t>普通交付税、地方消費税交付金の減額により、</a:t>
          </a:r>
          <a:r>
            <a:rPr kumimoji="1" lang="ja-JP" altLang="en-US" sz="1300">
              <a:solidFill>
                <a:schemeClr val="dk1"/>
              </a:solidFill>
              <a:effectLst/>
              <a:latin typeface="+mn-ea"/>
              <a:ea typeface="+mn-ea"/>
              <a:cs typeface="+mn-cs"/>
            </a:rPr>
            <a:t>標準財政規模が減少し</a:t>
          </a:r>
          <a:r>
            <a:rPr kumimoji="1" lang="ja-JP" altLang="ja-JP" sz="1300">
              <a:solidFill>
                <a:schemeClr val="dk1"/>
              </a:solidFill>
              <a:effectLst/>
              <a:latin typeface="+mn-ea"/>
              <a:ea typeface="+mn-ea"/>
              <a:cs typeface="+mn-cs"/>
            </a:rPr>
            <a:t>、比率が増となっている</a:t>
          </a:r>
          <a:r>
            <a:rPr kumimoji="1" lang="ja-JP" altLang="ja-JP" sz="1300" baseline="0">
              <a:solidFill>
                <a:schemeClr val="dk1"/>
              </a:solidFill>
              <a:effectLst/>
              <a:latin typeface="+mn-ea"/>
              <a:ea typeface="+mn-ea"/>
              <a:cs typeface="+mn-cs"/>
            </a:rPr>
            <a:t>。</a:t>
          </a:r>
          <a:r>
            <a:rPr kumimoji="1" lang="ja-JP" altLang="en-US" sz="1300" baseline="0">
              <a:solidFill>
                <a:schemeClr val="dk1"/>
              </a:solidFill>
              <a:effectLst/>
              <a:latin typeface="+mn-ea"/>
              <a:ea typeface="+mn-ea"/>
              <a:cs typeface="+mn-cs"/>
            </a:rPr>
            <a:t>今後、普通交付税額等の確保が困難な状況で、行政コストの削減と基金残高の確保に努め、健全な財政運営を進めていく。</a:t>
          </a:r>
          <a:endParaRPr kumimoji="1" lang="en-US" altLang="ja-JP" sz="130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122301</xdr:rowOff>
    </xdr:from>
    <xdr:to>
      <xdr:col>24</xdr:col>
      <xdr:colOff>558800</xdr:colOff>
      <xdr:row>21</xdr:row>
      <xdr:rowOff>163322</xdr:rowOff>
    </xdr:to>
    <xdr:cxnSp macro="">
      <xdr:nvCxnSpPr>
        <xdr:cNvPr id="437" name="直線コネクタ 436"/>
        <xdr:cNvCxnSpPr/>
      </xdr:nvCxnSpPr>
      <xdr:spPr>
        <a:xfrm>
          <a:off x="16179800" y="3722751"/>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122301</xdr:rowOff>
    </xdr:from>
    <xdr:to>
      <xdr:col>23</xdr:col>
      <xdr:colOff>406400</xdr:colOff>
      <xdr:row>22</xdr:row>
      <xdr:rowOff>127804</xdr:rowOff>
    </xdr:to>
    <xdr:cxnSp macro="">
      <xdr:nvCxnSpPr>
        <xdr:cNvPr id="440" name="直線コネクタ 439"/>
        <xdr:cNvCxnSpPr/>
      </xdr:nvCxnSpPr>
      <xdr:spPr>
        <a:xfrm flipV="1">
          <a:off x="15290800" y="372275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65066</xdr:rowOff>
    </xdr:from>
    <xdr:to>
      <xdr:col>22</xdr:col>
      <xdr:colOff>203200</xdr:colOff>
      <xdr:row>22</xdr:row>
      <xdr:rowOff>127804</xdr:rowOff>
    </xdr:to>
    <xdr:cxnSp macro="">
      <xdr:nvCxnSpPr>
        <xdr:cNvPr id="443" name="直線コネクタ 442"/>
        <xdr:cNvCxnSpPr/>
      </xdr:nvCxnSpPr>
      <xdr:spPr>
        <a:xfrm>
          <a:off x="14401800" y="383696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4" name="フローチャート : 判断 443"/>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5" name="テキスト ボックス 44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65066</xdr:rowOff>
    </xdr:from>
    <xdr:to>
      <xdr:col>21</xdr:col>
      <xdr:colOff>0</xdr:colOff>
      <xdr:row>22</xdr:row>
      <xdr:rowOff>123783</xdr:rowOff>
    </xdr:to>
    <xdr:cxnSp macro="">
      <xdr:nvCxnSpPr>
        <xdr:cNvPr id="446" name="直線コネクタ 445"/>
        <xdr:cNvCxnSpPr/>
      </xdr:nvCxnSpPr>
      <xdr:spPr>
        <a:xfrm flipV="1">
          <a:off x="13512800" y="383696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7" name="フローチャート : 判断 44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8" name="テキスト ボックス 44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9" name="フローチャート : 判断 44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0" name="テキスト ボックス 44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112522</xdr:rowOff>
    </xdr:from>
    <xdr:to>
      <xdr:col>24</xdr:col>
      <xdr:colOff>609600</xdr:colOff>
      <xdr:row>22</xdr:row>
      <xdr:rowOff>42672</xdr:rowOff>
    </xdr:to>
    <xdr:sp macro="" textlink="">
      <xdr:nvSpPr>
        <xdr:cNvPr id="456" name="円/楕円 455"/>
        <xdr:cNvSpPr/>
      </xdr:nvSpPr>
      <xdr:spPr>
        <a:xfrm>
          <a:off x="169672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8399</xdr:rowOff>
    </xdr:from>
    <xdr:ext cx="762000" cy="259045"/>
    <xdr:sp macro="" textlink="">
      <xdr:nvSpPr>
        <xdr:cNvPr id="457" name="将来負担の状況該当値テキスト"/>
        <xdr:cNvSpPr txBox="1"/>
      </xdr:nvSpPr>
      <xdr:spPr>
        <a:xfrm>
          <a:off x="17106900" y="360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71501</xdr:rowOff>
    </xdr:from>
    <xdr:to>
      <xdr:col>23</xdr:col>
      <xdr:colOff>457200</xdr:colOff>
      <xdr:row>22</xdr:row>
      <xdr:rowOff>1651</xdr:rowOff>
    </xdr:to>
    <xdr:sp macro="" textlink="">
      <xdr:nvSpPr>
        <xdr:cNvPr id="458" name="円/楕円 457"/>
        <xdr:cNvSpPr/>
      </xdr:nvSpPr>
      <xdr:spPr>
        <a:xfrm>
          <a:off x="16129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157878</xdr:rowOff>
    </xdr:from>
    <xdr:ext cx="736600" cy="259045"/>
    <xdr:sp macro="" textlink="">
      <xdr:nvSpPr>
        <xdr:cNvPr id="459" name="テキスト ボックス 458"/>
        <xdr:cNvSpPr txBox="1"/>
      </xdr:nvSpPr>
      <xdr:spPr>
        <a:xfrm>
          <a:off x="15798800" y="375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77004</xdr:rowOff>
    </xdr:from>
    <xdr:to>
      <xdr:col>22</xdr:col>
      <xdr:colOff>254000</xdr:colOff>
      <xdr:row>23</xdr:row>
      <xdr:rowOff>7154</xdr:rowOff>
    </xdr:to>
    <xdr:sp macro="" textlink="">
      <xdr:nvSpPr>
        <xdr:cNvPr id="460" name="円/楕円 459"/>
        <xdr:cNvSpPr/>
      </xdr:nvSpPr>
      <xdr:spPr>
        <a:xfrm>
          <a:off x="15240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163381</xdr:rowOff>
    </xdr:from>
    <xdr:ext cx="762000" cy="259045"/>
    <xdr:sp macro="" textlink="">
      <xdr:nvSpPr>
        <xdr:cNvPr id="461" name="テキスト ボックス 460"/>
        <xdr:cNvSpPr txBox="1"/>
      </xdr:nvSpPr>
      <xdr:spPr>
        <a:xfrm>
          <a:off x="14909800" y="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14266</xdr:rowOff>
    </xdr:from>
    <xdr:to>
      <xdr:col>21</xdr:col>
      <xdr:colOff>50800</xdr:colOff>
      <xdr:row>22</xdr:row>
      <xdr:rowOff>115866</xdr:rowOff>
    </xdr:to>
    <xdr:sp macro="" textlink="">
      <xdr:nvSpPr>
        <xdr:cNvPr id="462" name="円/楕円 461"/>
        <xdr:cNvSpPr/>
      </xdr:nvSpPr>
      <xdr:spPr>
        <a:xfrm>
          <a:off x="14351000" y="37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100643</xdr:rowOff>
    </xdr:from>
    <xdr:ext cx="762000" cy="259045"/>
    <xdr:sp macro="" textlink="">
      <xdr:nvSpPr>
        <xdr:cNvPr id="463" name="テキスト ボックス 462"/>
        <xdr:cNvSpPr txBox="1"/>
      </xdr:nvSpPr>
      <xdr:spPr>
        <a:xfrm>
          <a:off x="14020800" y="387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72983</xdr:rowOff>
    </xdr:from>
    <xdr:to>
      <xdr:col>19</xdr:col>
      <xdr:colOff>533400</xdr:colOff>
      <xdr:row>23</xdr:row>
      <xdr:rowOff>3133</xdr:rowOff>
    </xdr:to>
    <xdr:sp macro="" textlink="">
      <xdr:nvSpPr>
        <xdr:cNvPr id="464" name="円/楕円 463"/>
        <xdr:cNvSpPr/>
      </xdr:nvSpPr>
      <xdr:spPr>
        <a:xfrm>
          <a:off x="13462000" y="3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159360</xdr:rowOff>
    </xdr:from>
    <xdr:ext cx="762000" cy="259045"/>
    <xdr:sp macro="" textlink="">
      <xdr:nvSpPr>
        <xdr:cNvPr id="465" name="テキスト ボックス 464"/>
        <xdr:cNvSpPr txBox="1"/>
      </xdr:nvSpPr>
      <xdr:spPr>
        <a:xfrm>
          <a:off x="13131800" y="39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職員の適正な評価による人事評価制度を構築し、総人件費の適正化に向け、職員定員の適正化に努める。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165862</xdr:rowOff>
    </xdr:to>
    <xdr:cxnSp macro="">
      <xdr:nvCxnSpPr>
        <xdr:cNvPr id="64" name="直線コネクタ 63"/>
        <xdr:cNvCxnSpPr/>
      </xdr:nvCxnSpPr>
      <xdr:spPr>
        <a:xfrm>
          <a:off x="3987800" y="6440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143002</xdr:rowOff>
    </xdr:to>
    <xdr:cxnSp macro="">
      <xdr:nvCxnSpPr>
        <xdr:cNvPr id="67" name="直線コネクタ 66"/>
        <xdr:cNvCxnSpPr/>
      </xdr:nvCxnSpPr>
      <xdr:spPr>
        <a:xfrm flipV="1">
          <a:off x="3098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143002</xdr:rowOff>
    </xdr:to>
    <xdr:cxnSp macro="">
      <xdr:nvCxnSpPr>
        <xdr:cNvPr id="70" name="直線コネクタ 69"/>
        <xdr:cNvCxnSpPr/>
      </xdr:nvCxnSpPr>
      <xdr:spPr>
        <a:xfrm>
          <a:off x="2209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133858</xdr:rowOff>
    </xdr:to>
    <xdr:cxnSp macro="">
      <xdr:nvCxnSpPr>
        <xdr:cNvPr id="73" name="直線コネクタ 72"/>
        <xdr:cNvCxnSpPr/>
      </xdr:nvCxnSpPr>
      <xdr:spPr>
        <a:xfrm flipV="1">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3" name="円/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7" name="円/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1" name="円/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行政改革プログラム、平成</a:t>
          </a:r>
          <a:r>
            <a:rPr kumimoji="1" lang="en-US" altLang="ja-JP" sz="1300">
              <a:latin typeface="ＭＳ Ｐゴシック"/>
            </a:rPr>
            <a:t>15</a:t>
          </a:r>
          <a:r>
            <a:rPr kumimoji="1" lang="ja-JP" altLang="en-US" sz="1300">
              <a:latin typeface="ＭＳ Ｐゴシック"/>
            </a:rPr>
            <a:t>年度からの経費節減計画に基づき、経費削減に取り組んできた成果が表れ、類似団体の平均を下回って推移している。引き続き、経費節減計画に基づき、より一層のコスト削減に努める。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88900</xdr:rowOff>
    </xdr:to>
    <xdr:cxnSp macro="">
      <xdr:nvCxnSpPr>
        <xdr:cNvPr id="125" name="直線コネクタ 124"/>
        <xdr:cNvCxnSpPr/>
      </xdr:nvCxnSpPr>
      <xdr:spPr>
        <a:xfrm>
          <a:off x="15671800" y="247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96520</xdr:rowOff>
    </xdr:to>
    <xdr:cxnSp macro="">
      <xdr:nvCxnSpPr>
        <xdr:cNvPr id="128" name="直線コネクタ 127"/>
        <xdr:cNvCxnSpPr/>
      </xdr:nvCxnSpPr>
      <xdr:spPr>
        <a:xfrm flipV="1">
          <a:off x="14782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119380</xdr:rowOff>
    </xdr:to>
    <xdr:cxnSp macro="">
      <xdr:nvCxnSpPr>
        <xdr:cNvPr id="131" name="直線コネクタ 130"/>
        <xdr:cNvCxnSpPr/>
      </xdr:nvCxnSpPr>
      <xdr:spPr>
        <a:xfrm flipV="1">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119380</xdr:rowOff>
    </xdr:to>
    <xdr:cxnSp macro="">
      <xdr:nvCxnSpPr>
        <xdr:cNvPr id="134" name="直線コネクタ 133"/>
        <xdr:cNvCxnSpPr/>
      </xdr:nvCxnSpPr>
      <xdr:spPr>
        <a:xfrm>
          <a:off x="13004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5"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8" name="円/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扶助費の抑制は、高齢化率の増や経費の性質上困難な状況であるが、単独事業における対象者の見直し等により抑制に努めていく。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20865</xdr:rowOff>
    </xdr:to>
    <xdr:cxnSp macro="">
      <xdr:nvCxnSpPr>
        <xdr:cNvPr id="188" name="直線コネクタ 187"/>
        <xdr:cNvCxnSpPr/>
      </xdr:nvCxnSpPr>
      <xdr:spPr>
        <a:xfrm>
          <a:off x="3987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143328</xdr:rowOff>
    </xdr:to>
    <xdr:cxnSp macro="">
      <xdr:nvCxnSpPr>
        <xdr:cNvPr id="191" name="直線コネクタ 190"/>
        <xdr:cNvCxnSpPr/>
      </xdr:nvCxnSpPr>
      <xdr:spPr>
        <a:xfrm flipV="1">
          <a:off x="3098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56</xdr:row>
      <xdr:rowOff>159657</xdr:rowOff>
    </xdr:to>
    <xdr:cxnSp macro="">
      <xdr:nvCxnSpPr>
        <xdr:cNvPr id="194" name="直線コネクタ 193"/>
        <xdr:cNvCxnSpPr/>
      </xdr:nvCxnSpPr>
      <xdr:spPr>
        <a:xfrm flipV="1">
          <a:off x="2209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159657</xdr:rowOff>
    </xdr:to>
    <xdr:cxnSp macro="">
      <xdr:nvCxnSpPr>
        <xdr:cNvPr id="197" name="直線コネクタ 196"/>
        <xdr:cNvCxnSpPr/>
      </xdr:nvCxnSpPr>
      <xdr:spPr>
        <a:xfrm>
          <a:off x="1320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7" name="円/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8"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9" name="円/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3" name="円/楕円 212"/>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4" name="テキスト ボックス 213"/>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5" name="円/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特別会計への繰出金に係る財政負担が大きく、類似団体平均と比較して大きく上回っている。高齢化率が高く、介護保険事業や国民健康保険事業において給付の伸びが予測されることを踏まえ、適正な保険税（料）の設定等を図り、現状水準の維持に努める。公営企業会計においては、赤字補てん等基準外の繰出が要因であることから、独立採算の運営方針に基づき、適正な料金単価の設定や事業の健全化に努め、財政負担軽減を図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86995</xdr:rowOff>
    </xdr:from>
    <xdr:to>
      <xdr:col>24</xdr:col>
      <xdr:colOff>31750</xdr:colOff>
      <xdr:row>61</xdr:row>
      <xdr:rowOff>1270</xdr:rowOff>
    </xdr:to>
    <xdr:cxnSp macro="">
      <xdr:nvCxnSpPr>
        <xdr:cNvPr id="244" name="直線コネクタ 243"/>
        <xdr:cNvCxnSpPr/>
      </xdr:nvCxnSpPr>
      <xdr:spPr>
        <a:xfrm>
          <a:off x="15671800" y="103739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86995</xdr:rowOff>
    </xdr:from>
    <xdr:to>
      <xdr:col>22</xdr:col>
      <xdr:colOff>565150</xdr:colOff>
      <xdr:row>60</xdr:row>
      <xdr:rowOff>138430</xdr:rowOff>
    </xdr:to>
    <xdr:cxnSp macro="">
      <xdr:nvCxnSpPr>
        <xdr:cNvPr id="247" name="直線コネクタ 246"/>
        <xdr:cNvCxnSpPr/>
      </xdr:nvCxnSpPr>
      <xdr:spPr>
        <a:xfrm flipV="1">
          <a:off x="14782800" y="10373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64135</xdr:rowOff>
    </xdr:from>
    <xdr:to>
      <xdr:col>21</xdr:col>
      <xdr:colOff>361950</xdr:colOff>
      <xdr:row>60</xdr:row>
      <xdr:rowOff>138430</xdr:rowOff>
    </xdr:to>
    <xdr:cxnSp macro="">
      <xdr:nvCxnSpPr>
        <xdr:cNvPr id="250" name="直線コネクタ 249"/>
        <xdr:cNvCxnSpPr/>
      </xdr:nvCxnSpPr>
      <xdr:spPr>
        <a:xfrm>
          <a:off x="13893800" y="103511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xdr:rowOff>
    </xdr:from>
    <xdr:to>
      <xdr:col>20</xdr:col>
      <xdr:colOff>158750</xdr:colOff>
      <xdr:row>60</xdr:row>
      <xdr:rowOff>64135</xdr:rowOff>
    </xdr:to>
    <xdr:cxnSp macro="">
      <xdr:nvCxnSpPr>
        <xdr:cNvPr id="253" name="直線コネクタ 252"/>
        <xdr:cNvCxnSpPr/>
      </xdr:nvCxnSpPr>
      <xdr:spPr>
        <a:xfrm>
          <a:off x="13004800" y="102997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121920</xdr:rowOff>
    </xdr:from>
    <xdr:to>
      <xdr:col>24</xdr:col>
      <xdr:colOff>82550</xdr:colOff>
      <xdr:row>61</xdr:row>
      <xdr:rowOff>52070</xdr:rowOff>
    </xdr:to>
    <xdr:sp macro="" textlink="">
      <xdr:nvSpPr>
        <xdr:cNvPr id="263" name="円/楕円 262"/>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30497</xdr:rowOff>
    </xdr:from>
    <xdr:ext cx="762000" cy="259045"/>
    <xdr:sp macro="" textlink="">
      <xdr:nvSpPr>
        <xdr:cNvPr id="264" name="その他該当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36195</xdr:rowOff>
    </xdr:from>
    <xdr:to>
      <xdr:col>22</xdr:col>
      <xdr:colOff>615950</xdr:colOff>
      <xdr:row>60</xdr:row>
      <xdr:rowOff>137795</xdr:rowOff>
    </xdr:to>
    <xdr:sp macro="" textlink="">
      <xdr:nvSpPr>
        <xdr:cNvPr id="265" name="円/楕円 264"/>
        <xdr:cNvSpPr/>
      </xdr:nvSpPr>
      <xdr:spPr>
        <a:xfrm>
          <a:off x="15621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122572</xdr:rowOff>
    </xdr:from>
    <xdr:ext cx="736600" cy="259045"/>
    <xdr:sp macro="" textlink="">
      <xdr:nvSpPr>
        <xdr:cNvPr id="266" name="テキスト ボックス 265"/>
        <xdr:cNvSpPr txBox="1"/>
      </xdr:nvSpPr>
      <xdr:spPr>
        <a:xfrm>
          <a:off x="15290800" y="1040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87630</xdr:rowOff>
    </xdr:from>
    <xdr:to>
      <xdr:col>21</xdr:col>
      <xdr:colOff>412750</xdr:colOff>
      <xdr:row>61</xdr:row>
      <xdr:rowOff>17780</xdr:rowOff>
    </xdr:to>
    <xdr:sp macro="" textlink="">
      <xdr:nvSpPr>
        <xdr:cNvPr id="267" name="円/楕円 266"/>
        <xdr:cNvSpPr/>
      </xdr:nvSpPr>
      <xdr:spPr>
        <a:xfrm>
          <a:off x="14732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2557</xdr:rowOff>
    </xdr:from>
    <xdr:ext cx="762000" cy="259045"/>
    <xdr:sp macro="" textlink="">
      <xdr:nvSpPr>
        <xdr:cNvPr id="268" name="テキスト ボックス 267"/>
        <xdr:cNvSpPr txBox="1"/>
      </xdr:nvSpPr>
      <xdr:spPr>
        <a:xfrm>
          <a:off x="14401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13335</xdr:rowOff>
    </xdr:from>
    <xdr:to>
      <xdr:col>20</xdr:col>
      <xdr:colOff>209550</xdr:colOff>
      <xdr:row>60</xdr:row>
      <xdr:rowOff>114935</xdr:rowOff>
    </xdr:to>
    <xdr:sp macro="" textlink="">
      <xdr:nvSpPr>
        <xdr:cNvPr id="269" name="円/楕円 268"/>
        <xdr:cNvSpPr/>
      </xdr:nvSpPr>
      <xdr:spPr>
        <a:xfrm>
          <a:off x="13843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99712</xdr:rowOff>
    </xdr:from>
    <xdr:ext cx="762000" cy="259045"/>
    <xdr:sp macro="" textlink="">
      <xdr:nvSpPr>
        <xdr:cNvPr id="270" name="テキスト ボックス 269"/>
        <xdr:cNvSpPr txBox="1"/>
      </xdr:nvSpPr>
      <xdr:spPr>
        <a:xfrm>
          <a:off x="13512800" y="1038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133350</xdr:rowOff>
    </xdr:from>
    <xdr:to>
      <xdr:col>19</xdr:col>
      <xdr:colOff>6350</xdr:colOff>
      <xdr:row>60</xdr:row>
      <xdr:rowOff>63500</xdr:rowOff>
    </xdr:to>
    <xdr:sp macro="" textlink="">
      <xdr:nvSpPr>
        <xdr:cNvPr id="271" name="円/楕円 270"/>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48277</xdr:rowOff>
    </xdr:from>
    <xdr:ext cx="762000" cy="259045"/>
    <xdr:sp macro="" textlink="">
      <xdr:nvSpPr>
        <xdr:cNvPr id="272" name="テキスト ボックス 271"/>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一部事務組合、各種団体への補助金等を内容を精査したうえ経費削減を図ってきた。</a:t>
          </a:r>
          <a:endParaRPr lang="ja-JP" altLang="ja-JP" sz="1300" baseline="0">
            <a:effectLst/>
          </a:endParaRPr>
        </a:p>
        <a:p>
          <a:r>
            <a:rPr kumimoji="1" lang="ja-JP" altLang="ja-JP" sz="1300" baseline="0">
              <a:solidFill>
                <a:schemeClr val="dk1"/>
              </a:solidFill>
              <a:effectLst/>
              <a:latin typeface="+mn-lt"/>
              <a:ea typeface="+mn-ea"/>
              <a:cs typeface="+mn-cs"/>
            </a:rPr>
            <a:t>　引き続き、団体等の財務内容などを精査することにより経費削減に努める。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88138</xdr:rowOff>
    </xdr:to>
    <xdr:cxnSp macro="">
      <xdr:nvCxnSpPr>
        <xdr:cNvPr id="302" name="直線コネクタ 301"/>
        <xdr:cNvCxnSpPr/>
      </xdr:nvCxnSpPr>
      <xdr:spPr>
        <a:xfrm>
          <a:off x="15671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24130</xdr:rowOff>
    </xdr:to>
    <xdr:cxnSp macro="">
      <xdr:nvCxnSpPr>
        <xdr:cNvPr id="305" name="直線コネクタ 304"/>
        <xdr:cNvCxnSpPr/>
      </xdr:nvCxnSpPr>
      <xdr:spPr>
        <a:xfrm>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5842</xdr:rowOff>
    </xdr:to>
    <xdr:cxnSp macro="">
      <xdr:nvCxnSpPr>
        <xdr:cNvPr id="308" name="直線コネクタ 307"/>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1270</xdr:rowOff>
    </xdr:to>
    <xdr:cxnSp macro="">
      <xdr:nvCxnSpPr>
        <xdr:cNvPr id="311" name="直線コネクタ 310"/>
        <xdr:cNvCxnSpPr/>
      </xdr:nvCxnSpPr>
      <xdr:spPr>
        <a:xfrm>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1" name="円/楕円 320"/>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2"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3" name="円/楕円 32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4" name="テキスト ボックス 32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5" name="円/楕円 324"/>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6" name="テキスト ボックス 325"/>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7" name="円/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8" name="テキスト ボックス 327"/>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9" name="円/楕円 328"/>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30" name="テキスト ボックス 32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経済対策対応による生活関連対策基盤整備の財源として地方債を活用したことから、公債費負担が増加し、財政運営に重くのしかかっている。新規借入の抑制等、負担軽減を図り、計画的な事業の実施により低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115570</xdr:rowOff>
    </xdr:to>
    <xdr:cxnSp macro="">
      <xdr:nvCxnSpPr>
        <xdr:cNvPr id="360" name="直線コネクタ 359"/>
        <xdr:cNvCxnSpPr/>
      </xdr:nvCxnSpPr>
      <xdr:spPr>
        <a:xfrm flipV="1">
          <a:off x="3987800" y="13308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53848</xdr:rowOff>
    </xdr:to>
    <xdr:cxnSp macro="">
      <xdr:nvCxnSpPr>
        <xdr:cNvPr id="363" name="直線コネクタ 362"/>
        <xdr:cNvCxnSpPr/>
      </xdr:nvCxnSpPr>
      <xdr:spPr>
        <a:xfrm flipV="1">
          <a:off x="3098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53848</xdr:rowOff>
    </xdr:to>
    <xdr:cxnSp macro="">
      <xdr:nvCxnSpPr>
        <xdr:cNvPr id="366" name="直線コネクタ 365"/>
        <xdr:cNvCxnSpPr/>
      </xdr:nvCxnSpPr>
      <xdr:spPr>
        <a:xfrm>
          <a:off x="2209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94996</xdr:rowOff>
    </xdr:to>
    <xdr:cxnSp macro="">
      <xdr:nvCxnSpPr>
        <xdr:cNvPr id="369" name="直線コネクタ 368"/>
        <xdr:cNvCxnSpPr/>
      </xdr:nvCxnSpPr>
      <xdr:spPr>
        <a:xfrm flipV="1">
          <a:off x="1320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79" name="円/楕円 378"/>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80"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1" name="円/楕円 380"/>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3" name="円/楕円 382"/>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4" name="テキスト ボックス 383"/>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5" name="円/楕円 38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86" name="テキスト ボックス 38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87" name="円/楕円 386"/>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88" name="テキスト ボックス 387"/>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公共施設の維持補修等により多額の事業費を要したため、類似団体平均とは乖離が生じている。</a:t>
          </a:r>
          <a:endParaRPr lang="ja-JP" altLang="ja-JP" sz="1300" baseline="0">
            <a:effectLst/>
          </a:endParaRPr>
        </a:p>
        <a:p>
          <a:r>
            <a:rPr kumimoji="1" lang="ja-JP" altLang="ja-JP" sz="1300" baseline="0">
              <a:solidFill>
                <a:schemeClr val="dk1"/>
              </a:solidFill>
              <a:effectLst/>
              <a:latin typeface="+mn-lt"/>
              <a:ea typeface="+mn-ea"/>
              <a:cs typeface="+mn-cs"/>
            </a:rPr>
            <a:t>　引き続き、緊急性や優先度の高い事業を選定するなど計画的実施に努め、経費削減に取り組む。</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78</xdr:row>
      <xdr:rowOff>58420</xdr:rowOff>
    </xdr:to>
    <xdr:cxnSp macro="">
      <xdr:nvCxnSpPr>
        <xdr:cNvPr id="419" name="直線コネクタ 418"/>
        <xdr:cNvCxnSpPr/>
      </xdr:nvCxnSpPr>
      <xdr:spPr>
        <a:xfrm>
          <a:off x="15671800" y="1318920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88137</xdr:rowOff>
    </xdr:to>
    <xdr:cxnSp macro="">
      <xdr:nvCxnSpPr>
        <xdr:cNvPr id="422" name="直線コネクタ 421"/>
        <xdr:cNvCxnSpPr/>
      </xdr:nvCxnSpPr>
      <xdr:spPr>
        <a:xfrm flipV="1">
          <a:off x="14782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77</xdr:row>
      <xdr:rowOff>88137</xdr:rowOff>
    </xdr:to>
    <xdr:cxnSp macro="">
      <xdr:nvCxnSpPr>
        <xdr:cNvPr id="425" name="直線コネクタ 424"/>
        <xdr:cNvCxnSpPr/>
      </xdr:nvCxnSpPr>
      <xdr:spPr>
        <a:xfrm>
          <a:off x="13893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19558</xdr:rowOff>
    </xdr:to>
    <xdr:cxnSp macro="">
      <xdr:nvCxnSpPr>
        <xdr:cNvPr id="428" name="直線コネクタ 427"/>
        <xdr:cNvCxnSpPr/>
      </xdr:nvCxnSpPr>
      <xdr:spPr>
        <a:xfrm>
          <a:off x="13004800" y="131389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8" name="円/楕円 437"/>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39"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0" name="円/楕円 439"/>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41" name="テキスト ボックス 440"/>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42" name="円/楕円 44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43" name="テキスト ボックス 442"/>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44" name="円/楕円 443"/>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45" name="テキスト ボックス 444"/>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46" name="円/楕円 445"/>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47" name="テキスト ボックス 446"/>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山口県平生町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58222</xdr:rowOff>
    </xdr:from>
    <xdr:to>
      <xdr:col>4</xdr:col>
      <xdr:colOff>1117600</xdr:colOff>
      <xdr:row>18</xdr:row>
      <xdr:rowOff>62619</xdr:rowOff>
    </xdr:to>
    <xdr:cxnSp macro="">
      <xdr:nvCxnSpPr>
        <xdr:cNvPr id="50" name="直線コネクタ 49"/>
        <xdr:cNvCxnSpPr/>
      </xdr:nvCxnSpPr>
      <xdr:spPr bwMode="auto">
        <a:xfrm>
          <a:off x="5003800" y="3191947"/>
          <a:ext cx="647700" cy="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58222</xdr:rowOff>
    </xdr:from>
    <xdr:to>
      <xdr:col>4</xdr:col>
      <xdr:colOff>469900</xdr:colOff>
      <xdr:row>18</xdr:row>
      <xdr:rowOff>71915</xdr:rowOff>
    </xdr:to>
    <xdr:cxnSp macro="">
      <xdr:nvCxnSpPr>
        <xdr:cNvPr id="53" name="直線コネクタ 52"/>
        <xdr:cNvCxnSpPr/>
      </xdr:nvCxnSpPr>
      <xdr:spPr bwMode="auto">
        <a:xfrm flipV="1">
          <a:off x="4305300" y="3191947"/>
          <a:ext cx="6985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48933</xdr:rowOff>
    </xdr:from>
    <xdr:to>
      <xdr:col>3</xdr:col>
      <xdr:colOff>904875</xdr:colOff>
      <xdr:row>18</xdr:row>
      <xdr:rowOff>71915</xdr:rowOff>
    </xdr:to>
    <xdr:cxnSp macro="">
      <xdr:nvCxnSpPr>
        <xdr:cNvPr id="56" name="直線コネクタ 55"/>
        <xdr:cNvCxnSpPr/>
      </xdr:nvCxnSpPr>
      <xdr:spPr bwMode="auto">
        <a:xfrm>
          <a:off x="3606800" y="3182658"/>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48933</xdr:rowOff>
    </xdr:from>
    <xdr:to>
      <xdr:col>3</xdr:col>
      <xdr:colOff>206375</xdr:colOff>
      <xdr:row>18</xdr:row>
      <xdr:rowOff>49794</xdr:rowOff>
    </xdr:to>
    <xdr:cxnSp macro="">
      <xdr:nvCxnSpPr>
        <xdr:cNvPr id="59" name="直線コネクタ 58"/>
        <xdr:cNvCxnSpPr/>
      </xdr:nvCxnSpPr>
      <xdr:spPr bwMode="auto">
        <a:xfrm flipV="1">
          <a:off x="2908300" y="3182658"/>
          <a:ext cx="698500" cy="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11819</xdr:rowOff>
    </xdr:from>
    <xdr:to>
      <xdr:col>5</xdr:col>
      <xdr:colOff>34925</xdr:colOff>
      <xdr:row>18</xdr:row>
      <xdr:rowOff>113419</xdr:rowOff>
    </xdr:to>
    <xdr:sp macro="" textlink="">
      <xdr:nvSpPr>
        <xdr:cNvPr id="69" name="円/楕円 68"/>
        <xdr:cNvSpPr/>
      </xdr:nvSpPr>
      <xdr:spPr bwMode="auto">
        <a:xfrm>
          <a:off x="56007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155346</xdr:rowOff>
    </xdr:from>
    <xdr:ext cx="762000" cy="259045"/>
    <xdr:sp macro="" textlink="">
      <xdr:nvSpPr>
        <xdr:cNvPr id="70" name="人口1人当たり決算額の推移該当値テキスト130"/>
        <xdr:cNvSpPr txBox="1"/>
      </xdr:nvSpPr>
      <xdr:spPr>
        <a:xfrm>
          <a:off x="5740400" y="31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7422</xdr:rowOff>
    </xdr:from>
    <xdr:to>
      <xdr:col>4</xdr:col>
      <xdr:colOff>520700</xdr:colOff>
      <xdr:row>18</xdr:row>
      <xdr:rowOff>109022</xdr:rowOff>
    </xdr:to>
    <xdr:sp macro="" textlink="">
      <xdr:nvSpPr>
        <xdr:cNvPr id="71" name="円/楕円 70"/>
        <xdr:cNvSpPr/>
      </xdr:nvSpPr>
      <xdr:spPr bwMode="auto">
        <a:xfrm>
          <a:off x="49530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93799</xdr:rowOff>
    </xdr:from>
    <xdr:ext cx="736600" cy="259045"/>
    <xdr:sp macro="" textlink="">
      <xdr:nvSpPr>
        <xdr:cNvPr id="72" name="テキスト ボックス 71"/>
        <xdr:cNvSpPr txBox="1"/>
      </xdr:nvSpPr>
      <xdr:spPr>
        <a:xfrm>
          <a:off x="4622800" y="322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21115</xdr:rowOff>
    </xdr:from>
    <xdr:to>
      <xdr:col>3</xdr:col>
      <xdr:colOff>955675</xdr:colOff>
      <xdr:row>18</xdr:row>
      <xdr:rowOff>122715</xdr:rowOff>
    </xdr:to>
    <xdr:sp macro="" textlink="">
      <xdr:nvSpPr>
        <xdr:cNvPr id="73" name="円/楕円 72"/>
        <xdr:cNvSpPr/>
      </xdr:nvSpPr>
      <xdr:spPr bwMode="auto">
        <a:xfrm>
          <a:off x="42545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107492</xdr:rowOff>
    </xdr:from>
    <xdr:ext cx="762000" cy="259045"/>
    <xdr:sp macro="" textlink="">
      <xdr:nvSpPr>
        <xdr:cNvPr id="74" name="テキスト ボックス 73"/>
        <xdr:cNvSpPr txBox="1"/>
      </xdr:nvSpPr>
      <xdr:spPr>
        <a:xfrm>
          <a:off x="3924300" y="32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169583</xdr:rowOff>
    </xdr:from>
    <xdr:to>
      <xdr:col>3</xdr:col>
      <xdr:colOff>257175</xdr:colOff>
      <xdr:row>18</xdr:row>
      <xdr:rowOff>99733</xdr:rowOff>
    </xdr:to>
    <xdr:sp macro="" textlink="">
      <xdr:nvSpPr>
        <xdr:cNvPr id="75" name="円/楕円 74"/>
        <xdr:cNvSpPr/>
      </xdr:nvSpPr>
      <xdr:spPr bwMode="auto">
        <a:xfrm>
          <a:off x="35560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84510</xdr:rowOff>
    </xdr:from>
    <xdr:ext cx="762000" cy="259045"/>
    <xdr:sp macro="" textlink="">
      <xdr:nvSpPr>
        <xdr:cNvPr id="76" name="テキスト ボックス 75"/>
        <xdr:cNvSpPr txBox="1"/>
      </xdr:nvSpPr>
      <xdr:spPr>
        <a:xfrm>
          <a:off x="3225800" y="32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170444</xdr:rowOff>
    </xdr:from>
    <xdr:to>
      <xdr:col>2</xdr:col>
      <xdr:colOff>692150</xdr:colOff>
      <xdr:row>18</xdr:row>
      <xdr:rowOff>100594</xdr:rowOff>
    </xdr:to>
    <xdr:sp macro="" textlink="">
      <xdr:nvSpPr>
        <xdr:cNvPr id="77" name="円/楕円 76"/>
        <xdr:cNvSpPr/>
      </xdr:nvSpPr>
      <xdr:spPr bwMode="auto">
        <a:xfrm>
          <a:off x="2857500" y="313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85371</xdr:rowOff>
    </xdr:from>
    <xdr:ext cx="762000" cy="259045"/>
    <xdr:sp macro="" textlink="">
      <xdr:nvSpPr>
        <xdr:cNvPr id="78" name="テキスト ボックス 77"/>
        <xdr:cNvSpPr txBox="1"/>
      </xdr:nvSpPr>
      <xdr:spPr>
        <a:xfrm>
          <a:off x="2527300" y="321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105969</xdr:rowOff>
    </xdr:from>
    <xdr:to>
      <xdr:col>4</xdr:col>
      <xdr:colOff>1117600</xdr:colOff>
      <xdr:row>35</xdr:row>
      <xdr:rowOff>106060</xdr:rowOff>
    </xdr:to>
    <xdr:cxnSp macro="">
      <xdr:nvCxnSpPr>
        <xdr:cNvPr id="110" name="直線コネクタ 109"/>
        <xdr:cNvCxnSpPr/>
      </xdr:nvCxnSpPr>
      <xdr:spPr bwMode="auto">
        <a:xfrm>
          <a:off x="5003800" y="6716319"/>
          <a:ext cx="647700" cy="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54854</xdr:rowOff>
    </xdr:from>
    <xdr:to>
      <xdr:col>4</xdr:col>
      <xdr:colOff>469900</xdr:colOff>
      <xdr:row>35</xdr:row>
      <xdr:rowOff>105969</xdr:rowOff>
    </xdr:to>
    <xdr:cxnSp macro="">
      <xdr:nvCxnSpPr>
        <xdr:cNvPr id="113" name="直線コネクタ 112"/>
        <xdr:cNvCxnSpPr/>
      </xdr:nvCxnSpPr>
      <xdr:spPr bwMode="auto">
        <a:xfrm>
          <a:off x="4305300" y="6665204"/>
          <a:ext cx="698500" cy="5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5659</xdr:rowOff>
    </xdr:from>
    <xdr:to>
      <xdr:col>3</xdr:col>
      <xdr:colOff>904875</xdr:colOff>
      <xdr:row>35</xdr:row>
      <xdr:rowOff>54854</xdr:rowOff>
    </xdr:to>
    <xdr:cxnSp macro="">
      <xdr:nvCxnSpPr>
        <xdr:cNvPr id="116" name="直線コネクタ 115"/>
        <xdr:cNvCxnSpPr/>
      </xdr:nvCxnSpPr>
      <xdr:spPr bwMode="auto">
        <a:xfrm>
          <a:off x="3606800" y="6616009"/>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294061</xdr:rowOff>
    </xdr:from>
    <xdr:to>
      <xdr:col>3</xdr:col>
      <xdr:colOff>206375</xdr:colOff>
      <xdr:row>35</xdr:row>
      <xdr:rowOff>5659</xdr:rowOff>
    </xdr:to>
    <xdr:cxnSp macro="">
      <xdr:nvCxnSpPr>
        <xdr:cNvPr id="119" name="直線コネクタ 118"/>
        <xdr:cNvCxnSpPr/>
      </xdr:nvCxnSpPr>
      <xdr:spPr bwMode="auto">
        <a:xfrm>
          <a:off x="2908300" y="6561511"/>
          <a:ext cx="698500" cy="5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55260</xdr:rowOff>
    </xdr:from>
    <xdr:to>
      <xdr:col>5</xdr:col>
      <xdr:colOff>34925</xdr:colOff>
      <xdr:row>35</xdr:row>
      <xdr:rowOff>156860</xdr:rowOff>
    </xdr:to>
    <xdr:sp macro="" textlink="">
      <xdr:nvSpPr>
        <xdr:cNvPr id="129" name="円/楕円 128"/>
        <xdr:cNvSpPr/>
      </xdr:nvSpPr>
      <xdr:spPr bwMode="auto">
        <a:xfrm>
          <a:off x="5600700" y="666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243237</xdr:rowOff>
    </xdr:from>
    <xdr:ext cx="762000" cy="259045"/>
    <xdr:sp macro="" textlink="">
      <xdr:nvSpPr>
        <xdr:cNvPr id="130" name="人口1人当たり決算額の推移該当値テキスト445"/>
        <xdr:cNvSpPr txBox="1"/>
      </xdr:nvSpPr>
      <xdr:spPr>
        <a:xfrm>
          <a:off x="5740400" y="651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55169</xdr:rowOff>
    </xdr:from>
    <xdr:to>
      <xdr:col>4</xdr:col>
      <xdr:colOff>520700</xdr:colOff>
      <xdr:row>35</xdr:row>
      <xdr:rowOff>156769</xdr:rowOff>
    </xdr:to>
    <xdr:sp macro="" textlink="">
      <xdr:nvSpPr>
        <xdr:cNvPr id="131" name="円/楕円 130"/>
        <xdr:cNvSpPr/>
      </xdr:nvSpPr>
      <xdr:spPr bwMode="auto">
        <a:xfrm>
          <a:off x="4953000" y="66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166946</xdr:rowOff>
    </xdr:from>
    <xdr:ext cx="736600" cy="259045"/>
    <xdr:sp macro="" textlink="">
      <xdr:nvSpPr>
        <xdr:cNvPr id="132" name="テキスト ボックス 131"/>
        <xdr:cNvSpPr txBox="1"/>
      </xdr:nvSpPr>
      <xdr:spPr>
        <a:xfrm>
          <a:off x="4622800" y="643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4054</xdr:rowOff>
    </xdr:from>
    <xdr:to>
      <xdr:col>3</xdr:col>
      <xdr:colOff>955675</xdr:colOff>
      <xdr:row>35</xdr:row>
      <xdr:rowOff>105654</xdr:rowOff>
    </xdr:to>
    <xdr:sp macro="" textlink="">
      <xdr:nvSpPr>
        <xdr:cNvPr id="133" name="円/楕円 132"/>
        <xdr:cNvSpPr/>
      </xdr:nvSpPr>
      <xdr:spPr bwMode="auto">
        <a:xfrm>
          <a:off x="4254500" y="661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115831</xdr:rowOff>
    </xdr:from>
    <xdr:ext cx="762000" cy="259045"/>
    <xdr:sp macro="" textlink="">
      <xdr:nvSpPr>
        <xdr:cNvPr id="134" name="テキスト ボックス 133"/>
        <xdr:cNvSpPr txBox="1"/>
      </xdr:nvSpPr>
      <xdr:spPr>
        <a:xfrm>
          <a:off x="3924300" y="63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297759</xdr:rowOff>
    </xdr:from>
    <xdr:to>
      <xdr:col>3</xdr:col>
      <xdr:colOff>257175</xdr:colOff>
      <xdr:row>35</xdr:row>
      <xdr:rowOff>56459</xdr:rowOff>
    </xdr:to>
    <xdr:sp macro="" textlink="">
      <xdr:nvSpPr>
        <xdr:cNvPr id="135" name="円/楕円 134"/>
        <xdr:cNvSpPr/>
      </xdr:nvSpPr>
      <xdr:spPr bwMode="auto">
        <a:xfrm>
          <a:off x="3556000" y="65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66636</xdr:rowOff>
    </xdr:from>
    <xdr:ext cx="762000" cy="259045"/>
    <xdr:sp macro="" textlink="">
      <xdr:nvSpPr>
        <xdr:cNvPr id="136" name="テキスト ボックス 135"/>
        <xdr:cNvSpPr txBox="1"/>
      </xdr:nvSpPr>
      <xdr:spPr>
        <a:xfrm>
          <a:off x="3225800" y="63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243261</xdr:rowOff>
    </xdr:from>
    <xdr:to>
      <xdr:col>2</xdr:col>
      <xdr:colOff>692150</xdr:colOff>
      <xdr:row>35</xdr:row>
      <xdr:rowOff>1961</xdr:rowOff>
    </xdr:to>
    <xdr:sp macro="" textlink="">
      <xdr:nvSpPr>
        <xdr:cNvPr id="137" name="円/楕円 136"/>
        <xdr:cNvSpPr/>
      </xdr:nvSpPr>
      <xdr:spPr bwMode="auto">
        <a:xfrm>
          <a:off x="2857500" y="651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12138</xdr:rowOff>
    </xdr:from>
    <xdr:ext cx="762000" cy="259045"/>
    <xdr:sp macro="" textlink="">
      <xdr:nvSpPr>
        <xdr:cNvPr id="138" name="テキスト ボックス 137"/>
        <xdr:cNvSpPr txBox="1"/>
      </xdr:nvSpPr>
      <xdr:spPr>
        <a:xfrm>
          <a:off x="2527300" y="627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160960</xdr:rowOff>
    </xdr:from>
    <xdr:to>
      <xdr:col>6</xdr:col>
      <xdr:colOff>511175</xdr:colOff>
      <xdr:row>37</xdr:row>
      <xdr:rowOff>167109</xdr:rowOff>
    </xdr:to>
    <xdr:cxnSp macro="">
      <xdr:nvCxnSpPr>
        <xdr:cNvPr id="61" name="直線コネクタ 60"/>
        <xdr:cNvCxnSpPr/>
      </xdr:nvCxnSpPr>
      <xdr:spPr>
        <a:xfrm flipV="1">
          <a:off x="3797300" y="6504610"/>
          <a:ext cx="8382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167109</xdr:rowOff>
    </xdr:from>
    <xdr:to>
      <xdr:col>5</xdr:col>
      <xdr:colOff>358775</xdr:colOff>
      <xdr:row>38</xdr:row>
      <xdr:rowOff>5763</xdr:rowOff>
    </xdr:to>
    <xdr:cxnSp macro="">
      <xdr:nvCxnSpPr>
        <xdr:cNvPr id="64" name="直線コネクタ 63"/>
        <xdr:cNvCxnSpPr/>
      </xdr:nvCxnSpPr>
      <xdr:spPr>
        <a:xfrm flipV="1">
          <a:off x="2908300" y="651075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168625</xdr:rowOff>
    </xdr:from>
    <xdr:to>
      <xdr:col>4</xdr:col>
      <xdr:colOff>155575</xdr:colOff>
      <xdr:row>38</xdr:row>
      <xdr:rowOff>5763</xdr:rowOff>
    </xdr:to>
    <xdr:cxnSp macro="">
      <xdr:nvCxnSpPr>
        <xdr:cNvPr id="67" name="直線コネクタ 66"/>
        <xdr:cNvCxnSpPr/>
      </xdr:nvCxnSpPr>
      <xdr:spPr>
        <a:xfrm>
          <a:off x="2019300" y="651227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156754</xdr:rowOff>
    </xdr:from>
    <xdr:to>
      <xdr:col>2</xdr:col>
      <xdr:colOff>638175</xdr:colOff>
      <xdr:row>37</xdr:row>
      <xdr:rowOff>168625</xdr:rowOff>
    </xdr:to>
    <xdr:cxnSp macro="">
      <xdr:nvCxnSpPr>
        <xdr:cNvPr id="70" name="直線コネクタ 69"/>
        <xdr:cNvCxnSpPr/>
      </xdr:nvCxnSpPr>
      <xdr:spPr>
        <a:xfrm>
          <a:off x="1130300" y="6500404"/>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110160</xdr:rowOff>
    </xdr:from>
    <xdr:to>
      <xdr:col>6</xdr:col>
      <xdr:colOff>561975</xdr:colOff>
      <xdr:row>38</xdr:row>
      <xdr:rowOff>40310</xdr:rowOff>
    </xdr:to>
    <xdr:sp macro="" textlink="">
      <xdr:nvSpPr>
        <xdr:cNvPr id="80" name="円/楕円 79"/>
        <xdr:cNvSpPr/>
      </xdr:nvSpPr>
      <xdr:spPr>
        <a:xfrm>
          <a:off x="45847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88587</xdr:rowOff>
    </xdr:from>
    <xdr:ext cx="534377" cy="259045"/>
    <xdr:sp macro="" textlink="">
      <xdr:nvSpPr>
        <xdr:cNvPr id="81" name="人件費該当値テキスト"/>
        <xdr:cNvSpPr txBox="1"/>
      </xdr:nvSpPr>
      <xdr:spPr>
        <a:xfrm>
          <a:off x="4686300" y="64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116309</xdr:rowOff>
    </xdr:from>
    <xdr:to>
      <xdr:col>5</xdr:col>
      <xdr:colOff>409575</xdr:colOff>
      <xdr:row>38</xdr:row>
      <xdr:rowOff>46459</xdr:rowOff>
    </xdr:to>
    <xdr:sp macro="" textlink="">
      <xdr:nvSpPr>
        <xdr:cNvPr id="82" name="円/楕円 81"/>
        <xdr:cNvSpPr/>
      </xdr:nvSpPr>
      <xdr:spPr>
        <a:xfrm>
          <a:off x="3746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37586</xdr:rowOff>
    </xdr:from>
    <xdr:ext cx="534377" cy="259045"/>
    <xdr:sp macro="" textlink="">
      <xdr:nvSpPr>
        <xdr:cNvPr id="83" name="テキスト ボックス 82"/>
        <xdr:cNvSpPr txBox="1"/>
      </xdr:nvSpPr>
      <xdr:spPr>
        <a:xfrm>
          <a:off x="3530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126413</xdr:rowOff>
    </xdr:from>
    <xdr:to>
      <xdr:col>4</xdr:col>
      <xdr:colOff>206375</xdr:colOff>
      <xdr:row>38</xdr:row>
      <xdr:rowOff>56563</xdr:rowOff>
    </xdr:to>
    <xdr:sp macro="" textlink="">
      <xdr:nvSpPr>
        <xdr:cNvPr id="84" name="円/楕円 83"/>
        <xdr:cNvSpPr/>
      </xdr:nvSpPr>
      <xdr:spPr>
        <a:xfrm>
          <a:off x="2857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47690</xdr:rowOff>
    </xdr:from>
    <xdr:ext cx="534377" cy="259045"/>
    <xdr:sp macro="" textlink="">
      <xdr:nvSpPr>
        <xdr:cNvPr id="85" name="テキスト ボックス 84"/>
        <xdr:cNvSpPr txBox="1"/>
      </xdr:nvSpPr>
      <xdr:spPr>
        <a:xfrm>
          <a:off x="2641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117825</xdr:rowOff>
    </xdr:from>
    <xdr:to>
      <xdr:col>3</xdr:col>
      <xdr:colOff>3175</xdr:colOff>
      <xdr:row>38</xdr:row>
      <xdr:rowOff>47975</xdr:rowOff>
    </xdr:to>
    <xdr:sp macro="" textlink="">
      <xdr:nvSpPr>
        <xdr:cNvPr id="86" name="円/楕円 85"/>
        <xdr:cNvSpPr/>
      </xdr:nvSpPr>
      <xdr:spPr>
        <a:xfrm>
          <a:off x="1968500" y="6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39102</xdr:rowOff>
    </xdr:from>
    <xdr:ext cx="534377" cy="259045"/>
    <xdr:sp macro="" textlink="">
      <xdr:nvSpPr>
        <xdr:cNvPr id="87" name="テキスト ボックス 86"/>
        <xdr:cNvSpPr txBox="1"/>
      </xdr:nvSpPr>
      <xdr:spPr>
        <a:xfrm>
          <a:off x="1752111" y="65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105954</xdr:rowOff>
    </xdr:from>
    <xdr:to>
      <xdr:col>1</xdr:col>
      <xdr:colOff>485775</xdr:colOff>
      <xdr:row>38</xdr:row>
      <xdr:rowOff>36103</xdr:rowOff>
    </xdr:to>
    <xdr:sp macro="" textlink="">
      <xdr:nvSpPr>
        <xdr:cNvPr id="88" name="円/楕円 87"/>
        <xdr:cNvSpPr/>
      </xdr:nvSpPr>
      <xdr:spPr>
        <a:xfrm>
          <a:off x="1079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27230</xdr:rowOff>
    </xdr:from>
    <xdr:ext cx="534377" cy="259045"/>
    <xdr:sp macro="" textlink="">
      <xdr:nvSpPr>
        <xdr:cNvPr id="89" name="テキスト ボックス 88"/>
        <xdr:cNvSpPr txBox="1"/>
      </xdr:nvSpPr>
      <xdr:spPr>
        <a:xfrm>
          <a:off x="863111" y="65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131635</xdr:rowOff>
    </xdr:from>
    <xdr:to>
      <xdr:col>6</xdr:col>
      <xdr:colOff>511175</xdr:colOff>
      <xdr:row>57</xdr:row>
      <xdr:rowOff>138419</xdr:rowOff>
    </xdr:to>
    <xdr:cxnSp macro="">
      <xdr:nvCxnSpPr>
        <xdr:cNvPr id="116" name="直線コネクタ 115"/>
        <xdr:cNvCxnSpPr/>
      </xdr:nvCxnSpPr>
      <xdr:spPr>
        <a:xfrm>
          <a:off x="3797300" y="9904285"/>
          <a:ext cx="8382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131635</xdr:rowOff>
    </xdr:from>
    <xdr:to>
      <xdr:col>5</xdr:col>
      <xdr:colOff>358775</xdr:colOff>
      <xdr:row>57</xdr:row>
      <xdr:rowOff>136957</xdr:rowOff>
    </xdr:to>
    <xdr:cxnSp macro="">
      <xdr:nvCxnSpPr>
        <xdr:cNvPr id="119" name="直線コネクタ 118"/>
        <xdr:cNvCxnSpPr/>
      </xdr:nvCxnSpPr>
      <xdr:spPr>
        <a:xfrm flipV="1">
          <a:off x="2908300" y="9904285"/>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136957</xdr:rowOff>
    </xdr:from>
    <xdr:to>
      <xdr:col>4</xdr:col>
      <xdr:colOff>155575</xdr:colOff>
      <xdr:row>57</xdr:row>
      <xdr:rowOff>147349</xdr:rowOff>
    </xdr:to>
    <xdr:cxnSp macro="">
      <xdr:nvCxnSpPr>
        <xdr:cNvPr id="122" name="直線コネクタ 121"/>
        <xdr:cNvCxnSpPr/>
      </xdr:nvCxnSpPr>
      <xdr:spPr>
        <a:xfrm flipV="1">
          <a:off x="2019300" y="9909607"/>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147349</xdr:rowOff>
    </xdr:from>
    <xdr:to>
      <xdr:col>2</xdr:col>
      <xdr:colOff>638175</xdr:colOff>
      <xdr:row>57</xdr:row>
      <xdr:rowOff>159684</xdr:rowOff>
    </xdr:to>
    <xdr:cxnSp macro="">
      <xdr:nvCxnSpPr>
        <xdr:cNvPr id="125" name="直線コネクタ 124"/>
        <xdr:cNvCxnSpPr/>
      </xdr:nvCxnSpPr>
      <xdr:spPr>
        <a:xfrm flipV="1">
          <a:off x="1130300" y="9919999"/>
          <a:ext cx="889000" cy="1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87619</xdr:rowOff>
    </xdr:from>
    <xdr:to>
      <xdr:col>6</xdr:col>
      <xdr:colOff>561975</xdr:colOff>
      <xdr:row>58</xdr:row>
      <xdr:rowOff>17769</xdr:rowOff>
    </xdr:to>
    <xdr:sp macro="" textlink="">
      <xdr:nvSpPr>
        <xdr:cNvPr id="135" name="円/楕円 134"/>
        <xdr:cNvSpPr/>
      </xdr:nvSpPr>
      <xdr:spPr>
        <a:xfrm>
          <a:off x="45847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2546</xdr:rowOff>
    </xdr:from>
    <xdr:ext cx="534377" cy="259045"/>
    <xdr:sp macro="" textlink="">
      <xdr:nvSpPr>
        <xdr:cNvPr id="136" name="物件費該当値テキスト"/>
        <xdr:cNvSpPr txBox="1"/>
      </xdr:nvSpPr>
      <xdr:spPr>
        <a:xfrm>
          <a:off x="4686300" y="977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80835</xdr:rowOff>
    </xdr:from>
    <xdr:to>
      <xdr:col>5</xdr:col>
      <xdr:colOff>409575</xdr:colOff>
      <xdr:row>58</xdr:row>
      <xdr:rowOff>10985</xdr:rowOff>
    </xdr:to>
    <xdr:sp macro="" textlink="">
      <xdr:nvSpPr>
        <xdr:cNvPr id="137" name="円/楕円 136"/>
        <xdr:cNvSpPr/>
      </xdr:nvSpPr>
      <xdr:spPr>
        <a:xfrm>
          <a:off x="3746500" y="9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2112</xdr:rowOff>
    </xdr:from>
    <xdr:ext cx="534377" cy="259045"/>
    <xdr:sp macro="" textlink="">
      <xdr:nvSpPr>
        <xdr:cNvPr id="138" name="テキスト ボックス 137"/>
        <xdr:cNvSpPr txBox="1"/>
      </xdr:nvSpPr>
      <xdr:spPr>
        <a:xfrm>
          <a:off x="3530111" y="99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86157</xdr:rowOff>
    </xdr:from>
    <xdr:to>
      <xdr:col>4</xdr:col>
      <xdr:colOff>206375</xdr:colOff>
      <xdr:row>58</xdr:row>
      <xdr:rowOff>16307</xdr:rowOff>
    </xdr:to>
    <xdr:sp macro="" textlink="">
      <xdr:nvSpPr>
        <xdr:cNvPr id="139" name="円/楕円 138"/>
        <xdr:cNvSpPr/>
      </xdr:nvSpPr>
      <xdr:spPr>
        <a:xfrm>
          <a:off x="2857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7434</xdr:rowOff>
    </xdr:from>
    <xdr:ext cx="534377" cy="259045"/>
    <xdr:sp macro="" textlink="">
      <xdr:nvSpPr>
        <xdr:cNvPr id="140" name="テキスト ボックス 139"/>
        <xdr:cNvSpPr txBox="1"/>
      </xdr:nvSpPr>
      <xdr:spPr>
        <a:xfrm>
          <a:off x="2641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96549</xdr:rowOff>
    </xdr:from>
    <xdr:to>
      <xdr:col>3</xdr:col>
      <xdr:colOff>3175</xdr:colOff>
      <xdr:row>58</xdr:row>
      <xdr:rowOff>26699</xdr:rowOff>
    </xdr:to>
    <xdr:sp macro="" textlink="">
      <xdr:nvSpPr>
        <xdr:cNvPr id="141" name="円/楕円 140"/>
        <xdr:cNvSpPr/>
      </xdr:nvSpPr>
      <xdr:spPr>
        <a:xfrm>
          <a:off x="1968500" y="98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17826</xdr:rowOff>
    </xdr:from>
    <xdr:ext cx="534377" cy="259045"/>
    <xdr:sp macro="" textlink="">
      <xdr:nvSpPr>
        <xdr:cNvPr id="142" name="テキスト ボックス 141"/>
        <xdr:cNvSpPr txBox="1"/>
      </xdr:nvSpPr>
      <xdr:spPr>
        <a:xfrm>
          <a:off x="1752111" y="99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108884</xdr:rowOff>
    </xdr:from>
    <xdr:to>
      <xdr:col>1</xdr:col>
      <xdr:colOff>485775</xdr:colOff>
      <xdr:row>58</xdr:row>
      <xdr:rowOff>39034</xdr:rowOff>
    </xdr:to>
    <xdr:sp macro="" textlink="">
      <xdr:nvSpPr>
        <xdr:cNvPr id="143" name="円/楕円 142"/>
        <xdr:cNvSpPr/>
      </xdr:nvSpPr>
      <xdr:spPr>
        <a:xfrm>
          <a:off x="1079500" y="98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30161</xdr:rowOff>
    </xdr:from>
    <xdr:ext cx="534377" cy="259045"/>
    <xdr:sp macro="" textlink="">
      <xdr:nvSpPr>
        <xdr:cNvPr id="144" name="テキスト ボックス 143"/>
        <xdr:cNvSpPr txBox="1"/>
      </xdr:nvSpPr>
      <xdr:spPr>
        <a:xfrm>
          <a:off x="863111" y="99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10175</xdr:rowOff>
    </xdr:from>
    <xdr:to>
      <xdr:col>6</xdr:col>
      <xdr:colOff>511175</xdr:colOff>
      <xdr:row>78</xdr:row>
      <xdr:rowOff>49814</xdr:rowOff>
    </xdr:to>
    <xdr:cxnSp macro="">
      <xdr:nvCxnSpPr>
        <xdr:cNvPr id="171" name="直線コネクタ 170"/>
        <xdr:cNvCxnSpPr/>
      </xdr:nvCxnSpPr>
      <xdr:spPr>
        <a:xfrm flipV="1">
          <a:off x="3797300" y="13383275"/>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49814</xdr:rowOff>
    </xdr:from>
    <xdr:to>
      <xdr:col>5</xdr:col>
      <xdr:colOff>358775</xdr:colOff>
      <xdr:row>78</xdr:row>
      <xdr:rowOff>77338</xdr:rowOff>
    </xdr:to>
    <xdr:cxnSp macro="">
      <xdr:nvCxnSpPr>
        <xdr:cNvPr id="174" name="直線コネクタ 173"/>
        <xdr:cNvCxnSpPr/>
      </xdr:nvCxnSpPr>
      <xdr:spPr>
        <a:xfrm flipV="1">
          <a:off x="2908300" y="13422914"/>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29789</xdr:rowOff>
    </xdr:from>
    <xdr:to>
      <xdr:col>4</xdr:col>
      <xdr:colOff>155575</xdr:colOff>
      <xdr:row>78</xdr:row>
      <xdr:rowOff>77338</xdr:rowOff>
    </xdr:to>
    <xdr:cxnSp macro="">
      <xdr:nvCxnSpPr>
        <xdr:cNvPr id="177" name="直線コネクタ 176"/>
        <xdr:cNvCxnSpPr/>
      </xdr:nvCxnSpPr>
      <xdr:spPr>
        <a:xfrm>
          <a:off x="2019300" y="1340288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29789</xdr:rowOff>
    </xdr:from>
    <xdr:to>
      <xdr:col>2</xdr:col>
      <xdr:colOff>638175</xdr:colOff>
      <xdr:row>78</xdr:row>
      <xdr:rowOff>69839</xdr:rowOff>
    </xdr:to>
    <xdr:cxnSp macro="">
      <xdr:nvCxnSpPr>
        <xdr:cNvPr id="180" name="直線コネクタ 179"/>
        <xdr:cNvCxnSpPr/>
      </xdr:nvCxnSpPr>
      <xdr:spPr>
        <a:xfrm flipV="1">
          <a:off x="1130300" y="1340288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130825</xdr:rowOff>
    </xdr:from>
    <xdr:to>
      <xdr:col>6</xdr:col>
      <xdr:colOff>561975</xdr:colOff>
      <xdr:row>78</xdr:row>
      <xdr:rowOff>60975</xdr:rowOff>
    </xdr:to>
    <xdr:sp macro="" textlink="">
      <xdr:nvSpPr>
        <xdr:cNvPr id="190" name="円/楕円 189"/>
        <xdr:cNvSpPr/>
      </xdr:nvSpPr>
      <xdr:spPr>
        <a:xfrm>
          <a:off x="45847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45752</xdr:rowOff>
    </xdr:from>
    <xdr:ext cx="469744" cy="259045"/>
    <xdr:sp macro="" textlink="">
      <xdr:nvSpPr>
        <xdr:cNvPr id="191" name="維持補修費該当値テキスト"/>
        <xdr:cNvSpPr txBox="1"/>
      </xdr:nvSpPr>
      <xdr:spPr>
        <a:xfrm>
          <a:off x="4686300" y="132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170464</xdr:rowOff>
    </xdr:from>
    <xdr:to>
      <xdr:col>5</xdr:col>
      <xdr:colOff>409575</xdr:colOff>
      <xdr:row>78</xdr:row>
      <xdr:rowOff>100614</xdr:rowOff>
    </xdr:to>
    <xdr:sp macro="" textlink="">
      <xdr:nvSpPr>
        <xdr:cNvPr id="192" name="円/楕円 191"/>
        <xdr:cNvSpPr/>
      </xdr:nvSpPr>
      <xdr:spPr>
        <a:xfrm>
          <a:off x="3746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91741</xdr:rowOff>
    </xdr:from>
    <xdr:ext cx="469744" cy="259045"/>
    <xdr:sp macro="" textlink="">
      <xdr:nvSpPr>
        <xdr:cNvPr id="193" name="テキスト ボックス 192"/>
        <xdr:cNvSpPr txBox="1"/>
      </xdr:nvSpPr>
      <xdr:spPr>
        <a:xfrm>
          <a:off x="3562427"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26538</xdr:rowOff>
    </xdr:from>
    <xdr:to>
      <xdr:col>4</xdr:col>
      <xdr:colOff>206375</xdr:colOff>
      <xdr:row>78</xdr:row>
      <xdr:rowOff>128138</xdr:rowOff>
    </xdr:to>
    <xdr:sp macro="" textlink="">
      <xdr:nvSpPr>
        <xdr:cNvPr id="194" name="円/楕円 193"/>
        <xdr:cNvSpPr/>
      </xdr:nvSpPr>
      <xdr:spPr>
        <a:xfrm>
          <a:off x="2857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119265</xdr:rowOff>
    </xdr:from>
    <xdr:ext cx="469744" cy="259045"/>
    <xdr:sp macro="" textlink="">
      <xdr:nvSpPr>
        <xdr:cNvPr id="195" name="テキスト ボックス 194"/>
        <xdr:cNvSpPr txBox="1"/>
      </xdr:nvSpPr>
      <xdr:spPr>
        <a:xfrm>
          <a:off x="2673427"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150439</xdr:rowOff>
    </xdr:from>
    <xdr:to>
      <xdr:col>3</xdr:col>
      <xdr:colOff>3175</xdr:colOff>
      <xdr:row>78</xdr:row>
      <xdr:rowOff>80589</xdr:rowOff>
    </xdr:to>
    <xdr:sp macro="" textlink="">
      <xdr:nvSpPr>
        <xdr:cNvPr id="196" name="円/楕円 195"/>
        <xdr:cNvSpPr/>
      </xdr:nvSpPr>
      <xdr:spPr>
        <a:xfrm>
          <a:off x="1968500" y="133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71716</xdr:rowOff>
    </xdr:from>
    <xdr:ext cx="469744" cy="259045"/>
    <xdr:sp macro="" textlink="">
      <xdr:nvSpPr>
        <xdr:cNvPr id="197" name="テキスト ボックス 196"/>
        <xdr:cNvSpPr txBox="1"/>
      </xdr:nvSpPr>
      <xdr:spPr>
        <a:xfrm>
          <a:off x="1784427" y="13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19039</xdr:rowOff>
    </xdr:from>
    <xdr:to>
      <xdr:col>1</xdr:col>
      <xdr:colOff>485775</xdr:colOff>
      <xdr:row>78</xdr:row>
      <xdr:rowOff>120639</xdr:rowOff>
    </xdr:to>
    <xdr:sp macro="" textlink="">
      <xdr:nvSpPr>
        <xdr:cNvPr id="198" name="円/楕円 197"/>
        <xdr:cNvSpPr/>
      </xdr:nvSpPr>
      <xdr:spPr>
        <a:xfrm>
          <a:off x="1079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111766</xdr:rowOff>
    </xdr:from>
    <xdr:ext cx="469744" cy="259045"/>
    <xdr:sp macro="" textlink="">
      <xdr:nvSpPr>
        <xdr:cNvPr id="199" name="テキスト ボックス 198"/>
        <xdr:cNvSpPr txBox="1"/>
      </xdr:nvSpPr>
      <xdr:spPr>
        <a:xfrm>
          <a:off x="895427"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26608</xdr:rowOff>
    </xdr:from>
    <xdr:to>
      <xdr:col>6</xdr:col>
      <xdr:colOff>511175</xdr:colOff>
      <xdr:row>95</xdr:row>
      <xdr:rowOff>140305</xdr:rowOff>
    </xdr:to>
    <xdr:cxnSp macro="">
      <xdr:nvCxnSpPr>
        <xdr:cNvPr id="231" name="直線コネクタ 230"/>
        <xdr:cNvCxnSpPr/>
      </xdr:nvCxnSpPr>
      <xdr:spPr>
        <a:xfrm flipV="1">
          <a:off x="3797300" y="16314358"/>
          <a:ext cx="838200" cy="1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121803</xdr:rowOff>
    </xdr:from>
    <xdr:to>
      <xdr:col>5</xdr:col>
      <xdr:colOff>358775</xdr:colOff>
      <xdr:row>95</xdr:row>
      <xdr:rowOff>140305</xdr:rowOff>
    </xdr:to>
    <xdr:cxnSp macro="">
      <xdr:nvCxnSpPr>
        <xdr:cNvPr id="234" name="直線コネクタ 233"/>
        <xdr:cNvCxnSpPr/>
      </xdr:nvCxnSpPr>
      <xdr:spPr>
        <a:xfrm>
          <a:off x="2908300" y="16409553"/>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121803</xdr:rowOff>
    </xdr:from>
    <xdr:to>
      <xdr:col>4</xdr:col>
      <xdr:colOff>155575</xdr:colOff>
      <xdr:row>96</xdr:row>
      <xdr:rowOff>79888</xdr:rowOff>
    </xdr:to>
    <xdr:cxnSp macro="">
      <xdr:nvCxnSpPr>
        <xdr:cNvPr id="237" name="直線コネクタ 236"/>
        <xdr:cNvCxnSpPr/>
      </xdr:nvCxnSpPr>
      <xdr:spPr>
        <a:xfrm flipV="1">
          <a:off x="2019300" y="16409553"/>
          <a:ext cx="889000" cy="1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79888</xdr:rowOff>
    </xdr:from>
    <xdr:to>
      <xdr:col>2</xdr:col>
      <xdr:colOff>638175</xdr:colOff>
      <xdr:row>96</xdr:row>
      <xdr:rowOff>87464</xdr:rowOff>
    </xdr:to>
    <xdr:cxnSp macro="">
      <xdr:nvCxnSpPr>
        <xdr:cNvPr id="240" name="直線コネクタ 239"/>
        <xdr:cNvCxnSpPr/>
      </xdr:nvCxnSpPr>
      <xdr:spPr>
        <a:xfrm flipV="1">
          <a:off x="1130300" y="1653908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147258</xdr:rowOff>
    </xdr:from>
    <xdr:to>
      <xdr:col>6</xdr:col>
      <xdr:colOff>561975</xdr:colOff>
      <xdr:row>95</xdr:row>
      <xdr:rowOff>77408</xdr:rowOff>
    </xdr:to>
    <xdr:sp macro="" textlink="">
      <xdr:nvSpPr>
        <xdr:cNvPr id="250" name="円/楕円 249"/>
        <xdr:cNvSpPr/>
      </xdr:nvSpPr>
      <xdr:spPr>
        <a:xfrm>
          <a:off x="4584700" y="162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125685</xdr:rowOff>
    </xdr:from>
    <xdr:ext cx="534377" cy="259045"/>
    <xdr:sp macro="" textlink="">
      <xdr:nvSpPr>
        <xdr:cNvPr id="251" name="扶助費該当値テキスト"/>
        <xdr:cNvSpPr txBox="1"/>
      </xdr:nvSpPr>
      <xdr:spPr>
        <a:xfrm>
          <a:off x="4686300" y="162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89505</xdr:rowOff>
    </xdr:from>
    <xdr:to>
      <xdr:col>5</xdr:col>
      <xdr:colOff>409575</xdr:colOff>
      <xdr:row>96</xdr:row>
      <xdr:rowOff>19655</xdr:rowOff>
    </xdr:to>
    <xdr:sp macro="" textlink="">
      <xdr:nvSpPr>
        <xdr:cNvPr id="252" name="円/楕円 251"/>
        <xdr:cNvSpPr/>
      </xdr:nvSpPr>
      <xdr:spPr>
        <a:xfrm>
          <a:off x="3746500" y="16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10782</xdr:rowOff>
    </xdr:from>
    <xdr:ext cx="534377" cy="259045"/>
    <xdr:sp macro="" textlink="">
      <xdr:nvSpPr>
        <xdr:cNvPr id="253" name="テキスト ボックス 252"/>
        <xdr:cNvSpPr txBox="1"/>
      </xdr:nvSpPr>
      <xdr:spPr>
        <a:xfrm>
          <a:off x="3530111" y="164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71003</xdr:rowOff>
    </xdr:from>
    <xdr:to>
      <xdr:col>4</xdr:col>
      <xdr:colOff>206375</xdr:colOff>
      <xdr:row>96</xdr:row>
      <xdr:rowOff>1153</xdr:rowOff>
    </xdr:to>
    <xdr:sp macro="" textlink="">
      <xdr:nvSpPr>
        <xdr:cNvPr id="254" name="円/楕円 253"/>
        <xdr:cNvSpPr/>
      </xdr:nvSpPr>
      <xdr:spPr>
        <a:xfrm>
          <a:off x="2857500" y="163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17680</xdr:rowOff>
    </xdr:from>
    <xdr:ext cx="534377" cy="259045"/>
    <xdr:sp macro="" textlink="">
      <xdr:nvSpPr>
        <xdr:cNvPr id="255" name="テキスト ボックス 254"/>
        <xdr:cNvSpPr txBox="1"/>
      </xdr:nvSpPr>
      <xdr:spPr>
        <a:xfrm>
          <a:off x="2641111" y="161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29088</xdr:rowOff>
    </xdr:from>
    <xdr:to>
      <xdr:col>3</xdr:col>
      <xdr:colOff>3175</xdr:colOff>
      <xdr:row>96</xdr:row>
      <xdr:rowOff>130688</xdr:rowOff>
    </xdr:to>
    <xdr:sp macro="" textlink="">
      <xdr:nvSpPr>
        <xdr:cNvPr id="256" name="円/楕円 255"/>
        <xdr:cNvSpPr/>
      </xdr:nvSpPr>
      <xdr:spPr>
        <a:xfrm>
          <a:off x="1968500" y="16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121815</xdr:rowOff>
    </xdr:from>
    <xdr:ext cx="534377" cy="259045"/>
    <xdr:sp macro="" textlink="">
      <xdr:nvSpPr>
        <xdr:cNvPr id="257" name="テキスト ボックス 256"/>
        <xdr:cNvSpPr txBox="1"/>
      </xdr:nvSpPr>
      <xdr:spPr>
        <a:xfrm>
          <a:off x="1752111" y="165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36664</xdr:rowOff>
    </xdr:from>
    <xdr:to>
      <xdr:col>1</xdr:col>
      <xdr:colOff>485775</xdr:colOff>
      <xdr:row>96</xdr:row>
      <xdr:rowOff>138264</xdr:rowOff>
    </xdr:to>
    <xdr:sp macro="" textlink="">
      <xdr:nvSpPr>
        <xdr:cNvPr id="258" name="円/楕円 257"/>
        <xdr:cNvSpPr/>
      </xdr:nvSpPr>
      <xdr:spPr>
        <a:xfrm>
          <a:off x="10795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129391</xdr:rowOff>
    </xdr:from>
    <xdr:ext cx="534377" cy="259045"/>
    <xdr:sp macro="" textlink="">
      <xdr:nvSpPr>
        <xdr:cNvPr id="259" name="テキスト ボックス 258"/>
        <xdr:cNvSpPr txBox="1"/>
      </xdr:nvSpPr>
      <xdr:spPr>
        <a:xfrm>
          <a:off x="863111"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76110</xdr:rowOff>
    </xdr:from>
    <xdr:to>
      <xdr:col>15</xdr:col>
      <xdr:colOff>180975</xdr:colOff>
      <xdr:row>37</xdr:row>
      <xdr:rowOff>97226</xdr:rowOff>
    </xdr:to>
    <xdr:cxnSp macro="">
      <xdr:nvCxnSpPr>
        <xdr:cNvPr id="290" name="直線コネクタ 289"/>
        <xdr:cNvCxnSpPr/>
      </xdr:nvCxnSpPr>
      <xdr:spPr>
        <a:xfrm flipV="1">
          <a:off x="9639300" y="6419760"/>
          <a:ext cx="8382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97226</xdr:rowOff>
    </xdr:from>
    <xdr:to>
      <xdr:col>14</xdr:col>
      <xdr:colOff>28575</xdr:colOff>
      <xdr:row>37</xdr:row>
      <xdr:rowOff>104940</xdr:rowOff>
    </xdr:to>
    <xdr:cxnSp macro="">
      <xdr:nvCxnSpPr>
        <xdr:cNvPr id="293" name="直線コネクタ 292"/>
        <xdr:cNvCxnSpPr/>
      </xdr:nvCxnSpPr>
      <xdr:spPr>
        <a:xfrm flipV="1">
          <a:off x="8750300" y="6440876"/>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104940</xdr:rowOff>
    </xdr:from>
    <xdr:to>
      <xdr:col>12</xdr:col>
      <xdr:colOff>511175</xdr:colOff>
      <xdr:row>37</xdr:row>
      <xdr:rowOff>123691</xdr:rowOff>
    </xdr:to>
    <xdr:cxnSp macro="">
      <xdr:nvCxnSpPr>
        <xdr:cNvPr id="296" name="直線コネクタ 295"/>
        <xdr:cNvCxnSpPr/>
      </xdr:nvCxnSpPr>
      <xdr:spPr>
        <a:xfrm flipV="1">
          <a:off x="7861300" y="6448590"/>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123691</xdr:rowOff>
    </xdr:from>
    <xdr:to>
      <xdr:col>11</xdr:col>
      <xdr:colOff>307975</xdr:colOff>
      <xdr:row>37</xdr:row>
      <xdr:rowOff>129178</xdr:rowOff>
    </xdr:to>
    <xdr:cxnSp macro="">
      <xdr:nvCxnSpPr>
        <xdr:cNvPr id="299" name="直線コネクタ 298"/>
        <xdr:cNvCxnSpPr/>
      </xdr:nvCxnSpPr>
      <xdr:spPr>
        <a:xfrm flipV="1">
          <a:off x="6972300" y="646734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25310</xdr:rowOff>
    </xdr:from>
    <xdr:to>
      <xdr:col>15</xdr:col>
      <xdr:colOff>231775</xdr:colOff>
      <xdr:row>37</xdr:row>
      <xdr:rowOff>126910</xdr:rowOff>
    </xdr:to>
    <xdr:sp macro="" textlink="">
      <xdr:nvSpPr>
        <xdr:cNvPr id="309" name="円/楕円 308"/>
        <xdr:cNvSpPr/>
      </xdr:nvSpPr>
      <xdr:spPr>
        <a:xfrm>
          <a:off x="10426700" y="63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3737</xdr:rowOff>
    </xdr:from>
    <xdr:ext cx="534377" cy="259045"/>
    <xdr:sp macro="" textlink="">
      <xdr:nvSpPr>
        <xdr:cNvPr id="310" name="補助費等該当値テキスト"/>
        <xdr:cNvSpPr txBox="1"/>
      </xdr:nvSpPr>
      <xdr:spPr>
        <a:xfrm>
          <a:off x="10528300" y="63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46426</xdr:rowOff>
    </xdr:from>
    <xdr:to>
      <xdr:col>14</xdr:col>
      <xdr:colOff>79375</xdr:colOff>
      <xdr:row>37</xdr:row>
      <xdr:rowOff>148026</xdr:rowOff>
    </xdr:to>
    <xdr:sp macro="" textlink="">
      <xdr:nvSpPr>
        <xdr:cNvPr id="311" name="円/楕円 310"/>
        <xdr:cNvSpPr/>
      </xdr:nvSpPr>
      <xdr:spPr>
        <a:xfrm>
          <a:off x="9588500" y="63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139153</xdr:rowOff>
    </xdr:from>
    <xdr:ext cx="534377" cy="259045"/>
    <xdr:sp macro="" textlink="">
      <xdr:nvSpPr>
        <xdr:cNvPr id="312" name="テキスト ボックス 311"/>
        <xdr:cNvSpPr txBox="1"/>
      </xdr:nvSpPr>
      <xdr:spPr>
        <a:xfrm>
          <a:off x="9372111" y="64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54140</xdr:rowOff>
    </xdr:from>
    <xdr:to>
      <xdr:col>12</xdr:col>
      <xdr:colOff>561975</xdr:colOff>
      <xdr:row>37</xdr:row>
      <xdr:rowOff>155740</xdr:rowOff>
    </xdr:to>
    <xdr:sp macro="" textlink="">
      <xdr:nvSpPr>
        <xdr:cNvPr id="313" name="円/楕円 312"/>
        <xdr:cNvSpPr/>
      </xdr:nvSpPr>
      <xdr:spPr>
        <a:xfrm>
          <a:off x="8699500" y="63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146867</xdr:rowOff>
    </xdr:from>
    <xdr:ext cx="534377" cy="259045"/>
    <xdr:sp macro="" textlink="">
      <xdr:nvSpPr>
        <xdr:cNvPr id="314" name="テキスト ボックス 313"/>
        <xdr:cNvSpPr txBox="1"/>
      </xdr:nvSpPr>
      <xdr:spPr>
        <a:xfrm>
          <a:off x="8483111" y="64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72891</xdr:rowOff>
    </xdr:from>
    <xdr:to>
      <xdr:col>11</xdr:col>
      <xdr:colOff>358775</xdr:colOff>
      <xdr:row>38</xdr:row>
      <xdr:rowOff>3042</xdr:rowOff>
    </xdr:to>
    <xdr:sp macro="" textlink="">
      <xdr:nvSpPr>
        <xdr:cNvPr id="315" name="円/楕円 314"/>
        <xdr:cNvSpPr/>
      </xdr:nvSpPr>
      <xdr:spPr>
        <a:xfrm>
          <a:off x="7810500" y="6416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165619</xdr:rowOff>
    </xdr:from>
    <xdr:ext cx="534377" cy="259045"/>
    <xdr:sp macro="" textlink="">
      <xdr:nvSpPr>
        <xdr:cNvPr id="316" name="テキスト ボックス 315"/>
        <xdr:cNvSpPr txBox="1"/>
      </xdr:nvSpPr>
      <xdr:spPr>
        <a:xfrm>
          <a:off x="7594111" y="65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78378</xdr:rowOff>
    </xdr:from>
    <xdr:to>
      <xdr:col>10</xdr:col>
      <xdr:colOff>155575</xdr:colOff>
      <xdr:row>38</xdr:row>
      <xdr:rowOff>8528</xdr:rowOff>
    </xdr:to>
    <xdr:sp macro="" textlink="">
      <xdr:nvSpPr>
        <xdr:cNvPr id="317" name="円/楕円 316"/>
        <xdr:cNvSpPr/>
      </xdr:nvSpPr>
      <xdr:spPr>
        <a:xfrm>
          <a:off x="6921500" y="64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171105</xdr:rowOff>
    </xdr:from>
    <xdr:ext cx="534377" cy="259045"/>
    <xdr:sp macro="" textlink="">
      <xdr:nvSpPr>
        <xdr:cNvPr id="318" name="テキスト ボックス 317"/>
        <xdr:cNvSpPr txBox="1"/>
      </xdr:nvSpPr>
      <xdr:spPr>
        <a:xfrm>
          <a:off x="6705111" y="65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160402</xdr:rowOff>
    </xdr:from>
    <xdr:to>
      <xdr:col>15</xdr:col>
      <xdr:colOff>180975</xdr:colOff>
      <xdr:row>59</xdr:row>
      <xdr:rowOff>5544</xdr:rowOff>
    </xdr:to>
    <xdr:cxnSp macro="">
      <xdr:nvCxnSpPr>
        <xdr:cNvPr id="347" name="直線コネクタ 346"/>
        <xdr:cNvCxnSpPr/>
      </xdr:nvCxnSpPr>
      <xdr:spPr>
        <a:xfrm>
          <a:off x="9639300" y="10104502"/>
          <a:ext cx="8382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137465</xdr:rowOff>
    </xdr:from>
    <xdr:to>
      <xdr:col>14</xdr:col>
      <xdr:colOff>28575</xdr:colOff>
      <xdr:row>58</xdr:row>
      <xdr:rowOff>160402</xdr:rowOff>
    </xdr:to>
    <xdr:cxnSp macro="">
      <xdr:nvCxnSpPr>
        <xdr:cNvPr id="350" name="直線コネクタ 349"/>
        <xdr:cNvCxnSpPr/>
      </xdr:nvCxnSpPr>
      <xdr:spPr>
        <a:xfrm>
          <a:off x="8750300" y="10081565"/>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125811</xdr:rowOff>
    </xdr:from>
    <xdr:to>
      <xdr:col>12</xdr:col>
      <xdr:colOff>511175</xdr:colOff>
      <xdr:row>58</xdr:row>
      <xdr:rowOff>137465</xdr:rowOff>
    </xdr:to>
    <xdr:cxnSp macro="">
      <xdr:nvCxnSpPr>
        <xdr:cNvPr id="353" name="直線コネクタ 352"/>
        <xdr:cNvCxnSpPr/>
      </xdr:nvCxnSpPr>
      <xdr:spPr>
        <a:xfrm>
          <a:off x="7861300" y="10069911"/>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125811</xdr:rowOff>
    </xdr:from>
    <xdr:to>
      <xdr:col>11</xdr:col>
      <xdr:colOff>307975</xdr:colOff>
      <xdr:row>58</xdr:row>
      <xdr:rowOff>160407</xdr:rowOff>
    </xdr:to>
    <xdr:cxnSp macro="">
      <xdr:nvCxnSpPr>
        <xdr:cNvPr id="356" name="直線コネクタ 355"/>
        <xdr:cNvCxnSpPr/>
      </xdr:nvCxnSpPr>
      <xdr:spPr>
        <a:xfrm flipV="1">
          <a:off x="6972300" y="10069911"/>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126194</xdr:rowOff>
    </xdr:from>
    <xdr:to>
      <xdr:col>15</xdr:col>
      <xdr:colOff>231775</xdr:colOff>
      <xdr:row>59</xdr:row>
      <xdr:rowOff>56344</xdr:rowOff>
    </xdr:to>
    <xdr:sp macro="" textlink="">
      <xdr:nvSpPr>
        <xdr:cNvPr id="366" name="円/楕円 365"/>
        <xdr:cNvSpPr/>
      </xdr:nvSpPr>
      <xdr:spPr>
        <a:xfrm>
          <a:off x="10426700" y="100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41121</xdr:rowOff>
    </xdr:from>
    <xdr:ext cx="534377" cy="259045"/>
    <xdr:sp macro="" textlink="">
      <xdr:nvSpPr>
        <xdr:cNvPr id="367" name="普通建設事業費該当値テキスト"/>
        <xdr:cNvSpPr txBox="1"/>
      </xdr:nvSpPr>
      <xdr:spPr>
        <a:xfrm>
          <a:off x="10528300" y="99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109602</xdr:rowOff>
    </xdr:from>
    <xdr:to>
      <xdr:col>14</xdr:col>
      <xdr:colOff>79375</xdr:colOff>
      <xdr:row>59</xdr:row>
      <xdr:rowOff>39752</xdr:rowOff>
    </xdr:to>
    <xdr:sp macro="" textlink="">
      <xdr:nvSpPr>
        <xdr:cNvPr id="368" name="円/楕円 367"/>
        <xdr:cNvSpPr/>
      </xdr:nvSpPr>
      <xdr:spPr>
        <a:xfrm>
          <a:off x="9588500" y="100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30879</xdr:rowOff>
    </xdr:from>
    <xdr:ext cx="534377" cy="259045"/>
    <xdr:sp macro="" textlink="">
      <xdr:nvSpPr>
        <xdr:cNvPr id="369" name="テキスト ボックス 368"/>
        <xdr:cNvSpPr txBox="1"/>
      </xdr:nvSpPr>
      <xdr:spPr>
        <a:xfrm>
          <a:off x="9372111" y="101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86665</xdr:rowOff>
    </xdr:from>
    <xdr:to>
      <xdr:col>12</xdr:col>
      <xdr:colOff>561975</xdr:colOff>
      <xdr:row>59</xdr:row>
      <xdr:rowOff>16815</xdr:rowOff>
    </xdr:to>
    <xdr:sp macro="" textlink="">
      <xdr:nvSpPr>
        <xdr:cNvPr id="370" name="円/楕円 369"/>
        <xdr:cNvSpPr/>
      </xdr:nvSpPr>
      <xdr:spPr>
        <a:xfrm>
          <a:off x="8699500" y="100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7942</xdr:rowOff>
    </xdr:from>
    <xdr:ext cx="534377" cy="259045"/>
    <xdr:sp macro="" textlink="">
      <xdr:nvSpPr>
        <xdr:cNvPr id="371" name="テキスト ボックス 370"/>
        <xdr:cNvSpPr txBox="1"/>
      </xdr:nvSpPr>
      <xdr:spPr>
        <a:xfrm>
          <a:off x="8483111" y="101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75011</xdr:rowOff>
    </xdr:from>
    <xdr:to>
      <xdr:col>11</xdr:col>
      <xdr:colOff>358775</xdr:colOff>
      <xdr:row>59</xdr:row>
      <xdr:rowOff>5161</xdr:rowOff>
    </xdr:to>
    <xdr:sp macro="" textlink="">
      <xdr:nvSpPr>
        <xdr:cNvPr id="372" name="円/楕円 371"/>
        <xdr:cNvSpPr/>
      </xdr:nvSpPr>
      <xdr:spPr>
        <a:xfrm>
          <a:off x="7810500" y="10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167738</xdr:rowOff>
    </xdr:from>
    <xdr:ext cx="534377" cy="259045"/>
    <xdr:sp macro="" textlink="">
      <xdr:nvSpPr>
        <xdr:cNvPr id="373" name="テキスト ボックス 372"/>
        <xdr:cNvSpPr txBox="1"/>
      </xdr:nvSpPr>
      <xdr:spPr>
        <a:xfrm>
          <a:off x="7594111" y="101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109607</xdr:rowOff>
    </xdr:from>
    <xdr:to>
      <xdr:col>10</xdr:col>
      <xdr:colOff>155575</xdr:colOff>
      <xdr:row>59</xdr:row>
      <xdr:rowOff>39757</xdr:rowOff>
    </xdr:to>
    <xdr:sp macro="" textlink="">
      <xdr:nvSpPr>
        <xdr:cNvPr id="374" name="円/楕円 373"/>
        <xdr:cNvSpPr/>
      </xdr:nvSpPr>
      <xdr:spPr>
        <a:xfrm>
          <a:off x="6921500" y="100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30884</xdr:rowOff>
    </xdr:from>
    <xdr:ext cx="534377" cy="259045"/>
    <xdr:sp macro="" textlink="">
      <xdr:nvSpPr>
        <xdr:cNvPr id="375" name="テキスト ボックス 374"/>
        <xdr:cNvSpPr txBox="1"/>
      </xdr:nvSpPr>
      <xdr:spPr>
        <a:xfrm>
          <a:off x="6705111" y="101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120647</xdr:rowOff>
    </xdr:from>
    <xdr:to>
      <xdr:col>15</xdr:col>
      <xdr:colOff>180975</xdr:colOff>
      <xdr:row>78</xdr:row>
      <xdr:rowOff>25400</xdr:rowOff>
    </xdr:to>
    <xdr:cxnSp macro="">
      <xdr:nvCxnSpPr>
        <xdr:cNvPr id="400" name="直線コネクタ 399"/>
        <xdr:cNvCxnSpPr/>
      </xdr:nvCxnSpPr>
      <xdr:spPr>
        <a:xfrm>
          <a:off x="9639300" y="13322297"/>
          <a:ext cx="838200" cy="7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120647</xdr:rowOff>
    </xdr:from>
    <xdr:to>
      <xdr:col>14</xdr:col>
      <xdr:colOff>28575</xdr:colOff>
      <xdr:row>77</xdr:row>
      <xdr:rowOff>146889</xdr:rowOff>
    </xdr:to>
    <xdr:cxnSp macro="">
      <xdr:nvCxnSpPr>
        <xdr:cNvPr id="403" name="直線コネクタ 402"/>
        <xdr:cNvCxnSpPr/>
      </xdr:nvCxnSpPr>
      <xdr:spPr>
        <a:xfrm flipV="1">
          <a:off x="8750300" y="13322297"/>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3" name="円/楕円 412"/>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60977</xdr:rowOff>
    </xdr:from>
    <xdr:ext cx="249299" cy="259045"/>
    <xdr:sp macro="" textlink="">
      <xdr:nvSpPr>
        <xdr:cNvPr id="414"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69847</xdr:rowOff>
    </xdr:from>
    <xdr:to>
      <xdr:col>14</xdr:col>
      <xdr:colOff>79375</xdr:colOff>
      <xdr:row>77</xdr:row>
      <xdr:rowOff>171447</xdr:rowOff>
    </xdr:to>
    <xdr:sp macro="" textlink="">
      <xdr:nvSpPr>
        <xdr:cNvPr id="415" name="円/楕円 414"/>
        <xdr:cNvSpPr/>
      </xdr:nvSpPr>
      <xdr:spPr>
        <a:xfrm>
          <a:off x="9588500" y="132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162574</xdr:rowOff>
    </xdr:from>
    <xdr:ext cx="534377" cy="259045"/>
    <xdr:sp macro="" textlink="">
      <xdr:nvSpPr>
        <xdr:cNvPr id="416" name="テキスト ボックス 415"/>
        <xdr:cNvSpPr txBox="1"/>
      </xdr:nvSpPr>
      <xdr:spPr>
        <a:xfrm>
          <a:off x="9372111" y="1336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96089</xdr:rowOff>
    </xdr:from>
    <xdr:to>
      <xdr:col>12</xdr:col>
      <xdr:colOff>561975</xdr:colOff>
      <xdr:row>78</xdr:row>
      <xdr:rowOff>26239</xdr:rowOff>
    </xdr:to>
    <xdr:sp macro="" textlink="">
      <xdr:nvSpPr>
        <xdr:cNvPr id="417" name="円/楕円 416"/>
        <xdr:cNvSpPr/>
      </xdr:nvSpPr>
      <xdr:spPr>
        <a:xfrm>
          <a:off x="8699500" y="132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17366</xdr:rowOff>
    </xdr:from>
    <xdr:ext cx="469744" cy="259045"/>
    <xdr:sp macro="" textlink="">
      <xdr:nvSpPr>
        <xdr:cNvPr id="418" name="テキスト ボックス 417"/>
        <xdr:cNvSpPr txBox="1"/>
      </xdr:nvSpPr>
      <xdr:spPr>
        <a:xfrm>
          <a:off x="8515427" y="1339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110317</xdr:rowOff>
    </xdr:from>
    <xdr:to>
      <xdr:col>15</xdr:col>
      <xdr:colOff>180975</xdr:colOff>
      <xdr:row>98</xdr:row>
      <xdr:rowOff>110725</xdr:rowOff>
    </xdr:to>
    <xdr:cxnSp macro="">
      <xdr:nvCxnSpPr>
        <xdr:cNvPr id="445" name="直線コネクタ 444"/>
        <xdr:cNvCxnSpPr/>
      </xdr:nvCxnSpPr>
      <xdr:spPr>
        <a:xfrm flipV="1">
          <a:off x="9639300" y="16912417"/>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96458</xdr:rowOff>
    </xdr:from>
    <xdr:to>
      <xdr:col>14</xdr:col>
      <xdr:colOff>28575</xdr:colOff>
      <xdr:row>98</xdr:row>
      <xdr:rowOff>110725</xdr:rowOff>
    </xdr:to>
    <xdr:cxnSp macro="">
      <xdr:nvCxnSpPr>
        <xdr:cNvPr id="448" name="直線コネクタ 447"/>
        <xdr:cNvCxnSpPr/>
      </xdr:nvCxnSpPr>
      <xdr:spPr>
        <a:xfrm>
          <a:off x="8750300" y="16898558"/>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59517</xdr:rowOff>
    </xdr:from>
    <xdr:to>
      <xdr:col>15</xdr:col>
      <xdr:colOff>231775</xdr:colOff>
      <xdr:row>98</xdr:row>
      <xdr:rowOff>161117</xdr:rowOff>
    </xdr:to>
    <xdr:sp macro="" textlink="">
      <xdr:nvSpPr>
        <xdr:cNvPr id="458" name="円/楕円 457"/>
        <xdr:cNvSpPr/>
      </xdr:nvSpPr>
      <xdr:spPr>
        <a:xfrm>
          <a:off x="10426700" y="168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145894</xdr:rowOff>
    </xdr:from>
    <xdr:ext cx="534377" cy="259045"/>
    <xdr:sp macro="" textlink="">
      <xdr:nvSpPr>
        <xdr:cNvPr id="459" name="普通建設事業費 （ うち更新整備　）該当値テキスト"/>
        <xdr:cNvSpPr txBox="1"/>
      </xdr:nvSpPr>
      <xdr:spPr>
        <a:xfrm>
          <a:off x="10528300" y="167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59925</xdr:rowOff>
    </xdr:from>
    <xdr:to>
      <xdr:col>14</xdr:col>
      <xdr:colOff>79375</xdr:colOff>
      <xdr:row>98</xdr:row>
      <xdr:rowOff>161525</xdr:rowOff>
    </xdr:to>
    <xdr:sp macro="" textlink="">
      <xdr:nvSpPr>
        <xdr:cNvPr id="460" name="円/楕円 459"/>
        <xdr:cNvSpPr/>
      </xdr:nvSpPr>
      <xdr:spPr>
        <a:xfrm>
          <a:off x="9588500" y="168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152652</xdr:rowOff>
    </xdr:from>
    <xdr:ext cx="534377" cy="259045"/>
    <xdr:sp macro="" textlink="">
      <xdr:nvSpPr>
        <xdr:cNvPr id="461" name="テキスト ボックス 460"/>
        <xdr:cNvSpPr txBox="1"/>
      </xdr:nvSpPr>
      <xdr:spPr>
        <a:xfrm>
          <a:off x="9372111" y="169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45658</xdr:rowOff>
    </xdr:from>
    <xdr:to>
      <xdr:col>12</xdr:col>
      <xdr:colOff>561975</xdr:colOff>
      <xdr:row>98</xdr:row>
      <xdr:rowOff>147258</xdr:rowOff>
    </xdr:to>
    <xdr:sp macro="" textlink="">
      <xdr:nvSpPr>
        <xdr:cNvPr id="462" name="円/楕円 461"/>
        <xdr:cNvSpPr/>
      </xdr:nvSpPr>
      <xdr:spPr>
        <a:xfrm>
          <a:off x="8699500" y="168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138385</xdr:rowOff>
    </xdr:from>
    <xdr:ext cx="534377" cy="259045"/>
    <xdr:sp macro="" textlink="">
      <xdr:nvSpPr>
        <xdr:cNvPr id="463" name="テキスト ボックス 462"/>
        <xdr:cNvSpPr txBox="1"/>
      </xdr:nvSpPr>
      <xdr:spPr>
        <a:xfrm>
          <a:off x="8483111" y="169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131490</xdr:rowOff>
    </xdr:from>
    <xdr:to>
      <xdr:col>23</xdr:col>
      <xdr:colOff>517525</xdr:colOff>
      <xdr:row>39</xdr:row>
      <xdr:rowOff>39859</xdr:rowOff>
    </xdr:to>
    <xdr:cxnSp macro="">
      <xdr:nvCxnSpPr>
        <xdr:cNvPr id="492" name="直線コネクタ 491"/>
        <xdr:cNvCxnSpPr/>
      </xdr:nvCxnSpPr>
      <xdr:spPr>
        <a:xfrm flipV="1">
          <a:off x="15481300" y="6646590"/>
          <a:ext cx="8382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23667</xdr:rowOff>
    </xdr:from>
    <xdr:to>
      <xdr:col>22</xdr:col>
      <xdr:colOff>365125</xdr:colOff>
      <xdr:row>39</xdr:row>
      <xdr:rowOff>39859</xdr:rowOff>
    </xdr:to>
    <xdr:cxnSp macro="">
      <xdr:nvCxnSpPr>
        <xdr:cNvPr id="495" name="直線コネクタ 494"/>
        <xdr:cNvCxnSpPr/>
      </xdr:nvCxnSpPr>
      <xdr:spPr>
        <a:xfrm>
          <a:off x="14592300" y="6710217"/>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10617</xdr:rowOff>
    </xdr:from>
    <xdr:to>
      <xdr:col>21</xdr:col>
      <xdr:colOff>161925</xdr:colOff>
      <xdr:row>39</xdr:row>
      <xdr:rowOff>23667</xdr:rowOff>
    </xdr:to>
    <xdr:cxnSp macro="">
      <xdr:nvCxnSpPr>
        <xdr:cNvPr id="498" name="直線コネクタ 497"/>
        <xdr:cNvCxnSpPr/>
      </xdr:nvCxnSpPr>
      <xdr:spPr>
        <a:xfrm>
          <a:off x="13703300" y="6697167"/>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10617</xdr:rowOff>
    </xdr:from>
    <xdr:to>
      <xdr:col>19</xdr:col>
      <xdr:colOff>644525</xdr:colOff>
      <xdr:row>39</xdr:row>
      <xdr:rowOff>31629</xdr:rowOff>
    </xdr:to>
    <xdr:cxnSp macro="">
      <xdr:nvCxnSpPr>
        <xdr:cNvPr id="501" name="直線コネクタ 500"/>
        <xdr:cNvCxnSpPr/>
      </xdr:nvCxnSpPr>
      <xdr:spPr>
        <a:xfrm flipV="1">
          <a:off x="12814300" y="6697167"/>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80690</xdr:rowOff>
    </xdr:from>
    <xdr:to>
      <xdr:col>23</xdr:col>
      <xdr:colOff>568325</xdr:colOff>
      <xdr:row>39</xdr:row>
      <xdr:rowOff>10840</xdr:rowOff>
    </xdr:to>
    <xdr:sp macro="" textlink="">
      <xdr:nvSpPr>
        <xdr:cNvPr id="511" name="円/楕円 510"/>
        <xdr:cNvSpPr/>
      </xdr:nvSpPr>
      <xdr:spPr>
        <a:xfrm>
          <a:off x="16268700" y="65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40066</xdr:rowOff>
    </xdr:from>
    <xdr:ext cx="469744" cy="259045"/>
    <xdr:sp macro="" textlink="">
      <xdr:nvSpPr>
        <xdr:cNvPr id="512" name="災害復旧事業費該当値テキスト"/>
        <xdr:cNvSpPr txBox="1"/>
      </xdr:nvSpPr>
      <xdr:spPr>
        <a:xfrm>
          <a:off x="16370300" y="638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160509</xdr:rowOff>
    </xdr:from>
    <xdr:to>
      <xdr:col>22</xdr:col>
      <xdr:colOff>415925</xdr:colOff>
      <xdr:row>39</xdr:row>
      <xdr:rowOff>90659</xdr:rowOff>
    </xdr:to>
    <xdr:sp macro="" textlink="">
      <xdr:nvSpPr>
        <xdr:cNvPr id="513" name="円/楕円 512"/>
        <xdr:cNvSpPr/>
      </xdr:nvSpPr>
      <xdr:spPr>
        <a:xfrm>
          <a:off x="15430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81786</xdr:rowOff>
    </xdr:from>
    <xdr:ext cx="378565" cy="259045"/>
    <xdr:sp macro="" textlink="">
      <xdr:nvSpPr>
        <xdr:cNvPr id="514" name="テキスト ボックス 513"/>
        <xdr:cNvSpPr txBox="1"/>
      </xdr:nvSpPr>
      <xdr:spPr>
        <a:xfrm>
          <a:off x="15292017" y="676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144317</xdr:rowOff>
    </xdr:from>
    <xdr:to>
      <xdr:col>21</xdr:col>
      <xdr:colOff>212725</xdr:colOff>
      <xdr:row>39</xdr:row>
      <xdr:rowOff>74467</xdr:rowOff>
    </xdr:to>
    <xdr:sp macro="" textlink="">
      <xdr:nvSpPr>
        <xdr:cNvPr id="515" name="円/楕円 514"/>
        <xdr:cNvSpPr/>
      </xdr:nvSpPr>
      <xdr:spPr>
        <a:xfrm>
          <a:off x="14541500" y="66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65594</xdr:rowOff>
    </xdr:from>
    <xdr:ext cx="469744" cy="259045"/>
    <xdr:sp macro="" textlink="">
      <xdr:nvSpPr>
        <xdr:cNvPr id="516" name="テキスト ボックス 515"/>
        <xdr:cNvSpPr txBox="1"/>
      </xdr:nvSpPr>
      <xdr:spPr>
        <a:xfrm>
          <a:off x="14357427" y="67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131267</xdr:rowOff>
    </xdr:from>
    <xdr:to>
      <xdr:col>20</xdr:col>
      <xdr:colOff>9525</xdr:colOff>
      <xdr:row>39</xdr:row>
      <xdr:rowOff>61417</xdr:rowOff>
    </xdr:to>
    <xdr:sp macro="" textlink="">
      <xdr:nvSpPr>
        <xdr:cNvPr id="517" name="円/楕円 516"/>
        <xdr:cNvSpPr/>
      </xdr:nvSpPr>
      <xdr:spPr>
        <a:xfrm>
          <a:off x="13652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52544</xdr:rowOff>
    </xdr:from>
    <xdr:ext cx="469744" cy="259045"/>
    <xdr:sp macro="" textlink="">
      <xdr:nvSpPr>
        <xdr:cNvPr id="518" name="テキスト ボックス 517"/>
        <xdr:cNvSpPr txBox="1"/>
      </xdr:nvSpPr>
      <xdr:spPr>
        <a:xfrm>
          <a:off x="13468427" y="67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152279</xdr:rowOff>
    </xdr:from>
    <xdr:to>
      <xdr:col>18</xdr:col>
      <xdr:colOff>492125</xdr:colOff>
      <xdr:row>39</xdr:row>
      <xdr:rowOff>82429</xdr:rowOff>
    </xdr:to>
    <xdr:sp macro="" textlink="">
      <xdr:nvSpPr>
        <xdr:cNvPr id="519" name="円/楕円 518"/>
        <xdr:cNvSpPr/>
      </xdr:nvSpPr>
      <xdr:spPr>
        <a:xfrm>
          <a:off x="12763500" y="66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73556</xdr:rowOff>
    </xdr:from>
    <xdr:ext cx="378565" cy="259045"/>
    <xdr:sp macro="" textlink="">
      <xdr:nvSpPr>
        <xdr:cNvPr id="520" name="テキスト ボックス 519"/>
        <xdr:cNvSpPr txBox="1"/>
      </xdr:nvSpPr>
      <xdr:spPr>
        <a:xfrm>
          <a:off x="12625017" y="676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9100</xdr:rowOff>
    </xdr:from>
    <xdr:to>
      <xdr:col>23</xdr:col>
      <xdr:colOff>517525</xdr:colOff>
      <xdr:row>77</xdr:row>
      <xdr:rowOff>27815</xdr:rowOff>
    </xdr:to>
    <xdr:cxnSp macro="">
      <xdr:nvCxnSpPr>
        <xdr:cNvPr id="598" name="直線コネクタ 597"/>
        <xdr:cNvCxnSpPr/>
      </xdr:nvCxnSpPr>
      <xdr:spPr>
        <a:xfrm>
          <a:off x="15481300" y="13210750"/>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149735</xdr:rowOff>
    </xdr:from>
    <xdr:to>
      <xdr:col>22</xdr:col>
      <xdr:colOff>365125</xdr:colOff>
      <xdr:row>77</xdr:row>
      <xdr:rowOff>9100</xdr:rowOff>
    </xdr:to>
    <xdr:cxnSp macro="">
      <xdr:nvCxnSpPr>
        <xdr:cNvPr id="601" name="直線コネクタ 600"/>
        <xdr:cNvCxnSpPr/>
      </xdr:nvCxnSpPr>
      <xdr:spPr>
        <a:xfrm>
          <a:off x="14592300" y="13179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147845</xdr:rowOff>
    </xdr:from>
    <xdr:to>
      <xdr:col>21</xdr:col>
      <xdr:colOff>161925</xdr:colOff>
      <xdr:row>76</xdr:row>
      <xdr:rowOff>149735</xdr:rowOff>
    </xdr:to>
    <xdr:cxnSp macro="">
      <xdr:nvCxnSpPr>
        <xdr:cNvPr id="604" name="直線コネクタ 603"/>
        <xdr:cNvCxnSpPr/>
      </xdr:nvCxnSpPr>
      <xdr:spPr>
        <a:xfrm>
          <a:off x="13703300" y="13178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134221</xdr:rowOff>
    </xdr:from>
    <xdr:to>
      <xdr:col>19</xdr:col>
      <xdr:colOff>644525</xdr:colOff>
      <xdr:row>76</xdr:row>
      <xdr:rowOff>147845</xdr:rowOff>
    </xdr:to>
    <xdr:cxnSp macro="">
      <xdr:nvCxnSpPr>
        <xdr:cNvPr id="607" name="直線コネクタ 606"/>
        <xdr:cNvCxnSpPr/>
      </xdr:nvCxnSpPr>
      <xdr:spPr>
        <a:xfrm>
          <a:off x="12814300" y="13164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148465</xdr:rowOff>
    </xdr:from>
    <xdr:to>
      <xdr:col>23</xdr:col>
      <xdr:colOff>568325</xdr:colOff>
      <xdr:row>77</xdr:row>
      <xdr:rowOff>78615</xdr:rowOff>
    </xdr:to>
    <xdr:sp macro="" textlink="">
      <xdr:nvSpPr>
        <xdr:cNvPr id="617" name="円/楕円 616"/>
        <xdr:cNvSpPr/>
      </xdr:nvSpPr>
      <xdr:spPr>
        <a:xfrm>
          <a:off x="162687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126892</xdr:rowOff>
    </xdr:from>
    <xdr:ext cx="534377" cy="259045"/>
    <xdr:sp macro="" textlink="">
      <xdr:nvSpPr>
        <xdr:cNvPr id="618" name="公債費該当値テキスト"/>
        <xdr:cNvSpPr txBox="1"/>
      </xdr:nvSpPr>
      <xdr:spPr>
        <a:xfrm>
          <a:off x="16370300" y="131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129750</xdr:rowOff>
    </xdr:from>
    <xdr:to>
      <xdr:col>22</xdr:col>
      <xdr:colOff>415925</xdr:colOff>
      <xdr:row>77</xdr:row>
      <xdr:rowOff>59900</xdr:rowOff>
    </xdr:to>
    <xdr:sp macro="" textlink="">
      <xdr:nvSpPr>
        <xdr:cNvPr id="619" name="円/楕円 618"/>
        <xdr:cNvSpPr/>
      </xdr:nvSpPr>
      <xdr:spPr>
        <a:xfrm>
          <a:off x="15430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51027</xdr:rowOff>
    </xdr:from>
    <xdr:ext cx="534377" cy="259045"/>
    <xdr:sp macro="" textlink="">
      <xdr:nvSpPr>
        <xdr:cNvPr id="620" name="テキスト ボックス 619"/>
        <xdr:cNvSpPr txBox="1"/>
      </xdr:nvSpPr>
      <xdr:spPr>
        <a:xfrm>
          <a:off x="15214111"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98935</xdr:rowOff>
    </xdr:from>
    <xdr:to>
      <xdr:col>21</xdr:col>
      <xdr:colOff>212725</xdr:colOff>
      <xdr:row>77</xdr:row>
      <xdr:rowOff>29085</xdr:rowOff>
    </xdr:to>
    <xdr:sp macro="" textlink="">
      <xdr:nvSpPr>
        <xdr:cNvPr id="621" name="円/楕円 620"/>
        <xdr:cNvSpPr/>
      </xdr:nvSpPr>
      <xdr:spPr>
        <a:xfrm>
          <a:off x="14541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20212</xdr:rowOff>
    </xdr:from>
    <xdr:ext cx="534377" cy="259045"/>
    <xdr:sp macro="" textlink="">
      <xdr:nvSpPr>
        <xdr:cNvPr id="622" name="テキスト ボックス 621"/>
        <xdr:cNvSpPr txBox="1"/>
      </xdr:nvSpPr>
      <xdr:spPr>
        <a:xfrm>
          <a:off x="14325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97045</xdr:rowOff>
    </xdr:from>
    <xdr:to>
      <xdr:col>20</xdr:col>
      <xdr:colOff>9525</xdr:colOff>
      <xdr:row>77</xdr:row>
      <xdr:rowOff>27195</xdr:rowOff>
    </xdr:to>
    <xdr:sp macro="" textlink="">
      <xdr:nvSpPr>
        <xdr:cNvPr id="623" name="円/楕円 622"/>
        <xdr:cNvSpPr/>
      </xdr:nvSpPr>
      <xdr:spPr>
        <a:xfrm>
          <a:off x="13652500" y="131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18322</xdr:rowOff>
    </xdr:from>
    <xdr:ext cx="534377" cy="259045"/>
    <xdr:sp macro="" textlink="">
      <xdr:nvSpPr>
        <xdr:cNvPr id="624" name="テキスト ボックス 623"/>
        <xdr:cNvSpPr txBox="1"/>
      </xdr:nvSpPr>
      <xdr:spPr>
        <a:xfrm>
          <a:off x="13436111" y="132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83421</xdr:rowOff>
    </xdr:from>
    <xdr:to>
      <xdr:col>18</xdr:col>
      <xdr:colOff>492125</xdr:colOff>
      <xdr:row>77</xdr:row>
      <xdr:rowOff>13571</xdr:rowOff>
    </xdr:to>
    <xdr:sp macro="" textlink="">
      <xdr:nvSpPr>
        <xdr:cNvPr id="625" name="円/楕円 624"/>
        <xdr:cNvSpPr/>
      </xdr:nvSpPr>
      <xdr:spPr>
        <a:xfrm>
          <a:off x="12763500" y="131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4698</xdr:rowOff>
    </xdr:from>
    <xdr:ext cx="534377" cy="259045"/>
    <xdr:sp macro="" textlink="">
      <xdr:nvSpPr>
        <xdr:cNvPr id="626" name="テキスト ボックス 625"/>
        <xdr:cNvSpPr txBox="1"/>
      </xdr:nvSpPr>
      <xdr:spPr>
        <a:xfrm>
          <a:off x="12547111" y="132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24448</xdr:rowOff>
    </xdr:from>
    <xdr:to>
      <xdr:col>23</xdr:col>
      <xdr:colOff>517525</xdr:colOff>
      <xdr:row>98</xdr:row>
      <xdr:rowOff>44355</xdr:rowOff>
    </xdr:to>
    <xdr:cxnSp macro="">
      <xdr:nvCxnSpPr>
        <xdr:cNvPr id="655" name="直線コネクタ 654"/>
        <xdr:cNvCxnSpPr/>
      </xdr:nvCxnSpPr>
      <xdr:spPr>
        <a:xfrm>
          <a:off x="15481300" y="16655098"/>
          <a:ext cx="838200" cy="19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24448</xdr:rowOff>
    </xdr:from>
    <xdr:to>
      <xdr:col>22</xdr:col>
      <xdr:colOff>365125</xdr:colOff>
      <xdr:row>98</xdr:row>
      <xdr:rowOff>110210</xdr:rowOff>
    </xdr:to>
    <xdr:cxnSp macro="">
      <xdr:nvCxnSpPr>
        <xdr:cNvPr id="658" name="直線コネクタ 657"/>
        <xdr:cNvCxnSpPr/>
      </xdr:nvCxnSpPr>
      <xdr:spPr>
        <a:xfrm flipV="1">
          <a:off x="14592300" y="16655098"/>
          <a:ext cx="889000" cy="2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87961</xdr:rowOff>
    </xdr:from>
    <xdr:to>
      <xdr:col>21</xdr:col>
      <xdr:colOff>161925</xdr:colOff>
      <xdr:row>98</xdr:row>
      <xdr:rowOff>110210</xdr:rowOff>
    </xdr:to>
    <xdr:cxnSp macro="">
      <xdr:nvCxnSpPr>
        <xdr:cNvPr id="661" name="直線コネクタ 660"/>
        <xdr:cNvCxnSpPr/>
      </xdr:nvCxnSpPr>
      <xdr:spPr>
        <a:xfrm>
          <a:off x="13703300" y="16890061"/>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54680</xdr:rowOff>
    </xdr:from>
    <xdr:to>
      <xdr:col>19</xdr:col>
      <xdr:colOff>644525</xdr:colOff>
      <xdr:row>98</xdr:row>
      <xdr:rowOff>87961</xdr:rowOff>
    </xdr:to>
    <xdr:cxnSp macro="">
      <xdr:nvCxnSpPr>
        <xdr:cNvPr id="664" name="直線コネクタ 663"/>
        <xdr:cNvCxnSpPr/>
      </xdr:nvCxnSpPr>
      <xdr:spPr>
        <a:xfrm>
          <a:off x="12814300" y="16856780"/>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165005</xdr:rowOff>
    </xdr:from>
    <xdr:to>
      <xdr:col>23</xdr:col>
      <xdr:colOff>568325</xdr:colOff>
      <xdr:row>98</xdr:row>
      <xdr:rowOff>95155</xdr:rowOff>
    </xdr:to>
    <xdr:sp macro="" textlink="">
      <xdr:nvSpPr>
        <xdr:cNvPr id="674" name="円/楕円 673"/>
        <xdr:cNvSpPr/>
      </xdr:nvSpPr>
      <xdr:spPr>
        <a:xfrm>
          <a:off x="16268700" y="167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143432</xdr:rowOff>
    </xdr:from>
    <xdr:ext cx="469744" cy="259045"/>
    <xdr:sp macro="" textlink="">
      <xdr:nvSpPr>
        <xdr:cNvPr id="675" name="積立金該当値テキスト"/>
        <xdr:cNvSpPr txBox="1"/>
      </xdr:nvSpPr>
      <xdr:spPr>
        <a:xfrm>
          <a:off x="16370300" y="167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145098</xdr:rowOff>
    </xdr:from>
    <xdr:to>
      <xdr:col>22</xdr:col>
      <xdr:colOff>415925</xdr:colOff>
      <xdr:row>97</xdr:row>
      <xdr:rowOff>75248</xdr:rowOff>
    </xdr:to>
    <xdr:sp macro="" textlink="">
      <xdr:nvSpPr>
        <xdr:cNvPr id="676" name="円/楕円 675"/>
        <xdr:cNvSpPr/>
      </xdr:nvSpPr>
      <xdr:spPr>
        <a:xfrm>
          <a:off x="15430500" y="166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66375</xdr:rowOff>
    </xdr:from>
    <xdr:ext cx="534377" cy="259045"/>
    <xdr:sp macro="" textlink="">
      <xdr:nvSpPr>
        <xdr:cNvPr id="677" name="テキスト ボックス 676"/>
        <xdr:cNvSpPr txBox="1"/>
      </xdr:nvSpPr>
      <xdr:spPr>
        <a:xfrm>
          <a:off x="15214111" y="166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59410</xdr:rowOff>
    </xdr:from>
    <xdr:to>
      <xdr:col>21</xdr:col>
      <xdr:colOff>212725</xdr:colOff>
      <xdr:row>98</xdr:row>
      <xdr:rowOff>161010</xdr:rowOff>
    </xdr:to>
    <xdr:sp macro="" textlink="">
      <xdr:nvSpPr>
        <xdr:cNvPr id="678" name="円/楕円 677"/>
        <xdr:cNvSpPr/>
      </xdr:nvSpPr>
      <xdr:spPr>
        <a:xfrm>
          <a:off x="14541500" y="168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152137</xdr:rowOff>
    </xdr:from>
    <xdr:ext cx="469744" cy="259045"/>
    <xdr:sp macro="" textlink="">
      <xdr:nvSpPr>
        <xdr:cNvPr id="679" name="テキスト ボックス 678"/>
        <xdr:cNvSpPr txBox="1"/>
      </xdr:nvSpPr>
      <xdr:spPr>
        <a:xfrm>
          <a:off x="14357427" y="169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37161</xdr:rowOff>
    </xdr:from>
    <xdr:to>
      <xdr:col>20</xdr:col>
      <xdr:colOff>9525</xdr:colOff>
      <xdr:row>98</xdr:row>
      <xdr:rowOff>138761</xdr:rowOff>
    </xdr:to>
    <xdr:sp macro="" textlink="">
      <xdr:nvSpPr>
        <xdr:cNvPr id="680" name="円/楕円 679"/>
        <xdr:cNvSpPr/>
      </xdr:nvSpPr>
      <xdr:spPr>
        <a:xfrm>
          <a:off x="13652500" y="16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129888</xdr:rowOff>
    </xdr:from>
    <xdr:ext cx="469744" cy="259045"/>
    <xdr:sp macro="" textlink="">
      <xdr:nvSpPr>
        <xdr:cNvPr id="681" name="テキスト ボックス 680"/>
        <xdr:cNvSpPr txBox="1"/>
      </xdr:nvSpPr>
      <xdr:spPr>
        <a:xfrm>
          <a:off x="13468427" y="169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3880</xdr:rowOff>
    </xdr:from>
    <xdr:to>
      <xdr:col>18</xdr:col>
      <xdr:colOff>492125</xdr:colOff>
      <xdr:row>98</xdr:row>
      <xdr:rowOff>105480</xdr:rowOff>
    </xdr:to>
    <xdr:sp macro="" textlink="">
      <xdr:nvSpPr>
        <xdr:cNvPr id="682" name="円/楕円 681"/>
        <xdr:cNvSpPr/>
      </xdr:nvSpPr>
      <xdr:spPr>
        <a:xfrm>
          <a:off x="12763500" y="168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96607</xdr:rowOff>
    </xdr:from>
    <xdr:ext cx="469744" cy="259045"/>
    <xdr:sp macro="" textlink="">
      <xdr:nvSpPr>
        <xdr:cNvPr id="683" name="テキスト ボックス 682"/>
        <xdr:cNvSpPr txBox="1"/>
      </xdr:nvSpPr>
      <xdr:spPr>
        <a:xfrm>
          <a:off x="12579427" y="168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159131</xdr:rowOff>
    </xdr:from>
    <xdr:to>
      <xdr:col>32</xdr:col>
      <xdr:colOff>187325</xdr:colOff>
      <xdr:row>39</xdr:row>
      <xdr:rowOff>9906</xdr:rowOff>
    </xdr:to>
    <xdr:cxnSp macro="">
      <xdr:nvCxnSpPr>
        <xdr:cNvPr id="712" name="直線コネクタ 711"/>
        <xdr:cNvCxnSpPr/>
      </xdr:nvCxnSpPr>
      <xdr:spPr>
        <a:xfrm>
          <a:off x="21323300" y="6674231"/>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141478</xdr:rowOff>
    </xdr:from>
    <xdr:to>
      <xdr:col>31</xdr:col>
      <xdr:colOff>34925</xdr:colOff>
      <xdr:row>38</xdr:row>
      <xdr:rowOff>159131</xdr:rowOff>
    </xdr:to>
    <xdr:cxnSp macro="">
      <xdr:nvCxnSpPr>
        <xdr:cNvPr id="715" name="直線コネクタ 714"/>
        <xdr:cNvCxnSpPr/>
      </xdr:nvCxnSpPr>
      <xdr:spPr>
        <a:xfrm>
          <a:off x="20434300" y="6656578"/>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113538</xdr:rowOff>
    </xdr:from>
    <xdr:to>
      <xdr:col>29</xdr:col>
      <xdr:colOff>517525</xdr:colOff>
      <xdr:row>38</xdr:row>
      <xdr:rowOff>141478</xdr:rowOff>
    </xdr:to>
    <xdr:cxnSp macro="">
      <xdr:nvCxnSpPr>
        <xdr:cNvPr id="718" name="直線コネクタ 717"/>
        <xdr:cNvCxnSpPr/>
      </xdr:nvCxnSpPr>
      <xdr:spPr>
        <a:xfrm>
          <a:off x="19545300" y="6628638"/>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76708</xdr:rowOff>
    </xdr:from>
    <xdr:to>
      <xdr:col>28</xdr:col>
      <xdr:colOff>314325</xdr:colOff>
      <xdr:row>38</xdr:row>
      <xdr:rowOff>113538</xdr:rowOff>
    </xdr:to>
    <xdr:cxnSp macro="">
      <xdr:nvCxnSpPr>
        <xdr:cNvPr id="721" name="直線コネクタ 720"/>
        <xdr:cNvCxnSpPr/>
      </xdr:nvCxnSpPr>
      <xdr:spPr>
        <a:xfrm>
          <a:off x="18656300" y="6591808"/>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731" name="円/楕円 730"/>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45483</xdr:rowOff>
    </xdr:from>
    <xdr:ext cx="378565" cy="259045"/>
    <xdr:sp macro="" textlink="">
      <xdr:nvSpPr>
        <xdr:cNvPr id="732" name="投資及び出資金該当値テキスト"/>
        <xdr:cNvSpPr txBox="1"/>
      </xdr:nvSpPr>
      <xdr:spPr>
        <a:xfrm>
          <a:off x="22212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108331</xdr:rowOff>
    </xdr:from>
    <xdr:to>
      <xdr:col>31</xdr:col>
      <xdr:colOff>85725</xdr:colOff>
      <xdr:row>39</xdr:row>
      <xdr:rowOff>38481</xdr:rowOff>
    </xdr:to>
    <xdr:sp macro="" textlink="">
      <xdr:nvSpPr>
        <xdr:cNvPr id="733" name="円/楕円 732"/>
        <xdr:cNvSpPr/>
      </xdr:nvSpPr>
      <xdr:spPr>
        <a:xfrm>
          <a:off x="21272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29608</xdr:rowOff>
    </xdr:from>
    <xdr:ext cx="378565" cy="259045"/>
    <xdr:sp macro="" textlink="">
      <xdr:nvSpPr>
        <xdr:cNvPr id="734" name="テキスト ボックス 733"/>
        <xdr:cNvSpPr txBox="1"/>
      </xdr:nvSpPr>
      <xdr:spPr>
        <a:xfrm>
          <a:off x="21134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90678</xdr:rowOff>
    </xdr:from>
    <xdr:to>
      <xdr:col>29</xdr:col>
      <xdr:colOff>568325</xdr:colOff>
      <xdr:row>39</xdr:row>
      <xdr:rowOff>20828</xdr:rowOff>
    </xdr:to>
    <xdr:sp macro="" textlink="">
      <xdr:nvSpPr>
        <xdr:cNvPr id="735" name="円/楕円 734"/>
        <xdr:cNvSpPr/>
      </xdr:nvSpPr>
      <xdr:spPr>
        <a:xfrm>
          <a:off x="20383500" y="66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11955</xdr:rowOff>
    </xdr:from>
    <xdr:ext cx="378565" cy="259045"/>
    <xdr:sp macro="" textlink="">
      <xdr:nvSpPr>
        <xdr:cNvPr id="736" name="テキスト ボックス 735"/>
        <xdr:cNvSpPr txBox="1"/>
      </xdr:nvSpPr>
      <xdr:spPr>
        <a:xfrm>
          <a:off x="20245017" y="669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62738</xdr:rowOff>
    </xdr:from>
    <xdr:to>
      <xdr:col>28</xdr:col>
      <xdr:colOff>365125</xdr:colOff>
      <xdr:row>38</xdr:row>
      <xdr:rowOff>164338</xdr:rowOff>
    </xdr:to>
    <xdr:sp macro="" textlink="">
      <xdr:nvSpPr>
        <xdr:cNvPr id="737" name="円/楕円 736"/>
        <xdr:cNvSpPr/>
      </xdr:nvSpPr>
      <xdr:spPr>
        <a:xfrm>
          <a:off x="19494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155465</xdr:rowOff>
    </xdr:from>
    <xdr:ext cx="378565" cy="259045"/>
    <xdr:sp macro="" textlink="">
      <xdr:nvSpPr>
        <xdr:cNvPr id="738" name="テキスト ボックス 737"/>
        <xdr:cNvSpPr txBox="1"/>
      </xdr:nvSpPr>
      <xdr:spPr>
        <a:xfrm>
          <a:off x="19356017" y="66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25908</xdr:rowOff>
    </xdr:from>
    <xdr:to>
      <xdr:col>27</xdr:col>
      <xdr:colOff>161925</xdr:colOff>
      <xdr:row>38</xdr:row>
      <xdr:rowOff>127508</xdr:rowOff>
    </xdr:to>
    <xdr:sp macro="" textlink="">
      <xdr:nvSpPr>
        <xdr:cNvPr id="739" name="円/楕円 738"/>
        <xdr:cNvSpPr/>
      </xdr:nvSpPr>
      <xdr:spPr>
        <a:xfrm>
          <a:off x="186055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118635</xdr:rowOff>
    </xdr:from>
    <xdr:ext cx="469744" cy="259045"/>
    <xdr:sp macro="" textlink="">
      <xdr:nvSpPr>
        <xdr:cNvPr id="740" name="テキスト ボックス 739"/>
        <xdr:cNvSpPr txBox="1"/>
      </xdr:nvSpPr>
      <xdr:spPr>
        <a:xfrm>
          <a:off x="18421427" y="66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98552</xdr:rowOff>
    </xdr:from>
    <xdr:to>
      <xdr:col>32</xdr:col>
      <xdr:colOff>187325</xdr:colOff>
      <xdr:row>59</xdr:row>
      <xdr:rowOff>98552</xdr:rowOff>
    </xdr:to>
    <xdr:cxnSp macro="">
      <xdr:nvCxnSpPr>
        <xdr:cNvPr id="771" name="直線コネクタ 770"/>
        <xdr:cNvCxnSpPr/>
      </xdr:nvCxnSpPr>
      <xdr:spPr>
        <a:xfrm>
          <a:off x="21323300" y="10214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98552</xdr:rowOff>
    </xdr:from>
    <xdr:to>
      <xdr:col>31</xdr:col>
      <xdr:colOff>34925</xdr:colOff>
      <xdr:row>59</xdr:row>
      <xdr:rowOff>98878</xdr:rowOff>
    </xdr:to>
    <xdr:cxnSp macro="">
      <xdr:nvCxnSpPr>
        <xdr:cNvPr id="774" name="直線コネクタ 773"/>
        <xdr:cNvCxnSpPr/>
      </xdr:nvCxnSpPr>
      <xdr:spPr>
        <a:xfrm flipV="1">
          <a:off x="20434300" y="10214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47752</xdr:rowOff>
    </xdr:from>
    <xdr:to>
      <xdr:col>32</xdr:col>
      <xdr:colOff>238125</xdr:colOff>
      <xdr:row>59</xdr:row>
      <xdr:rowOff>149352</xdr:rowOff>
    </xdr:to>
    <xdr:sp macro="" textlink="">
      <xdr:nvSpPr>
        <xdr:cNvPr id="790" name="円/楕円 789"/>
        <xdr:cNvSpPr/>
      </xdr:nvSpPr>
      <xdr:spPr>
        <a:xfrm>
          <a:off x="221107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134129</xdr:rowOff>
    </xdr:from>
    <xdr:ext cx="313932" cy="259045"/>
    <xdr:sp macro="" textlink="">
      <xdr:nvSpPr>
        <xdr:cNvPr id="791" name="貸付金該当値テキスト"/>
        <xdr:cNvSpPr txBox="1"/>
      </xdr:nvSpPr>
      <xdr:spPr>
        <a:xfrm>
          <a:off x="22212300" y="10078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47752</xdr:rowOff>
    </xdr:from>
    <xdr:to>
      <xdr:col>31</xdr:col>
      <xdr:colOff>85725</xdr:colOff>
      <xdr:row>59</xdr:row>
      <xdr:rowOff>149352</xdr:rowOff>
    </xdr:to>
    <xdr:sp macro="" textlink="">
      <xdr:nvSpPr>
        <xdr:cNvPr id="792" name="円/楕円 791"/>
        <xdr:cNvSpPr/>
      </xdr:nvSpPr>
      <xdr:spPr>
        <a:xfrm>
          <a:off x="21272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140479</xdr:rowOff>
    </xdr:from>
    <xdr:ext cx="313932" cy="259045"/>
    <xdr:sp macro="" textlink="">
      <xdr:nvSpPr>
        <xdr:cNvPr id="793" name="テキスト ボックス 792"/>
        <xdr:cNvSpPr txBox="1"/>
      </xdr:nvSpPr>
      <xdr:spPr>
        <a:xfrm>
          <a:off x="21166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149630</xdr:rowOff>
    </xdr:from>
    <xdr:to>
      <xdr:col>32</xdr:col>
      <xdr:colOff>187325</xdr:colOff>
      <xdr:row>76</xdr:row>
      <xdr:rowOff>764</xdr:rowOff>
    </xdr:to>
    <xdr:cxnSp macro="">
      <xdr:nvCxnSpPr>
        <xdr:cNvPr id="828" name="直線コネクタ 827"/>
        <xdr:cNvCxnSpPr/>
      </xdr:nvCxnSpPr>
      <xdr:spPr>
        <a:xfrm flipV="1">
          <a:off x="21323300" y="13008380"/>
          <a:ext cx="8382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764</xdr:rowOff>
    </xdr:from>
    <xdr:to>
      <xdr:col>31</xdr:col>
      <xdr:colOff>34925</xdr:colOff>
      <xdr:row>76</xdr:row>
      <xdr:rowOff>17780</xdr:rowOff>
    </xdr:to>
    <xdr:cxnSp macro="">
      <xdr:nvCxnSpPr>
        <xdr:cNvPr id="831" name="直線コネクタ 830"/>
        <xdr:cNvCxnSpPr/>
      </xdr:nvCxnSpPr>
      <xdr:spPr>
        <a:xfrm flipV="1">
          <a:off x="20434300" y="13030964"/>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17780</xdr:rowOff>
    </xdr:from>
    <xdr:to>
      <xdr:col>29</xdr:col>
      <xdr:colOff>517525</xdr:colOff>
      <xdr:row>76</xdr:row>
      <xdr:rowOff>62692</xdr:rowOff>
    </xdr:to>
    <xdr:cxnSp macro="">
      <xdr:nvCxnSpPr>
        <xdr:cNvPr id="834" name="直線コネクタ 833"/>
        <xdr:cNvCxnSpPr/>
      </xdr:nvCxnSpPr>
      <xdr:spPr>
        <a:xfrm flipV="1">
          <a:off x="19545300" y="13047980"/>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30269</xdr:rowOff>
    </xdr:from>
    <xdr:to>
      <xdr:col>28</xdr:col>
      <xdr:colOff>314325</xdr:colOff>
      <xdr:row>76</xdr:row>
      <xdr:rowOff>62692</xdr:rowOff>
    </xdr:to>
    <xdr:cxnSp macro="">
      <xdr:nvCxnSpPr>
        <xdr:cNvPr id="837" name="直線コネクタ 836"/>
        <xdr:cNvCxnSpPr/>
      </xdr:nvCxnSpPr>
      <xdr:spPr>
        <a:xfrm>
          <a:off x="18656300" y="1306046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98829</xdr:rowOff>
    </xdr:from>
    <xdr:to>
      <xdr:col>32</xdr:col>
      <xdr:colOff>238125</xdr:colOff>
      <xdr:row>76</xdr:row>
      <xdr:rowOff>28978</xdr:rowOff>
    </xdr:to>
    <xdr:sp macro="" textlink="">
      <xdr:nvSpPr>
        <xdr:cNvPr id="847" name="円/楕円 846"/>
        <xdr:cNvSpPr/>
      </xdr:nvSpPr>
      <xdr:spPr>
        <a:xfrm>
          <a:off x="22110700" y="12957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121706</xdr:rowOff>
    </xdr:from>
    <xdr:ext cx="534377" cy="259045"/>
    <xdr:sp macro="" textlink="">
      <xdr:nvSpPr>
        <xdr:cNvPr id="848" name="繰出金該当値テキスト"/>
        <xdr:cNvSpPr txBox="1"/>
      </xdr:nvSpPr>
      <xdr:spPr>
        <a:xfrm>
          <a:off x="22212300" y="128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121414</xdr:rowOff>
    </xdr:from>
    <xdr:to>
      <xdr:col>31</xdr:col>
      <xdr:colOff>85725</xdr:colOff>
      <xdr:row>76</xdr:row>
      <xdr:rowOff>51564</xdr:rowOff>
    </xdr:to>
    <xdr:sp macro="" textlink="">
      <xdr:nvSpPr>
        <xdr:cNvPr id="849" name="円/楕円 848"/>
        <xdr:cNvSpPr/>
      </xdr:nvSpPr>
      <xdr:spPr>
        <a:xfrm>
          <a:off x="21272500" y="12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68091</xdr:rowOff>
    </xdr:from>
    <xdr:ext cx="534377" cy="259045"/>
    <xdr:sp macro="" textlink="">
      <xdr:nvSpPr>
        <xdr:cNvPr id="850" name="テキスト ボックス 849"/>
        <xdr:cNvSpPr txBox="1"/>
      </xdr:nvSpPr>
      <xdr:spPr>
        <a:xfrm>
          <a:off x="21056111" y="127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138430</xdr:rowOff>
    </xdr:from>
    <xdr:to>
      <xdr:col>29</xdr:col>
      <xdr:colOff>568325</xdr:colOff>
      <xdr:row>76</xdr:row>
      <xdr:rowOff>68580</xdr:rowOff>
    </xdr:to>
    <xdr:sp macro="" textlink="">
      <xdr:nvSpPr>
        <xdr:cNvPr id="851" name="円/楕円 850"/>
        <xdr:cNvSpPr/>
      </xdr:nvSpPr>
      <xdr:spPr>
        <a:xfrm>
          <a:off x="20383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85107</xdr:rowOff>
    </xdr:from>
    <xdr:ext cx="534377" cy="259045"/>
    <xdr:sp macro="" textlink="">
      <xdr:nvSpPr>
        <xdr:cNvPr id="852" name="テキスト ボックス 851"/>
        <xdr:cNvSpPr txBox="1"/>
      </xdr:nvSpPr>
      <xdr:spPr>
        <a:xfrm>
          <a:off x="20167111" y="127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11892</xdr:rowOff>
    </xdr:from>
    <xdr:to>
      <xdr:col>28</xdr:col>
      <xdr:colOff>365125</xdr:colOff>
      <xdr:row>76</xdr:row>
      <xdr:rowOff>113492</xdr:rowOff>
    </xdr:to>
    <xdr:sp macro="" textlink="">
      <xdr:nvSpPr>
        <xdr:cNvPr id="853" name="円/楕円 852"/>
        <xdr:cNvSpPr/>
      </xdr:nvSpPr>
      <xdr:spPr>
        <a:xfrm>
          <a:off x="19494500" y="130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130019</xdr:rowOff>
    </xdr:from>
    <xdr:ext cx="534377" cy="259045"/>
    <xdr:sp macro="" textlink="">
      <xdr:nvSpPr>
        <xdr:cNvPr id="854" name="テキスト ボックス 853"/>
        <xdr:cNvSpPr txBox="1"/>
      </xdr:nvSpPr>
      <xdr:spPr>
        <a:xfrm>
          <a:off x="19278111" y="128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150919</xdr:rowOff>
    </xdr:from>
    <xdr:to>
      <xdr:col>27</xdr:col>
      <xdr:colOff>161925</xdr:colOff>
      <xdr:row>76</xdr:row>
      <xdr:rowOff>81069</xdr:rowOff>
    </xdr:to>
    <xdr:sp macro="" textlink="">
      <xdr:nvSpPr>
        <xdr:cNvPr id="855" name="円/楕円 854"/>
        <xdr:cNvSpPr/>
      </xdr:nvSpPr>
      <xdr:spPr>
        <a:xfrm>
          <a:off x="186055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97596</xdr:rowOff>
    </xdr:from>
    <xdr:ext cx="534377" cy="259045"/>
    <xdr:sp macro="" textlink="">
      <xdr:nvSpPr>
        <xdr:cNvPr id="856" name="テキスト ボックス 855"/>
        <xdr:cNvSpPr txBox="1"/>
      </xdr:nvSpPr>
      <xdr:spPr>
        <a:xfrm>
          <a:off x="18389111" y="127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高度成長期に集中的に建設されてきた公共施設は、更新時期を迎えており、維持補修、更新に必要な財源の確保が財政運営に大きく影響を及ぼしています。高齢化に伴う扶助費や後期高齢者・介護会計、医療費の増加による国保会計などへの負担金、繰出金等の社会保障関連経費の増加、公共施設等総合管理計画を踏まえ、公共施設等の長寿命化対策などの投資的経費等へ充当する一般財源を確保することが困難な状況である。高齢化が進み、税負担を担う世代の減少による町税収入が減少する一方で</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社会保障費のさらなる増加が見込まれる。このような困難な状況を打破し、財政健全化に配慮しつつ、未来への責任として町財政運営を進める必要がある。</a:t>
          </a:r>
          <a:endParaRPr lang="ja-JP" altLang="ja-JP" sz="1300" baseline="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6541</xdr:rowOff>
    </xdr:from>
    <xdr:to>
      <xdr:col>6</xdr:col>
      <xdr:colOff>511175</xdr:colOff>
      <xdr:row>37</xdr:row>
      <xdr:rowOff>97980</xdr:rowOff>
    </xdr:to>
    <xdr:cxnSp macro="">
      <xdr:nvCxnSpPr>
        <xdr:cNvPr id="61" name="直線コネクタ 60"/>
        <xdr:cNvCxnSpPr/>
      </xdr:nvCxnSpPr>
      <xdr:spPr>
        <a:xfrm>
          <a:off x="3797300" y="635019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6541</xdr:rowOff>
    </xdr:from>
    <xdr:to>
      <xdr:col>5</xdr:col>
      <xdr:colOff>358775</xdr:colOff>
      <xdr:row>37</xdr:row>
      <xdr:rowOff>37973</xdr:rowOff>
    </xdr:to>
    <xdr:cxnSp macro="">
      <xdr:nvCxnSpPr>
        <xdr:cNvPr id="64" name="直線コネクタ 63"/>
        <xdr:cNvCxnSpPr/>
      </xdr:nvCxnSpPr>
      <xdr:spPr>
        <a:xfrm flipV="1">
          <a:off x="2908300" y="635019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37973</xdr:rowOff>
    </xdr:from>
    <xdr:to>
      <xdr:col>4</xdr:col>
      <xdr:colOff>155575</xdr:colOff>
      <xdr:row>37</xdr:row>
      <xdr:rowOff>71501</xdr:rowOff>
    </xdr:to>
    <xdr:cxnSp macro="">
      <xdr:nvCxnSpPr>
        <xdr:cNvPr id="67" name="直線コネクタ 66"/>
        <xdr:cNvCxnSpPr/>
      </xdr:nvCxnSpPr>
      <xdr:spPr>
        <a:xfrm flipV="1">
          <a:off x="2019300" y="638162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59118</xdr:rowOff>
    </xdr:from>
    <xdr:to>
      <xdr:col>2</xdr:col>
      <xdr:colOff>638175</xdr:colOff>
      <xdr:row>37</xdr:row>
      <xdr:rowOff>71501</xdr:rowOff>
    </xdr:to>
    <xdr:cxnSp macro="">
      <xdr:nvCxnSpPr>
        <xdr:cNvPr id="70" name="直線コネクタ 69"/>
        <xdr:cNvCxnSpPr/>
      </xdr:nvCxnSpPr>
      <xdr:spPr>
        <a:xfrm>
          <a:off x="1130300" y="6402768"/>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47180</xdr:rowOff>
    </xdr:from>
    <xdr:to>
      <xdr:col>6</xdr:col>
      <xdr:colOff>561975</xdr:colOff>
      <xdr:row>37</xdr:row>
      <xdr:rowOff>148780</xdr:rowOff>
    </xdr:to>
    <xdr:sp macro="" textlink="">
      <xdr:nvSpPr>
        <xdr:cNvPr id="80" name="円/楕円 79"/>
        <xdr:cNvSpPr/>
      </xdr:nvSpPr>
      <xdr:spPr>
        <a:xfrm>
          <a:off x="45847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25607</xdr:rowOff>
    </xdr:from>
    <xdr:ext cx="469744" cy="259045"/>
    <xdr:sp macro="" textlink="">
      <xdr:nvSpPr>
        <xdr:cNvPr id="81" name="議会費該当値テキスト"/>
        <xdr:cNvSpPr txBox="1"/>
      </xdr:nvSpPr>
      <xdr:spPr>
        <a:xfrm>
          <a:off x="4686300"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127191</xdr:rowOff>
    </xdr:from>
    <xdr:to>
      <xdr:col>5</xdr:col>
      <xdr:colOff>409575</xdr:colOff>
      <xdr:row>37</xdr:row>
      <xdr:rowOff>57341</xdr:rowOff>
    </xdr:to>
    <xdr:sp macro="" textlink="">
      <xdr:nvSpPr>
        <xdr:cNvPr id="82" name="円/楕円 81"/>
        <xdr:cNvSpPr/>
      </xdr:nvSpPr>
      <xdr:spPr>
        <a:xfrm>
          <a:off x="3746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48468</xdr:rowOff>
    </xdr:from>
    <xdr:ext cx="469744" cy="259045"/>
    <xdr:sp macro="" textlink="">
      <xdr:nvSpPr>
        <xdr:cNvPr id="83" name="テキスト ボックス 82"/>
        <xdr:cNvSpPr txBox="1"/>
      </xdr:nvSpPr>
      <xdr:spPr>
        <a:xfrm>
          <a:off x="3562427"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158623</xdr:rowOff>
    </xdr:from>
    <xdr:to>
      <xdr:col>4</xdr:col>
      <xdr:colOff>206375</xdr:colOff>
      <xdr:row>37</xdr:row>
      <xdr:rowOff>88773</xdr:rowOff>
    </xdr:to>
    <xdr:sp macro="" textlink="">
      <xdr:nvSpPr>
        <xdr:cNvPr id="84" name="円/楕円 83"/>
        <xdr:cNvSpPr/>
      </xdr:nvSpPr>
      <xdr:spPr>
        <a:xfrm>
          <a:off x="2857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79900</xdr:rowOff>
    </xdr:from>
    <xdr:ext cx="469744" cy="259045"/>
    <xdr:sp macro="" textlink="">
      <xdr:nvSpPr>
        <xdr:cNvPr id="85" name="テキスト ボックス 84"/>
        <xdr:cNvSpPr txBox="1"/>
      </xdr:nvSpPr>
      <xdr:spPr>
        <a:xfrm>
          <a:off x="2673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20701</xdr:rowOff>
    </xdr:from>
    <xdr:to>
      <xdr:col>3</xdr:col>
      <xdr:colOff>3175</xdr:colOff>
      <xdr:row>37</xdr:row>
      <xdr:rowOff>122301</xdr:rowOff>
    </xdr:to>
    <xdr:sp macro="" textlink="">
      <xdr:nvSpPr>
        <xdr:cNvPr id="86" name="円/楕円 85"/>
        <xdr:cNvSpPr/>
      </xdr:nvSpPr>
      <xdr:spPr>
        <a:xfrm>
          <a:off x="1968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113428</xdr:rowOff>
    </xdr:from>
    <xdr:ext cx="469744" cy="259045"/>
    <xdr:sp macro="" textlink="">
      <xdr:nvSpPr>
        <xdr:cNvPr id="87" name="テキスト ボックス 86"/>
        <xdr:cNvSpPr txBox="1"/>
      </xdr:nvSpPr>
      <xdr:spPr>
        <a:xfrm>
          <a:off x="1784427" y="64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8318</xdr:rowOff>
    </xdr:from>
    <xdr:to>
      <xdr:col>1</xdr:col>
      <xdr:colOff>485775</xdr:colOff>
      <xdr:row>37</xdr:row>
      <xdr:rowOff>109918</xdr:rowOff>
    </xdr:to>
    <xdr:sp macro="" textlink="">
      <xdr:nvSpPr>
        <xdr:cNvPr id="88" name="円/楕円 87"/>
        <xdr:cNvSpPr/>
      </xdr:nvSpPr>
      <xdr:spPr>
        <a:xfrm>
          <a:off x="1079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101045</xdr:rowOff>
    </xdr:from>
    <xdr:ext cx="469744" cy="259045"/>
    <xdr:sp macro="" textlink="">
      <xdr:nvSpPr>
        <xdr:cNvPr id="89" name="テキスト ボックス 88"/>
        <xdr:cNvSpPr txBox="1"/>
      </xdr:nvSpPr>
      <xdr:spPr>
        <a:xfrm>
          <a:off x="895427"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137345</xdr:rowOff>
    </xdr:from>
    <xdr:to>
      <xdr:col>6</xdr:col>
      <xdr:colOff>511175</xdr:colOff>
      <xdr:row>57</xdr:row>
      <xdr:rowOff>28180</xdr:rowOff>
    </xdr:to>
    <xdr:cxnSp macro="">
      <xdr:nvCxnSpPr>
        <xdr:cNvPr id="116" name="直線コネクタ 115"/>
        <xdr:cNvCxnSpPr/>
      </xdr:nvCxnSpPr>
      <xdr:spPr>
        <a:xfrm>
          <a:off x="3797300" y="9738545"/>
          <a:ext cx="838200" cy="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137345</xdr:rowOff>
    </xdr:from>
    <xdr:to>
      <xdr:col>5</xdr:col>
      <xdr:colOff>358775</xdr:colOff>
      <xdr:row>57</xdr:row>
      <xdr:rowOff>37502</xdr:rowOff>
    </xdr:to>
    <xdr:cxnSp macro="">
      <xdr:nvCxnSpPr>
        <xdr:cNvPr id="119" name="直線コネクタ 118"/>
        <xdr:cNvCxnSpPr/>
      </xdr:nvCxnSpPr>
      <xdr:spPr>
        <a:xfrm flipV="1">
          <a:off x="2908300" y="9738545"/>
          <a:ext cx="889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35065</xdr:rowOff>
    </xdr:from>
    <xdr:to>
      <xdr:col>4</xdr:col>
      <xdr:colOff>155575</xdr:colOff>
      <xdr:row>57</xdr:row>
      <xdr:rowOff>37502</xdr:rowOff>
    </xdr:to>
    <xdr:cxnSp macro="">
      <xdr:nvCxnSpPr>
        <xdr:cNvPr id="122" name="直線コネクタ 121"/>
        <xdr:cNvCxnSpPr/>
      </xdr:nvCxnSpPr>
      <xdr:spPr>
        <a:xfrm>
          <a:off x="2019300" y="9807715"/>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35065</xdr:rowOff>
    </xdr:from>
    <xdr:to>
      <xdr:col>2</xdr:col>
      <xdr:colOff>638175</xdr:colOff>
      <xdr:row>57</xdr:row>
      <xdr:rowOff>39308</xdr:rowOff>
    </xdr:to>
    <xdr:cxnSp macro="">
      <xdr:nvCxnSpPr>
        <xdr:cNvPr id="125" name="直線コネクタ 124"/>
        <xdr:cNvCxnSpPr/>
      </xdr:nvCxnSpPr>
      <xdr:spPr>
        <a:xfrm flipV="1">
          <a:off x="1130300" y="9807715"/>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148830</xdr:rowOff>
    </xdr:from>
    <xdr:to>
      <xdr:col>6</xdr:col>
      <xdr:colOff>561975</xdr:colOff>
      <xdr:row>57</xdr:row>
      <xdr:rowOff>78980</xdr:rowOff>
    </xdr:to>
    <xdr:sp macro="" textlink="">
      <xdr:nvSpPr>
        <xdr:cNvPr id="135" name="円/楕円 134"/>
        <xdr:cNvSpPr/>
      </xdr:nvSpPr>
      <xdr:spPr>
        <a:xfrm>
          <a:off x="4584700" y="9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63757</xdr:rowOff>
    </xdr:from>
    <xdr:ext cx="534377" cy="259045"/>
    <xdr:sp macro="" textlink="">
      <xdr:nvSpPr>
        <xdr:cNvPr id="136" name="総務費該当値テキスト"/>
        <xdr:cNvSpPr txBox="1"/>
      </xdr:nvSpPr>
      <xdr:spPr>
        <a:xfrm>
          <a:off x="4686300" y="96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86545</xdr:rowOff>
    </xdr:from>
    <xdr:to>
      <xdr:col>5</xdr:col>
      <xdr:colOff>409575</xdr:colOff>
      <xdr:row>57</xdr:row>
      <xdr:rowOff>16695</xdr:rowOff>
    </xdr:to>
    <xdr:sp macro="" textlink="">
      <xdr:nvSpPr>
        <xdr:cNvPr id="137" name="円/楕円 136"/>
        <xdr:cNvSpPr/>
      </xdr:nvSpPr>
      <xdr:spPr>
        <a:xfrm>
          <a:off x="3746500" y="96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7822</xdr:rowOff>
    </xdr:from>
    <xdr:ext cx="534377" cy="259045"/>
    <xdr:sp macro="" textlink="">
      <xdr:nvSpPr>
        <xdr:cNvPr id="138" name="テキスト ボックス 137"/>
        <xdr:cNvSpPr txBox="1"/>
      </xdr:nvSpPr>
      <xdr:spPr>
        <a:xfrm>
          <a:off x="3530111" y="97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158152</xdr:rowOff>
    </xdr:from>
    <xdr:to>
      <xdr:col>4</xdr:col>
      <xdr:colOff>206375</xdr:colOff>
      <xdr:row>57</xdr:row>
      <xdr:rowOff>88302</xdr:rowOff>
    </xdr:to>
    <xdr:sp macro="" textlink="">
      <xdr:nvSpPr>
        <xdr:cNvPr id="139" name="円/楕円 138"/>
        <xdr:cNvSpPr/>
      </xdr:nvSpPr>
      <xdr:spPr>
        <a:xfrm>
          <a:off x="2857500" y="97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79429</xdr:rowOff>
    </xdr:from>
    <xdr:ext cx="534377" cy="259045"/>
    <xdr:sp macro="" textlink="">
      <xdr:nvSpPr>
        <xdr:cNvPr id="140" name="テキスト ボックス 139"/>
        <xdr:cNvSpPr txBox="1"/>
      </xdr:nvSpPr>
      <xdr:spPr>
        <a:xfrm>
          <a:off x="2641111" y="98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155715</xdr:rowOff>
    </xdr:from>
    <xdr:to>
      <xdr:col>3</xdr:col>
      <xdr:colOff>3175</xdr:colOff>
      <xdr:row>57</xdr:row>
      <xdr:rowOff>85865</xdr:rowOff>
    </xdr:to>
    <xdr:sp macro="" textlink="">
      <xdr:nvSpPr>
        <xdr:cNvPr id="141" name="円/楕円 140"/>
        <xdr:cNvSpPr/>
      </xdr:nvSpPr>
      <xdr:spPr>
        <a:xfrm>
          <a:off x="1968500" y="97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76992</xdr:rowOff>
    </xdr:from>
    <xdr:ext cx="534377" cy="259045"/>
    <xdr:sp macro="" textlink="">
      <xdr:nvSpPr>
        <xdr:cNvPr id="142" name="テキスト ボックス 141"/>
        <xdr:cNvSpPr txBox="1"/>
      </xdr:nvSpPr>
      <xdr:spPr>
        <a:xfrm>
          <a:off x="1752111" y="98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159958</xdr:rowOff>
    </xdr:from>
    <xdr:to>
      <xdr:col>1</xdr:col>
      <xdr:colOff>485775</xdr:colOff>
      <xdr:row>57</xdr:row>
      <xdr:rowOff>90108</xdr:rowOff>
    </xdr:to>
    <xdr:sp macro="" textlink="">
      <xdr:nvSpPr>
        <xdr:cNvPr id="143" name="円/楕円 142"/>
        <xdr:cNvSpPr/>
      </xdr:nvSpPr>
      <xdr:spPr>
        <a:xfrm>
          <a:off x="1079500" y="97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81235</xdr:rowOff>
    </xdr:from>
    <xdr:ext cx="534377" cy="259045"/>
    <xdr:sp macro="" textlink="">
      <xdr:nvSpPr>
        <xdr:cNvPr id="144" name="テキスト ボックス 143"/>
        <xdr:cNvSpPr txBox="1"/>
      </xdr:nvSpPr>
      <xdr:spPr>
        <a:xfrm>
          <a:off x="863111" y="985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19639</xdr:rowOff>
    </xdr:from>
    <xdr:to>
      <xdr:col>6</xdr:col>
      <xdr:colOff>511175</xdr:colOff>
      <xdr:row>77</xdr:row>
      <xdr:rowOff>113951</xdr:rowOff>
    </xdr:to>
    <xdr:cxnSp macro="">
      <xdr:nvCxnSpPr>
        <xdr:cNvPr id="172" name="直線コネクタ 171"/>
        <xdr:cNvCxnSpPr/>
      </xdr:nvCxnSpPr>
      <xdr:spPr>
        <a:xfrm flipV="1">
          <a:off x="3797300" y="13221289"/>
          <a:ext cx="838200" cy="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33089</xdr:rowOff>
    </xdr:from>
    <xdr:to>
      <xdr:col>5</xdr:col>
      <xdr:colOff>358775</xdr:colOff>
      <xdr:row>77</xdr:row>
      <xdr:rowOff>113951</xdr:rowOff>
    </xdr:to>
    <xdr:cxnSp macro="">
      <xdr:nvCxnSpPr>
        <xdr:cNvPr id="175" name="直線コネクタ 174"/>
        <xdr:cNvCxnSpPr/>
      </xdr:nvCxnSpPr>
      <xdr:spPr>
        <a:xfrm>
          <a:off x="2908300" y="13234739"/>
          <a:ext cx="889000" cy="8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33089</xdr:rowOff>
    </xdr:from>
    <xdr:to>
      <xdr:col>4</xdr:col>
      <xdr:colOff>155575</xdr:colOff>
      <xdr:row>78</xdr:row>
      <xdr:rowOff>47437</xdr:rowOff>
    </xdr:to>
    <xdr:cxnSp macro="">
      <xdr:nvCxnSpPr>
        <xdr:cNvPr id="178" name="直線コネクタ 177"/>
        <xdr:cNvCxnSpPr/>
      </xdr:nvCxnSpPr>
      <xdr:spPr>
        <a:xfrm flipV="1">
          <a:off x="2019300" y="13234739"/>
          <a:ext cx="889000" cy="18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41447</xdr:rowOff>
    </xdr:from>
    <xdr:to>
      <xdr:col>2</xdr:col>
      <xdr:colOff>638175</xdr:colOff>
      <xdr:row>78</xdr:row>
      <xdr:rowOff>47437</xdr:rowOff>
    </xdr:to>
    <xdr:cxnSp macro="">
      <xdr:nvCxnSpPr>
        <xdr:cNvPr id="181" name="直線コネクタ 180"/>
        <xdr:cNvCxnSpPr/>
      </xdr:nvCxnSpPr>
      <xdr:spPr>
        <a:xfrm>
          <a:off x="1130300" y="13414547"/>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140289</xdr:rowOff>
    </xdr:from>
    <xdr:to>
      <xdr:col>6</xdr:col>
      <xdr:colOff>561975</xdr:colOff>
      <xdr:row>77</xdr:row>
      <xdr:rowOff>70439</xdr:rowOff>
    </xdr:to>
    <xdr:sp macro="" textlink="">
      <xdr:nvSpPr>
        <xdr:cNvPr id="191" name="円/楕円 190"/>
        <xdr:cNvSpPr/>
      </xdr:nvSpPr>
      <xdr:spPr>
        <a:xfrm>
          <a:off x="45847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118716</xdr:rowOff>
    </xdr:from>
    <xdr:ext cx="599010" cy="259045"/>
    <xdr:sp macro="" textlink="">
      <xdr:nvSpPr>
        <xdr:cNvPr id="192" name="民生費該当値テキスト"/>
        <xdr:cNvSpPr txBox="1"/>
      </xdr:nvSpPr>
      <xdr:spPr>
        <a:xfrm>
          <a:off x="4686300" y="131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63151</xdr:rowOff>
    </xdr:from>
    <xdr:to>
      <xdr:col>5</xdr:col>
      <xdr:colOff>409575</xdr:colOff>
      <xdr:row>77</xdr:row>
      <xdr:rowOff>164751</xdr:rowOff>
    </xdr:to>
    <xdr:sp macro="" textlink="">
      <xdr:nvSpPr>
        <xdr:cNvPr id="193" name="円/楕円 192"/>
        <xdr:cNvSpPr/>
      </xdr:nvSpPr>
      <xdr:spPr>
        <a:xfrm>
          <a:off x="3746500" y="13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155878</xdr:rowOff>
    </xdr:from>
    <xdr:ext cx="599010" cy="259045"/>
    <xdr:sp macro="" textlink="">
      <xdr:nvSpPr>
        <xdr:cNvPr id="194" name="テキスト ボックス 193"/>
        <xdr:cNvSpPr txBox="1"/>
      </xdr:nvSpPr>
      <xdr:spPr>
        <a:xfrm>
          <a:off x="3497794" y="133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153739</xdr:rowOff>
    </xdr:from>
    <xdr:to>
      <xdr:col>4</xdr:col>
      <xdr:colOff>206375</xdr:colOff>
      <xdr:row>77</xdr:row>
      <xdr:rowOff>83889</xdr:rowOff>
    </xdr:to>
    <xdr:sp macro="" textlink="">
      <xdr:nvSpPr>
        <xdr:cNvPr id="195" name="円/楕円 194"/>
        <xdr:cNvSpPr/>
      </xdr:nvSpPr>
      <xdr:spPr>
        <a:xfrm>
          <a:off x="2857500" y="131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75016</xdr:rowOff>
    </xdr:from>
    <xdr:ext cx="599010" cy="259045"/>
    <xdr:sp macro="" textlink="">
      <xdr:nvSpPr>
        <xdr:cNvPr id="196" name="テキスト ボックス 195"/>
        <xdr:cNvSpPr txBox="1"/>
      </xdr:nvSpPr>
      <xdr:spPr>
        <a:xfrm>
          <a:off x="2608794" y="132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168087</xdr:rowOff>
    </xdr:from>
    <xdr:to>
      <xdr:col>3</xdr:col>
      <xdr:colOff>3175</xdr:colOff>
      <xdr:row>78</xdr:row>
      <xdr:rowOff>98237</xdr:rowOff>
    </xdr:to>
    <xdr:sp macro="" textlink="">
      <xdr:nvSpPr>
        <xdr:cNvPr id="197" name="円/楕円 196"/>
        <xdr:cNvSpPr/>
      </xdr:nvSpPr>
      <xdr:spPr>
        <a:xfrm>
          <a:off x="1968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89364</xdr:rowOff>
    </xdr:from>
    <xdr:ext cx="599010" cy="259045"/>
    <xdr:sp macro="" textlink="">
      <xdr:nvSpPr>
        <xdr:cNvPr id="198" name="テキスト ボックス 197"/>
        <xdr:cNvSpPr txBox="1"/>
      </xdr:nvSpPr>
      <xdr:spPr>
        <a:xfrm>
          <a:off x="1719794" y="134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162097</xdr:rowOff>
    </xdr:from>
    <xdr:to>
      <xdr:col>1</xdr:col>
      <xdr:colOff>485775</xdr:colOff>
      <xdr:row>78</xdr:row>
      <xdr:rowOff>92247</xdr:rowOff>
    </xdr:to>
    <xdr:sp macro="" textlink="">
      <xdr:nvSpPr>
        <xdr:cNvPr id="199" name="円/楕円 198"/>
        <xdr:cNvSpPr/>
      </xdr:nvSpPr>
      <xdr:spPr>
        <a:xfrm>
          <a:off x="1079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83374</xdr:rowOff>
    </xdr:from>
    <xdr:ext cx="599010" cy="259045"/>
    <xdr:sp macro="" textlink="">
      <xdr:nvSpPr>
        <xdr:cNvPr id="200" name="テキスト ボックス 199"/>
        <xdr:cNvSpPr txBox="1"/>
      </xdr:nvSpPr>
      <xdr:spPr>
        <a:xfrm>
          <a:off x="830794" y="1345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158958</xdr:rowOff>
    </xdr:from>
    <xdr:to>
      <xdr:col>6</xdr:col>
      <xdr:colOff>511175</xdr:colOff>
      <xdr:row>97</xdr:row>
      <xdr:rowOff>162176</xdr:rowOff>
    </xdr:to>
    <xdr:cxnSp macro="">
      <xdr:nvCxnSpPr>
        <xdr:cNvPr id="227" name="直線コネクタ 226"/>
        <xdr:cNvCxnSpPr/>
      </xdr:nvCxnSpPr>
      <xdr:spPr>
        <a:xfrm flipV="1">
          <a:off x="3797300" y="16789608"/>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158766</xdr:rowOff>
    </xdr:from>
    <xdr:to>
      <xdr:col>5</xdr:col>
      <xdr:colOff>358775</xdr:colOff>
      <xdr:row>97</xdr:row>
      <xdr:rowOff>162176</xdr:rowOff>
    </xdr:to>
    <xdr:cxnSp macro="">
      <xdr:nvCxnSpPr>
        <xdr:cNvPr id="230" name="直線コネクタ 229"/>
        <xdr:cNvCxnSpPr/>
      </xdr:nvCxnSpPr>
      <xdr:spPr>
        <a:xfrm>
          <a:off x="2908300" y="1678941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155711</xdr:rowOff>
    </xdr:from>
    <xdr:to>
      <xdr:col>4</xdr:col>
      <xdr:colOff>155575</xdr:colOff>
      <xdr:row>97</xdr:row>
      <xdr:rowOff>158766</xdr:rowOff>
    </xdr:to>
    <xdr:cxnSp macro="">
      <xdr:nvCxnSpPr>
        <xdr:cNvPr id="233" name="直線コネクタ 232"/>
        <xdr:cNvCxnSpPr/>
      </xdr:nvCxnSpPr>
      <xdr:spPr>
        <a:xfrm>
          <a:off x="2019300" y="16786361"/>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147980</xdr:rowOff>
    </xdr:from>
    <xdr:to>
      <xdr:col>2</xdr:col>
      <xdr:colOff>638175</xdr:colOff>
      <xdr:row>97</xdr:row>
      <xdr:rowOff>155711</xdr:rowOff>
    </xdr:to>
    <xdr:cxnSp macro="">
      <xdr:nvCxnSpPr>
        <xdr:cNvPr id="236" name="直線コネクタ 235"/>
        <xdr:cNvCxnSpPr/>
      </xdr:nvCxnSpPr>
      <xdr:spPr>
        <a:xfrm>
          <a:off x="1130300" y="16778630"/>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108158</xdr:rowOff>
    </xdr:from>
    <xdr:to>
      <xdr:col>6</xdr:col>
      <xdr:colOff>561975</xdr:colOff>
      <xdr:row>98</xdr:row>
      <xdr:rowOff>38308</xdr:rowOff>
    </xdr:to>
    <xdr:sp macro="" textlink="">
      <xdr:nvSpPr>
        <xdr:cNvPr id="246" name="円/楕円 245"/>
        <xdr:cNvSpPr/>
      </xdr:nvSpPr>
      <xdr:spPr>
        <a:xfrm>
          <a:off x="4584700" y="167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23085</xdr:rowOff>
    </xdr:from>
    <xdr:ext cx="534377" cy="259045"/>
    <xdr:sp macro="" textlink="">
      <xdr:nvSpPr>
        <xdr:cNvPr id="247" name="衛生費該当値テキスト"/>
        <xdr:cNvSpPr txBox="1"/>
      </xdr:nvSpPr>
      <xdr:spPr>
        <a:xfrm>
          <a:off x="4686300" y="1665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111376</xdr:rowOff>
    </xdr:from>
    <xdr:to>
      <xdr:col>5</xdr:col>
      <xdr:colOff>409575</xdr:colOff>
      <xdr:row>98</xdr:row>
      <xdr:rowOff>41526</xdr:rowOff>
    </xdr:to>
    <xdr:sp macro="" textlink="">
      <xdr:nvSpPr>
        <xdr:cNvPr id="248" name="円/楕円 247"/>
        <xdr:cNvSpPr/>
      </xdr:nvSpPr>
      <xdr:spPr>
        <a:xfrm>
          <a:off x="3746500" y="167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32653</xdr:rowOff>
    </xdr:from>
    <xdr:ext cx="534377" cy="259045"/>
    <xdr:sp macro="" textlink="">
      <xdr:nvSpPr>
        <xdr:cNvPr id="249" name="テキスト ボックス 248"/>
        <xdr:cNvSpPr txBox="1"/>
      </xdr:nvSpPr>
      <xdr:spPr>
        <a:xfrm>
          <a:off x="3530111" y="168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107966</xdr:rowOff>
    </xdr:from>
    <xdr:to>
      <xdr:col>4</xdr:col>
      <xdr:colOff>206375</xdr:colOff>
      <xdr:row>98</xdr:row>
      <xdr:rowOff>38116</xdr:rowOff>
    </xdr:to>
    <xdr:sp macro="" textlink="">
      <xdr:nvSpPr>
        <xdr:cNvPr id="250" name="円/楕円 249"/>
        <xdr:cNvSpPr/>
      </xdr:nvSpPr>
      <xdr:spPr>
        <a:xfrm>
          <a:off x="2857500" y="167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29243</xdr:rowOff>
    </xdr:from>
    <xdr:ext cx="534377" cy="259045"/>
    <xdr:sp macro="" textlink="">
      <xdr:nvSpPr>
        <xdr:cNvPr id="251" name="テキスト ボックス 250"/>
        <xdr:cNvSpPr txBox="1"/>
      </xdr:nvSpPr>
      <xdr:spPr>
        <a:xfrm>
          <a:off x="2641111" y="168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104911</xdr:rowOff>
    </xdr:from>
    <xdr:to>
      <xdr:col>3</xdr:col>
      <xdr:colOff>3175</xdr:colOff>
      <xdr:row>98</xdr:row>
      <xdr:rowOff>35061</xdr:rowOff>
    </xdr:to>
    <xdr:sp macro="" textlink="">
      <xdr:nvSpPr>
        <xdr:cNvPr id="252" name="円/楕円 251"/>
        <xdr:cNvSpPr/>
      </xdr:nvSpPr>
      <xdr:spPr>
        <a:xfrm>
          <a:off x="1968500" y="167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26188</xdr:rowOff>
    </xdr:from>
    <xdr:ext cx="534377" cy="259045"/>
    <xdr:sp macro="" textlink="">
      <xdr:nvSpPr>
        <xdr:cNvPr id="253" name="テキスト ボックス 252"/>
        <xdr:cNvSpPr txBox="1"/>
      </xdr:nvSpPr>
      <xdr:spPr>
        <a:xfrm>
          <a:off x="1752111" y="168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97180</xdr:rowOff>
    </xdr:from>
    <xdr:to>
      <xdr:col>1</xdr:col>
      <xdr:colOff>485775</xdr:colOff>
      <xdr:row>98</xdr:row>
      <xdr:rowOff>27330</xdr:rowOff>
    </xdr:to>
    <xdr:sp macro="" textlink="">
      <xdr:nvSpPr>
        <xdr:cNvPr id="254" name="円/楕円 253"/>
        <xdr:cNvSpPr/>
      </xdr:nvSpPr>
      <xdr:spPr>
        <a:xfrm>
          <a:off x="1079500" y="167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18457</xdr:rowOff>
    </xdr:from>
    <xdr:ext cx="534377" cy="259045"/>
    <xdr:sp macro="" textlink="">
      <xdr:nvSpPr>
        <xdr:cNvPr id="255" name="テキスト ボックス 254"/>
        <xdr:cNvSpPr txBox="1"/>
      </xdr:nvSpPr>
      <xdr:spPr>
        <a:xfrm>
          <a:off x="863111" y="168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39769</xdr:rowOff>
    </xdr:from>
    <xdr:to>
      <xdr:col>15</xdr:col>
      <xdr:colOff>180975</xdr:colOff>
      <xdr:row>38</xdr:row>
      <xdr:rowOff>64588</xdr:rowOff>
    </xdr:to>
    <xdr:cxnSp macro="">
      <xdr:nvCxnSpPr>
        <xdr:cNvPr id="286" name="直線コネクタ 285"/>
        <xdr:cNvCxnSpPr/>
      </xdr:nvCxnSpPr>
      <xdr:spPr>
        <a:xfrm>
          <a:off x="9639300" y="6554869"/>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39769</xdr:rowOff>
    </xdr:from>
    <xdr:to>
      <xdr:col>14</xdr:col>
      <xdr:colOff>28575</xdr:colOff>
      <xdr:row>38</xdr:row>
      <xdr:rowOff>99532</xdr:rowOff>
    </xdr:to>
    <xdr:cxnSp macro="">
      <xdr:nvCxnSpPr>
        <xdr:cNvPr id="289" name="直線コネクタ 288"/>
        <xdr:cNvCxnSpPr/>
      </xdr:nvCxnSpPr>
      <xdr:spPr>
        <a:xfrm flipV="1">
          <a:off x="8750300" y="655486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143945</xdr:rowOff>
    </xdr:from>
    <xdr:to>
      <xdr:col>12</xdr:col>
      <xdr:colOff>511175</xdr:colOff>
      <xdr:row>38</xdr:row>
      <xdr:rowOff>99532</xdr:rowOff>
    </xdr:to>
    <xdr:cxnSp macro="">
      <xdr:nvCxnSpPr>
        <xdr:cNvPr id="292" name="直線コネクタ 291"/>
        <xdr:cNvCxnSpPr/>
      </xdr:nvCxnSpPr>
      <xdr:spPr>
        <a:xfrm>
          <a:off x="7861300" y="648759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143945</xdr:rowOff>
    </xdr:from>
    <xdr:to>
      <xdr:col>11</xdr:col>
      <xdr:colOff>307975</xdr:colOff>
      <xdr:row>38</xdr:row>
      <xdr:rowOff>56751</xdr:rowOff>
    </xdr:to>
    <xdr:cxnSp macro="">
      <xdr:nvCxnSpPr>
        <xdr:cNvPr id="295" name="直線コネクタ 294"/>
        <xdr:cNvCxnSpPr/>
      </xdr:nvCxnSpPr>
      <xdr:spPr>
        <a:xfrm flipV="1">
          <a:off x="6972300" y="6487595"/>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13788</xdr:rowOff>
    </xdr:from>
    <xdr:to>
      <xdr:col>15</xdr:col>
      <xdr:colOff>231775</xdr:colOff>
      <xdr:row>38</xdr:row>
      <xdr:rowOff>115388</xdr:rowOff>
    </xdr:to>
    <xdr:sp macro="" textlink="">
      <xdr:nvSpPr>
        <xdr:cNvPr id="305" name="円/楕円 304"/>
        <xdr:cNvSpPr/>
      </xdr:nvSpPr>
      <xdr:spPr>
        <a:xfrm>
          <a:off x="104267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163665</xdr:rowOff>
    </xdr:from>
    <xdr:ext cx="378565" cy="259045"/>
    <xdr:sp macro="" textlink="">
      <xdr:nvSpPr>
        <xdr:cNvPr id="306" name="労働費該当値テキスト"/>
        <xdr:cNvSpPr txBox="1"/>
      </xdr:nvSpPr>
      <xdr:spPr>
        <a:xfrm>
          <a:off x="10528300" y="650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160419</xdr:rowOff>
    </xdr:from>
    <xdr:to>
      <xdr:col>14</xdr:col>
      <xdr:colOff>79375</xdr:colOff>
      <xdr:row>38</xdr:row>
      <xdr:rowOff>90569</xdr:rowOff>
    </xdr:to>
    <xdr:sp macro="" textlink="">
      <xdr:nvSpPr>
        <xdr:cNvPr id="307" name="円/楕円 306"/>
        <xdr:cNvSpPr/>
      </xdr:nvSpPr>
      <xdr:spPr>
        <a:xfrm>
          <a:off x="9588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81696</xdr:rowOff>
    </xdr:from>
    <xdr:ext cx="378565" cy="259045"/>
    <xdr:sp macro="" textlink="">
      <xdr:nvSpPr>
        <xdr:cNvPr id="308" name="テキスト ボックス 307"/>
        <xdr:cNvSpPr txBox="1"/>
      </xdr:nvSpPr>
      <xdr:spPr>
        <a:xfrm>
          <a:off x="9450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48732</xdr:rowOff>
    </xdr:from>
    <xdr:to>
      <xdr:col>12</xdr:col>
      <xdr:colOff>561975</xdr:colOff>
      <xdr:row>38</xdr:row>
      <xdr:rowOff>150332</xdr:rowOff>
    </xdr:to>
    <xdr:sp macro="" textlink="">
      <xdr:nvSpPr>
        <xdr:cNvPr id="309" name="円/楕円 308"/>
        <xdr:cNvSpPr/>
      </xdr:nvSpPr>
      <xdr:spPr>
        <a:xfrm>
          <a:off x="8699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141459</xdr:rowOff>
    </xdr:from>
    <xdr:ext cx="378565" cy="259045"/>
    <xdr:sp macro="" textlink="">
      <xdr:nvSpPr>
        <xdr:cNvPr id="310" name="テキスト ボックス 309"/>
        <xdr:cNvSpPr txBox="1"/>
      </xdr:nvSpPr>
      <xdr:spPr>
        <a:xfrm>
          <a:off x="8561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93145</xdr:rowOff>
    </xdr:from>
    <xdr:to>
      <xdr:col>11</xdr:col>
      <xdr:colOff>358775</xdr:colOff>
      <xdr:row>38</xdr:row>
      <xdr:rowOff>23295</xdr:rowOff>
    </xdr:to>
    <xdr:sp macro="" textlink="">
      <xdr:nvSpPr>
        <xdr:cNvPr id="311" name="円/楕円 310"/>
        <xdr:cNvSpPr/>
      </xdr:nvSpPr>
      <xdr:spPr>
        <a:xfrm>
          <a:off x="7810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14422</xdr:rowOff>
    </xdr:from>
    <xdr:ext cx="378565" cy="259045"/>
    <xdr:sp macro="" textlink="">
      <xdr:nvSpPr>
        <xdr:cNvPr id="312" name="テキスト ボックス 311"/>
        <xdr:cNvSpPr txBox="1"/>
      </xdr:nvSpPr>
      <xdr:spPr>
        <a:xfrm>
          <a:off x="7672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5951</xdr:rowOff>
    </xdr:from>
    <xdr:to>
      <xdr:col>10</xdr:col>
      <xdr:colOff>155575</xdr:colOff>
      <xdr:row>38</xdr:row>
      <xdr:rowOff>107551</xdr:rowOff>
    </xdr:to>
    <xdr:sp macro="" textlink="">
      <xdr:nvSpPr>
        <xdr:cNvPr id="313" name="円/楕円 312"/>
        <xdr:cNvSpPr/>
      </xdr:nvSpPr>
      <xdr:spPr>
        <a:xfrm>
          <a:off x="6921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98678</xdr:rowOff>
    </xdr:from>
    <xdr:ext cx="378565" cy="259045"/>
    <xdr:sp macro="" textlink="">
      <xdr:nvSpPr>
        <xdr:cNvPr id="314" name="テキスト ボックス 313"/>
        <xdr:cNvSpPr txBox="1"/>
      </xdr:nvSpPr>
      <xdr:spPr>
        <a:xfrm>
          <a:off x="6783017" y="661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50157</xdr:rowOff>
    </xdr:from>
    <xdr:to>
      <xdr:col>15</xdr:col>
      <xdr:colOff>180975</xdr:colOff>
      <xdr:row>58</xdr:row>
      <xdr:rowOff>90863</xdr:rowOff>
    </xdr:to>
    <xdr:cxnSp macro="">
      <xdr:nvCxnSpPr>
        <xdr:cNvPr id="343" name="直線コネクタ 342"/>
        <xdr:cNvCxnSpPr/>
      </xdr:nvCxnSpPr>
      <xdr:spPr>
        <a:xfrm>
          <a:off x="9639300" y="9994257"/>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50157</xdr:rowOff>
    </xdr:from>
    <xdr:to>
      <xdr:col>14</xdr:col>
      <xdr:colOff>28575</xdr:colOff>
      <xdr:row>58</xdr:row>
      <xdr:rowOff>71425</xdr:rowOff>
    </xdr:to>
    <xdr:cxnSp macro="">
      <xdr:nvCxnSpPr>
        <xdr:cNvPr id="346" name="直線コネクタ 345"/>
        <xdr:cNvCxnSpPr/>
      </xdr:nvCxnSpPr>
      <xdr:spPr>
        <a:xfrm flipV="1">
          <a:off x="8750300" y="9994257"/>
          <a:ext cx="8890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143098</xdr:rowOff>
    </xdr:from>
    <xdr:to>
      <xdr:col>12</xdr:col>
      <xdr:colOff>511175</xdr:colOff>
      <xdr:row>58</xdr:row>
      <xdr:rowOff>71425</xdr:rowOff>
    </xdr:to>
    <xdr:cxnSp macro="">
      <xdr:nvCxnSpPr>
        <xdr:cNvPr id="349" name="直線コネクタ 348"/>
        <xdr:cNvCxnSpPr/>
      </xdr:nvCxnSpPr>
      <xdr:spPr>
        <a:xfrm>
          <a:off x="7861300" y="9915748"/>
          <a:ext cx="8890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143098</xdr:rowOff>
    </xdr:from>
    <xdr:to>
      <xdr:col>11</xdr:col>
      <xdr:colOff>307975</xdr:colOff>
      <xdr:row>58</xdr:row>
      <xdr:rowOff>28463</xdr:rowOff>
    </xdr:to>
    <xdr:cxnSp macro="">
      <xdr:nvCxnSpPr>
        <xdr:cNvPr id="352" name="直線コネクタ 351"/>
        <xdr:cNvCxnSpPr/>
      </xdr:nvCxnSpPr>
      <xdr:spPr>
        <a:xfrm flipV="1">
          <a:off x="6972300" y="9915748"/>
          <a:ext cx="889000" cy="5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40063</xdr:rowOff>
    </xdr:from>
    <xdr:to>
      <xdr:col>15</xdr:col>
      <xdr:colOff>231775</xdr:colOff>
      <xdr:row>58</xdr:row>
      <xdr:rowOff>141663</xdr:rowOff>
    </xdr:to>
    <xdr:sp macro="" textlink="">
      <xdr:nvSpPr>
        <xdr:cNvPr id="362" name="円/楕円 361"/>
        <xdr:cNvSpPr/>
      </xdr:nvSpPr>
      <xdr:spPr>
        <a:xfrm>
          <a:off x="10426700" y="99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126440</xdr:rowOff>
    </xdr:from>
    <xdr:ext cx="534377" cy="259045"/>
    <xdr:sp macro="" textlink="">
      <xdr:nvSpPr>
        <xdr:cNvPr id="363" name="農林水産業費該当値テキスト"/>
        <xdr:cNvSpPr txBox="1"/>
      </xdr:nvSpPr>
      <xdr:spPr>
        <a:xfrm>
          <a:off x="10528300" y="98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170807</xdr:rowOff>
    </xdr:from>
    <xdr:to>
      <xdr:col>14</xdr:col>
      <xdr:colOff>79375</xdr:colOff>
      <xdr:row>58</xdr:row>
      <xdr:rowOff>100957</xdr:rowOff>
    </xdr:to>
    <xdr:sp macro="" textlink="">
      <xdr:nvSpPr>
        <xdr:cNvPr id="364" name="円/楕円 363"/>
        <xdr:cNvSpPr/>
      </xdr:nvSpPr>
      <xdr:spPr>
        <a:xfrm>
          <a:off x="9588500" y="99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92084</xdr:rowOff>
    </xdr:from>
    <xdr:ext cx="534377" cy="259045"/>
    <xdr:sp macro="" textlink="">
      <xdr:nvSpPr>
        <xdr:cNvPr id="365" name="テキスト ボックス 364"/>
        <xdr:cNvSpPr txBox="1"/>
      </xdr:nvSpPr>
      <xdr:spPr>
        <a:xfrm>
          <a:off x="9372111" y="100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20625</xdr:rowOff>
    </xdr:from>
    <xdr:to>
      <xdr:col>12</xdr:col>
      <xdr:colOff>561975</xdr:colOff>
      <xdr:row>58</xdr:row>
      <xdr:rowOff>122225</xdr:rowOff>
    </xdr:to>
    <xdr:sp macro="" textlink="">
      <xdr:nvSpPr>
        <xdr:cNvPr id="366" name="円/楕円 365"/>
        <xdr:cNvSpPr/>
      </xdr:nvSpPr>
      <xdr:spPr>
        <a:xfrm>
          <a:off x="8699500" y="9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113352</xdr:rowOff>
    </xdr:from>
    <xdr:ext cx="534377" cy="259045"/>
    <xdr:sp macro="" textlink="">
      <xdr:nvSpPr>
        <xdr:cNvPr id="367" name="テキスト ボックス 366"/>
        <xdr:cNvSpPr txBox="1"/>
      </xdr:nvSpPr>
      <xdr:spPr>
        <a:xfrm>
          <a:off x="8483111" y="100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92298</xdr:rowOff>
    </xdr:from>
    <xdr:to>
      <xdr:col>11</xdr:col>
      <xdr:colOff>358775</xdr:colOff>
      <xdr:row>58</xdr:row>
      <xdr:rowOff>22448</xdr:rowOff>
    </xdr:to>
    <xdr:sp macro="" textlink="">
      <xdr:nvSpPr>
        <xdr:cNvPr id="368" name="円/楕円 367"/>
        <xdr:cNvSpPr/>
      </xdr:nvSpPr>
      <xdr:spPr>
        <a:xfrm>
          <a:off x="7810500" y="98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38975</xdr:rowOff>
    </xdr:from>
    <xdr:ext cx="534377" cy="259045"/>
    <xdr:sp macro="" textlink="">
      <xdr:nvSpPr>
        <xdr:cNvPr id="369" name="テキスト ボックス 368"/>
        <xdr:cNvSpPr txBox="1"/>
      </xdr:nvSpPr>
      <xdr:spPr>
        <a:xfrm>
          <a:off x="7594111" y="96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149113</xdr:rowOff>
    </xdr:from>
    <xdr:to>
      <xdr:col>10</xdr:col>
      <xdr:colOff>155575</xdr:colOff>
      <xdr:row>58</xdr:row>
      <xdr:rowOff>79263</xdr:rowOff>
    </xdr:to>
    <xdr:sp macro="" textlink="">
      <xdr:nvSpPr>
        <xdr:cNvPr id="370" name="円/楕円 369"/>
        <xdr:cNvSpPr/>
      </xdr:nvSpPr>
      <xdr:spPr>
        <a:xfrm>
          <a:off x="6921500" y="99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70390</xdr:rowOff>
    </xdr:from>
    <xdr:ext cx="534377" cy="259045"/>
    <xdr:sp macro="" textlink="">
      <xdr:nvSpPr>
        <xdr:cNvPr id="371" name="テキスト ボックス 370"/>
        <xdr:cNvSpPr txBox="1"/>
      </xdr:nvSpPr>
      <xdr:spPr>
        <a:xfrm>
          <a:off x="6705111" y="10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73155</xdr:rowOff>
    </xdr:from>
    <xdr:to>
      <xdr:col>15</xdr:col>
      <xdr:colOff>180975</xdr:colOff>
      <xdr:row>78</xdr:row>
      <xdr:rowOff>105181</xdr:rowOff>
    </xdr:to>
    <xdr:cxnSp macro="">
      <xdr:nvCxnSpPr>
        <xdr:cNvPr id="398" name="直線コネクタ 397"/>
        <xdr:cNvCxnSpPr/>
      </xdr:nvCxnSpPr>
      <xdr:spPr>
        <a:xfrm>
          <a:off x="9639300" y="13446255"/>
          <a:ext cx="8382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73155</xdr:rowOff>
    </xdr:from>
    <xdr:to>
      <xdr:col>14</xdr:col>
      <xdr:colOff>28575</xdr:colOff>
      <xdr:row>78</xdr:row>
      <xdr:rowOff>108336</xdr:rowOff>
    </xdr:to>
    <xdr:cxnSp macro="">
      <xdr:nvCxnSpPr>
        <xdr:cNvPr id="401" name="直線コネクタ 400"/>
        <xdr:cNvCxnSpPr/>
      </xdr:nvCxnSpPr>
      <xdr:spPr>
        <a:xfrm flipV="1">
          <a:off x="8750300" y="13446255"/>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108336</xdr:rowOff>
    </xdr:from>
    <xdr:to>
      <xdr:col>12</xdr:col>
      <xdr:colOff>511175</xdr:colOff>
      <xdr:row>78</xdr:row>
      <xdr:rowOff>108885</xdr:rowOff>
    </xdr:to>
    <xdr:cxnSp macro="">
      <xdr:nvCxnSpPr>
        <xdr:cNvPr id="404" name="直線コネクタ 403"/>
        <xdr:cNvCxnSpPr/>
      </xdr:nvCxnSpPr>
      <xdr:spPr>
        <a:xfrm flipV="1">
          <a:off x="7861300" y="1348143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108885</xdr:rowOff>
    </xdr:from>
    <xdr:to>
      <xdr:col>11</xdr:col>
      <xdr:colOff>307975</xdr:colOff>
      <xdr:row>78</xdr:row>
      <xdr:rowOff>109136</xdr:rowOff>
    </xdr:to>
    <xdr:cxnSp macro="">
      <xdr:nvCxnSpPr>
        <xdr:cNvPr id="407" name="直線コネクタ 406"/>
        <xdr:cNvCxnSpPr/>
      </xdr:nvCxnSpPr>
      <xdr:spPr>
        <a:xfrm flipV="1">
          <a:off x="6972300" y="1348198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54381</xdr:rowOff>
    </xdr:from>
    <xdr:to>
      <xdr:col>15</xdr:col>
      <xdr:colOff>231775</xdr:colOff>
      <xdr:row>78</xdr:row>
      <xdr:rowOff>155981</xdr:rowOff>
    </xdr:to>
    <xdr:sp macro="" textlink="">
      <xdr:nvSpPr>
        <xdr:cNvPr id="417" name="円/楕円 416"/>
        <xdr:cNvSpPr/>
      </xdr:nvSpPr>
      <xdr:spPr>
        <a:xfrm>
          <a:off x="104267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140758</xdr:rowOff>
    </xdr:from>
    <xdr:ext cx="469744" cy="259045"/>
    <xdr:sp macro="" textlink="">
      <xdr:nvSpPr>
        <xdr:cNvPr id="418" name="商工費該当値テキスト"/>
        <xdr:cNvSpPr txBox="1"/>
      </xdr:nvSpPr>
      <xdr:spPr>
        <a:xfrm>
          <a:off x="10528300" y="133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22355</xdr:rowOff>
    </xdr:from>
    <xdr:to>
      <xdr:col>14</xdr:col>
      <xdr:colOff>79375</xdr:colOff>
      <xdr:row>78</xdr:row>
      <xdr:rowOff>123955</xdr:rowOff>
    </xdr:to>
    <xdr:sp macro="" textlink="">
      <xdr:nvSpPr>
        <xdr:cNvPr id="419" name="円/楕円 418"/>
        <xdr:cNvSpPr/>
      </xdr:nvSpPr>
      <xdr:spPr>
        <a:xfrm>
          <a:off x="95885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115082</xdr:rowOff>
    </xdr:from>
    <xdr:ext cx="469744" cy="259045"/>
    <xdr:sp macro="" textlink="">
      <xdr:nvSpPr>
        <xdr:cNvPr id="420" name="テキスト ボックス 419"/>
        <xdr:cNvSpPr txBox="1"/>
      </xdr:nvSpPr>
      <xdr:spPr>
        <a:xfrm>
          <a:off x="9404427" y="134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57536</xdr:rowOff>
    </xdr:from>
    <xdr:to>
      <xdr:col>12</xdr:col>
      <xdr:colOff>561975</xdr:colOff>
      <xdr:row>78</xdr:row>
      <xdr:rowOff>159136</xdr:rowOff>
    </xdr:to>
    <xdr:sp macro="" textlink="">
      <xdr:nvSpPr>
        <xdr:cNvPr id="421" name="円/楕円 420"/>
        <xdr:cNvSpPr/>
      </xdr:nvSpPr>
      <xdr:spPr>
        <a:xfrm>
          <a:off x="8699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150263</xdr:rowOff>
    </xdr:from>
    <xdr:ext cx="469744" cy="259045"/>
    <xdr:sp macro="" textlink="">
      <xdr:nvSpPr>
        <xdr:cNvPr id="422" name="テキスト ボックス 421"/>
        <xdr:cNvSpPr txBox="1"/>
      </xdr:nvSpPr>
      <xdr:spPr>
        <a:xfrm>
          <a:off x="8515427" y="135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58085</xdr:rowOff>
    </xdr:from>
    <xdr:to>
      <xdr:col>11</xdr:col>
      <xdr:colOff>358775</xdr:colOff>
      <xdr:row>78</xdr:row>
      <xdr:rowOff>159685</xdr:rowOff>
    </xdr:to>
    <xdr:sp macro="" textlink="">
      <xdr:nvSpPr>
        <xdr:cNvPr id="423" name="円/楕円 422"/>
        <xdr:cNvSpPr/>
      </xdr:nvSpPr>
      <xdr:spPr>
        <a:xfrm>
          <a:off x="7810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150812</xdr:rowOff>
    </xdr:from>
    <xdr:ext cx="469744" cy="259045"/>
    <xdr:sp macro="" textlink="">
      <xdr:nvSpPr>
        <xdr:cNvPr id="424" name="テキスト ボックス 423"/>
        <xdr:cNvSpPr txBox="1"/>
      </xdr:nvSpPr>
      <xdr:spPr>
        <a:xfrm>
          <a:off x="7626427" y="1352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58336</xdr:rowOff>
    </xdr:from>
    <xdr:to>
      <xdr:col>10</xdr:col>
      <xdr:colOff>155575</xdr:colOff>
      <xdr:row>78</xdr:row>
      <xdr:rowOff>159936</xdr:rowOff>
    </xdr:to>
    <xdr:sp macro="" textlink="">
      <xdr:nvSpPr>
        <xdr:cNvPr id="425" name="円/楕円 424"/>
        <xdr:cNvSpPr/>
      </xdr:nvSpPr>
      <xdr:spPr>
        <a:xfrm>
          <a:off x="6921500" y="134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151063</xdr:rowOff>
    </xdr:from>
    <xdr:ext cx="469744" cy="259045"/>
    <xdr:sp macro="" textlink="">
      <xdr:nvSpPr>
        <xdr:cNvPr id="426" name="テキスト ボックス 425"/>
        <xdr:cNvSpPr txBox="1"/>
      </xdr:nvSpPr>
      <xdr:spPr>
        <a:xfrm>
          <a:off x="6737427" y="135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125577</xdr:rowOff>
    </xdr:from>
    <xdr:to>
      <xdr:col>15</xdr:col>
      <xdr:colOff>180975</xdr:colOff>
      <xdr:row>97</xdr:row>
      <xdr:rowOff>133679</xdr:rowOff>
    </xdr:to>
    <xdr:cxnSp macro="">
      <xdr:nvCxnSpPr>
        <xdr:cNvPr id="453" name="直線コネクタ 452"/>
        <xdr:cNvCxnSpPr/>
      </xdr:nvCxnSpPr>
      <xdr:spPr>
        <a:xfrm flipV="1">
          <a:off x="9639300" y="16756227"/>
          <a:ext cx="8382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117458</xdr:rowOff>
    </xdr:from>
    <xdr:to>
      <xdr:col>14</xdr:col>
      <xdr:colOff>28575</xdr:colOff>
      <xdr:row>97</xdr:row>
      <xdr:rowOff>133679</xdr:rowOff>
    </xdr:to>
    <xdr:cxnSp macro="">
      <xdr:nvCxnSpPr>
        <xdr:cNvPr id="456" name="直線コネクタ 455"/>
        <xdr:cNvCxnSpPr/>
      </xdr:nvCxnSpPr>
      <xdr:spPr>
        <a:xfrm>
          <a:off x="8750300" y="16748108"/>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117458</xdr:rowOff>
    </xdr:from>
    <xdr:to>
      <xdr:col>12</xdr:col>
      <xdr:colOff>511175</xdr:colOff>
      <xdr:row>97</xdr:row>
      <xdr:rowOff>121165</xdr:rowOff>
    </xdr:to>
    <xdr:cxnSp macro="">
      <xdr:nvCxnSpPr>
        <xdr:cNvPr id="459" name="直線コネクタ 458"/>
        <xdr:cNvCxnSpPr/>
      </xdr:nvCxnSpPr>
      <xdr:spPr>
        <a:xfrm flipV="1">
          <a:off x="7861300" y="16748108"/>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121165</xdr:rowOff>
    </xdr:from>
    <xdr:to>
      <xdr:col>11</xdr:col>
      <xdr:colOff>307975</xdr:colOff>
      <xdr:row>97</xdr:row>
      <xdr:rowOff>147678</xdr:rowOff>
    </xdr:to>
    <xdr:cxnSp macro="">
      <xdr:nvCxnSpPr>
        <xdr:cNvPr id="462" name="直線コネクタ 461"/>
        <xdr:cNvCxnSpPr/>
      </xdr:nvCxnSpPr>
      <xdr:spPr>
        <a:xfrm flipV="1">
          <a:off x="6972300" y="16751815"/>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74777</xdr:rowOff>
    </xdr:from>
    <xdr:to>
      <xdr:col>15</xdr:col>
      <xdr:colOff>231775</xdr:colOff>
      <xdr:row>98</xdr:row>
      <xdr:rowOff>4927</xdr:rowOff>
    </xdr:to>
    <xdr:sp macro="" textlink="">
      <xdr:nvSpPr>
        <xdr:cNvPr id="472" name="円/楕円 471"/>
        <xdr:cNvSpPr/>
      </xdr:nvSpPr>
      <xdr:spPr>
        <a:xfrm>
          <a:off x="10426700" y="167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53204</xdr:rowOff>
    </xdr:from>
    <xdr:ext cx="534377" cy="259045"/>
    <xdr:sp macro="" textlink="">
      <xdr:nvSpPr>
        <xdr:cNvPr id="473" name="土木費該当値テキスト"/>
        <xdr:cNvSpPr txBox="1"/>
      </xdr:nvSpPr>
      <xdr:spPr>
        <a:xfrm>
          <a:off x="10528300" y="1668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82879</xdr:rowOff>
    </xdr:from>
    <xdr:to>
      <xdr:col>14</xdr:col>
      <xdr:colOff>79375</xdr:colOff>
      <xdr:row>98</xdr:row>
      <xdr:rowOff>13029</xdr:rowOff>
    </xdr:to>
    <xdr:sp macro="" textlink="">
      <xdr:nvSpPr>
        <xdr:cNvPr id="474" name="円/楕円 473"/>
        <xdr:cNvSpPr/>
      </xdr:nvSpPr>
      <xdr:spPr>
        <a:xfrm>
          <a:off x="9588500" y="167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4156</xdr:rowOff>
    </xdr:from>
    <xdr:ext cx="534377" cy="259045"/>
    <xdr:sp macro="" textlink="">
      <xdr:nvSpPr>
        <xdr:cNvPr id="475" name="テキスト ボックス 474"/>
        <xdr:cNvSpPr txBox="1"/>
      </xdr:nvSpPr>
      <xdr:spPr>
        <a:xfrm>
          <a:off x="9372111" y="168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66658</xdr:rowOff>
    </xdr:from>
    <xdr:to>
      <xdr:col>12</xdr:col>
      <xdr:colOff>561975</xdr:colOff>
      <xdr:row>97</xdr:row>
      <xdr:rowOff>168258</xdr:rowOff>
    </xdr:to>
    <xdr:sp macro="" textlink="">
      <xdr:nvSpPr>
        <xdr:cNvPr id="476" name="円/楕円 475"/>
        <xdr:cNvSpPr/>
      </xdr:nvSpPr>
      <xdr:spPr>
        <a:xfrm>
          <a:off x="8699500" y="166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159385</xdr:rowOff>
    </xdr:from>
    <xdr:ext cx="534377" cy="259045"/>
    <xdr:sp macro="" textlink="">
      <xdr:nvSpPr>
        <xdr:cNvPr id="477" name="テキスト ボックス 476"/>
        <xdr:cNvSpPr txBox="1"/>
      </xdr:nvSpPr>
      <xdr:spPr>
        <a:xfrm>
          <a:off x="8483111" y="167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70365</xdr:rowOff>
    </xdr:from>
    <xdr:to>
      <xdr:col>11</xdr:col>
      <xdr:colOff>358775</xdr:colOff>
      <xdr:row>98</xdr:row>
      <xdr:rowOff>515</xdr:rowOff>
    </xdr:to>
    <xdr:sp macro="" textlink="">
      <xdr:nvSpPr>
        <xdr:cNvPr id="478" name="円/楕円 477"/>
        <xdr:cNvSpPr/>
      </xdr:nvSpPr>
      <xdr:spPr>
        <a:xfrm>
          <a:off x="7810500" y="167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163092</xdr:rowOff>
    </xdr:from>
    <xdr:ext cx="534377" cy="259045"/>
    <xdr:sp macro="" textlink="">
      <xdr:nvSpPr>
        <xdr:cNvPr id="479" name="テキスト ボックス 478"/>
        <xdr:cNvSpPr txBox="1"/>
      </xdr:nvSpPr>
      <xdr:spPr>
        <a:xfrm>
          <a:off x="7594111" y="167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96878</xdr:rowOff>
    </xdr:from>
    <xdr:to>
      <xdr:col>10</xdr:col>
      <xdr:colOff>155575</xdr:colOff>
      <xdr:row>98</xdr:row>
      <xdr:rowOff>27028</xdr:rowOff>
    </xdr:to>
    <xdr:sp macro="" textlink="">
      <xdr:nvSpPr>
        <xdr:cNvPr id="480" name="円/楕円 479"/>
        <xdr:cNvSpPr/>
      </xdr:nvSpPr>
      <xdr:spPr>
        <a:xfrm>
          <a:off x="69215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18155</xdr:rowOff>
    </xdr:from>
    <xdr:ext cx="534377" cy="259045"/>
    <xdr:sp macro="" textlink="">
      <xdr:nvSpPr>
        <xdr:cNvPr id="481" name="テキスト ボックス 480"/>
        <xdr:cNvSpPr txBox="1"/>
      </xdr:nvSpPr>
      <xdr:spPr>
        <a:xfrm>
          <a:off x="6705111" y="168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108088</xdr:rowOff>
    </xdr:from>
    <xdr:to>
      <xdr:col>23</xdr:col>
      <xdr:colOff>517525</xdr:colOff>
      <xdr:row>37</xdr:row>
      <xdr:rowOff>116530</xdr:rowOff>
    </xdr:to>
    <xdr:cxnSp macro="">
      <xdr:nvCxnSpPr>
        <xdr:cNvPr id="512" name="直線コネクタ 511"/>
        <xdr:cNvCxnSpPr/>
      </xdr:nvCxnSpPr>
      <xdr:spPr>
        <a:xfrm flipV="1">
          <a:off x="15481300" y="6451738"/>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116530</xdr:rowOff>
    </xdr:from>
    <xdr:to>
      <xdr:col>22</xdr:col>
      <xdr:colOff>365125</xdr:colOff>
      <xdr:row>37</xdr:row>
      <xdr:rowOff>123682</xdr:rowOff>
    </xdr:to>
    <xdr:cxnSp macro="">
      <xdr:nvCxnSpPr>
        <xdr:cNvPr id="515" name="直線コネクタ 514"/>
        <xdr:cNvCxnSpPr/>
      </xdr:nvCxnSpPr>
      <xdr:spPr>
        <a:xfrm flipV="1">
          <a:off x="14592300" y="6460180"/>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122604</xdr:rowOff>
    </xdr:from>
    <xdr:to>
      <xdr:col>21</xdr:col>
      <xdr:colOff>161925</xdr:colOff>
      <xdr:row>37</xdr:row>
      <xdr:rowOff>123682</xdr:rowOff>
    </xdr:to>
    <xdr:cxnSp macro="">
      <xdr:nvCxnSpPr>
        <xdr:cNvPr id="518" name="直線コネクタ 517"/>
        <xdr:cNvCxnSpPr/>
      </xdr:nvCxnSpPr>
      <xdr:spPr>
        <a:xfrm>
          <a:off x="13703300" y="6466254"/>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122604</xdr:rowOff>
    </xdr:from>
    <xdr:to>
      <xdr:col>19</xdr:col>
      <xdr:colOff>644525</xdr:colOff>
      <xdr:row>37</xdr:row>
      <xdr:rowOff>136549</xdr:rowOff>
    </xdr:to>
    <xdr:cxnSp macro="">
      <xdr:nvCxnSpPr>
        <xdr:cNvPr id="521" name="直線コネクタ 520"/>
        <xdr:cNvCxnSpPr/>
      </xdr:nvCxnSpPr>
      <xdr:spPr>
        <a:xfrm flipV="1">
          <a:off x="12814300" y="646625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57288</xdr:rowOff>
    </xdr:from>
    <xdr:to>
      <xdr:col>23</xdr:col>
      <xdr:colOff>568325</xdr:colOff>
      <xdr:row>37</xdr:row>
      <xdr:rowOff>158888</xdr:rowOff>
    </xdr:to>
    <xdr:sp macro="" textlink="">
      <xdr:nvSpPr>
        <xdr:cNvPr id="531" name="円/楕円 530"/>
        <xdr:cNvSpPr/>
      </xdr:nvSpPr>
      <xdr:spPr>
        <a:xfrm>
          <a:off x="16268700" y="64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143665</xdr:rowOff>
    </xdr:from>
    <xdr:ext cx="534377" cy="259045"/>
    <xdr:sp macro="" textlink="">
      <xdr:nvSpPr>
        <xdr:cNvPr id="532" name="消防費該当値テキスト"/>
        <xdr:cNvSpPr txBox="1"/>
      </xdr:nvSpPr>
      <xdr:spPr>
        <a:xfrm>
          <a:off x="16370300" y="63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65730</xdr:rowOff>
    </xdr:from>
    <xdr:to>
      <xdr:col>22</xdr:col>
      <xdr:colOff>415925</xdr:colOff>
      <xdr:row>37</xdr:row>
      <xdr:rowOff>167329</xdr:rowOff>
    </xdr:to>
    <xdr:sp macro="" textlink="">
      <xdr:nvSpPr>
        <xdr:cNvPr id="533" name="円/楕円 532"/>
        <xdr:cNvSpPr/>
      </xdr:nvSpPr>
      <xdr:spPr>
        <a:xfrm>
          <a:off x="15430500" y="640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158457</xdr:rowOff>
    </xdr:from>
    <xdr:ext cx="534377" cy="259045"/>
    <xdr:sp macro="" textlink="">
      <xdr:nvSpPr>
        <xdr:cNvPr id="534" name="テキスト ボックス 533"/>
        <xdr:cNvSpPr txBox="1"/>
      </xdr:nvSpPr>
      <xdr:spPr>
        <a:xfrm>
          <a:off x="15214111" y="6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72882</xdr:rowOff>
    </xdr:from>
    <xdr:to>
      <xdr:col>21</xdr:col>
      <xdr:colOff>212725</xdr:colOff>
      <xdr:row>38</xdr:row>
      <xdr:rowOff>3032</xdr:rowOff>
    </xdr:to>
    <xdr:sp macro="" textlink="">
      <xdr:nvSpPr>
        <xdr:cNvPr id="535" name="円/楕円 534"/>
        <xdr:cNvSpPr/>
      </xdr:nvSpPr>
      <xdr:spPr>
        <a:xfrm>
          <a:off x="14541500" y="6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165609</xdr:rowOff>
    </xdr:from>
    <xdr:ext cx="534377" cy="259045"/>
    <xdr:sp macro="" textlink="">
      <xdr:nvSpPr>
        <xdr:cNvPr id="536" name="テキスト ボックス 535"/>
        <xdr:cNvSpPr txBox="1"/>
      </xdr:nvSpPr>
      <xdr:spPr>
        <a:xfrm>
          <a:off x="14325111" y="65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71804</xdr:rowOff>
    </xdr:from>
    <xdr:to>
      <xdr:col>20</xdr:col>
      <xdr:colOff>9525</xdr:colOff>
      <xdr:row>38</xdr:row>
      <xdr:rowOff>1954</xdr:rowOff>
    </xdr:to>
    <xdr:sp macro="" textlink="">
      <xdr:nvSpPr>
        <xdr:cNvPr id="537" name="円/楕円 536"/>
        <xdr:cNvSpPr/>
      </xdr:nvSpPr>
      <xdr:spPr>
        <a:xfrm>
          <a:off x="13652500" y="64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164531</xdr:rowOff>
    </xdr:from>
    <xdr:ext cx="534377" cy="259045"/>
    <xdr:sp macro="" textlink="">
      <xdr:nvSpPr>
        <xdr:cNvPr id="538" name="テキスト ボックス 537"/>
        <xdr:cNvSpPr txBox="1"/>
      </xdr:nvSpPr>
      <xdr:spPr>
        <a:xfrm>
          <a:off x="13436111" y="65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85749</xdr:rowOff>
    </xdr:from>
    <xdr:to>
      <xdr:col>18</xdr:col>
      <xdr:colOff>492125</xdr:colOff>
      <xdr:row>38</xdr:row>
      <xdr:rowOff>15898</xdr:rowOff>
    </xdr:to>
    <xdr:sp macro="" textlink="">
      <xdr:nvSpPr>
        <xdr:cNvPr id="539" name="円/楕円 538"/>
        <xdr:cNvSpPr/>
      </xdr:nvSpPr>
      <xdr:spPr>
        <a:xfrm>
          <a:off x="12763500" y="6429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7025</xdr:rowOff>
    </xdr:from>
    <xdr:ext cx="534377" cy="259045"/>
    <xdr:sp macro="" textlink="">
      <xdr:nvSpPr>
        <xdr:cNvPr id="540" name="テキスト ボックス 539"/>
        <xdr:cNvSpPr txBox="1"/>
      </xdr:nvSpPr>
      <xdr:spPr>
        <a:xfrm>
          <a:off x="12547111" y="65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150591</xdr:rowOff>
    </xdr:from>
    <xdr:to>
      <xdr:col>23</xdr:col>
      <xdr:colOff>517525</xdr:colOff>
      <xdr:row>57</xdr:row>
      <xdr:rowOff>157668</xdr:rowOff>
    </xdr:to>
    <xdr:cxnSp macro="">
      <xdr:nvCxnSpPr>
        <xdr:cNvPr id="567" name="直線コネクタ 566"/>
        <xdr:cNvCxnSpPr/>
      </xdr:nvCxnSpPr>
      <xdr:spPr>
        <a:xfrm flipV="1">
          <a:off x="15481300" y="9923241"/>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153704</xdr:rowOff>
    </xdr:from>
    <xdr:to>
      <xdr:col>22</xdr:col>
      <xdr:colOff>365125</xdr:colOff>
      <xdr:row>57</xdr:row>
      <xdr:rowOff>157668</xdr:rowOff>
    </xdr:to>
    <xdr:cxnSp macro="">
      <xdr:nvCxnSpPr>
        <xdr:cNvPr id="570" name="直線コネクタ 569"/>
        <xdr:cNvCxnSpPr/>
      </xdr:nvCxnSpPr>
      <xdr:spPr>
        <a:xfrm>
          <a:off x="14592300" y="9926354"/>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153704</xdr:rowOff>
    </xdr:from>
    <xdr:to>
      <xdr:col>21</xdr:col>
      <xdr:colOff>161925</xdr:colOff>
      <xdr:row>57</xdr:row>
      <xdr:rowOff>165650</xdr:rowOff>
    </xdr:to>
    <xdr:cxnSp macro="">
      <xdr:nvCxnSpPr>
        <xdr:cNvPr id="573" name="直線コネクタ 572"/>
        <xdr:cNvCxnSpPr/>
      </xdr:nvCxnSpPr>
      <xdr:spPr>
        <a:xfrm flipV="1">
          <a:off x="13703300" y="9926354"/>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165650</xdr:rowOff>
    </xdr:from>
    <xdr:to>
      <xdr:col>19</xdr:col>
      <xdr:colOff>644525</xdr:colOff>
      <xdr:row>58</xdr:row>
      <xdr:rowOff>5525</xdr:rowOff>
    </xdr:to>
    <xdr:cxnSp macro="">
      <xdr:nvCxnSpPr>
        <xdr:cNvPr id="576" name="直線コネクタ 575"/>
        <xdr:cNvCxnSpPr/>
      </xdr:nvCxnSpPr>
      <xdr:spPr>
        <a:xfrm flipV="1">
          <a:off x="12814300" y="9938300"/>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99791</xdr:rowOff>
    </xdr:from>
    <xdr:to>
      <xdr:col>23</xdr:col>
      <xdr:colOff>568325</xdr:colOff>
      <xdr:row>58</xdr:row>
      <xdr:rowOff>29941</xdr:rowOff>
    </xdr:to>
    <xdr:sp macro="" textlink="">
      <xdr:nvSpPr>
        <xdr:cNvPr id="586" name="円/楕円 585"/>
        <xdr:cNvSpPr/>
      </xdr:nvSpPr>
      <xdr:spPr>
        <a:xfrm>
          <a:off x="16268700" y="98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14718</xdr:rowOff>
    </xdr:from>
    <xdr:ext cx="534377" cy="259045"/>
    <xdr:sp macro="" textlink="">
      <xdr:nvSpPr>
        <xdr:cNvPr id="587" name="教育費該当値テキスト"/>
        <xdr:cNvSpPr txBox="1"/>
      </xdr:nvSpPr>
      <xdr:spPr>
        <a:xfrm>
          <a:off x="16370300" y="97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106868</xdr:rowOff>
    </xdr:from>
    <xdr:to>
      <xdr:col>22</xdr:col>
      <xdr:colOff>415925</xdr:colOff>
      <xdr:row>58</xdr:row>
      <xdr:rowOff>37018</xdr:rowOff>
    </xdr:to>
    <xdr:sp macro="" textlink="">
      <xdr:nvSpPr>
        <xdr:cNvPr id="588" name="円/楕円 587"/>
        <xdr:cNvSpPr/>
      </xdr:nvSpPr>
      <xdr:spPr>
        <a:xfrm>
          <a:off x="15430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28145</xdr:rowOff>
    </xdr:from>
    <xdr:ext cx="534377" cy="259045"/>
    <xdr:sp macro="" textlink="">
      <xdr:nvSpPr>
        <xdr:cNvPr id="589" name="テキスト ボックス 588"/>
        <xdr:cNvSpPr txBox="1"/>
      </xdr:nvSpPr>
      <xdr:spPr>
        <a:xfrm>
          <a:off x="15214111" y="99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102904</xdr:rowOff>
    </xdr:from>
    <xdr:to>
      <xdr:col>21</xdr:col>
      <xdr:colOff>212725</xdr:colOff>
      <xdr:row>58</xdr:row>
      <xdr:rowOff>33054</xdr:rowOff>
    </xdr:to>
    <xdr:sp macro="" textlink="">
      <xdr:nvSpPr>
        <xdr:cNvPr id="590" name="円/楕円 589"/>
        <xdr:cNvSpPr/>
      </xdr:nvSpPr>
      <xdr:spPr>
        <a:xfrm>
          <a:off x="14541500" y="98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24181</xdr:rowOff>
    </xdr:from>
    <xdr:ext cx="534377" cy="259045"/>
    <xdr:sp macro="" textlink="">
      <xdr:nvSpPr>
        <xdr:cNvPr id="591" name="テキスト ボックス 590"/>
        <xdr:cNvSpPr txBox="1"/>
      </xdr:nvSpPr>
      <xdr:spPr>
        <a:xfrm>
          <a:off x="14325111" y="99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114850</xdr:rowOff>
    </xdr:from>
    <xdr:to>
      <xdr:col>20</xdr:col>
      <xdr:colOff>9525</xdr:colOff>
      <xdr:row>58</xdr:row>
      <xdr:rowOff>45000</xdr:rowOff>
    </xdr:to>
    <xdr:sp macro="" textlink="">
      <xdr:nvSpPr>
        <xdr:cNvPr id="592" name="円/楕円 591"/>
        <xdr:cNvSpPr/>
      </xdr:nvSpPr>
      <xdr:spPr>
        <a:xfrm>
          <a:off x="13652500" y="98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36127</xdr:rowOff>
    </xdr:from>
    <xdr:ext cx="534377" cy="259045"/>
    <xdr:sp macro="" textlink="">
      <xdr:nvSpPr>
        <xdr:cNvPr id="593" name="テキスト ボックス 592"/>
        <xdr:cNvSpPr txBox="1"/>
      </xdr:nvSpPr>
      <xdr:spPr>
        <a:xfrm>
          <a:off x="13436111" y="998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126175</xdr:rowOff>
    </xdr:from>
    <xdr:to>
      <xdr:col>18</xdr:col>
      <xdr:colOff>492125</xdr:colOff>
      <xdr:row>58</xdr:row>
      <xdr:rowOff>56325</xdr:rowOff>
    </xdr:to>
    <xdr:sp macro="" textlink="">
      <xdr:nvSpPr>
        <xdr:cNvPr id="594" name="円/楕円 593"/>
        <xdr:cNvSpPr/>
      </xdr:nvSpPr>
      <xdr:spPr>
        <a:xfrm>
          <a:off x="12763500" y="98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47452</xdr:rowOff>
    </xdr:from>
    <xdr:ext cx="534377" cy="259045"/>
    <xdr:sp macro="" textlink="">
      <xdr:nvSpPr>
        <xdr:cNvPr id="595" name="テキスト ボックス 594"/>
        <xdr:cNvSpPr txBox="1"/>
      </xdr:nvSpPr>
      <xdr:spPr>
        <a:xfrm>
          <a:off x="12547111" y="999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131490</xdr:rowOff>
    </xdr:from>
    <xdr:to>
      <xdr:col>23</xdr:col>
      <xdr:colOff>517525</xdr:colOff>
      <xdr:row>79</xdr:row>
      <xdr:rowOff>39860</xdr:rowOff>
    </xdr:to>
    <xdr:cxnSp macro="">
      <xdr:nvCxnSpPr>
        <xdr:cNvPr id="624" name="直線コネクタ 623"/>
        <xdr:cNvCxnSpPr/>
      </xdr:nvCxnSpPr>
      <xdr:spPr>
        <a:xfrm flipV="1">
          <a:off x="15481300" y="13504590"/>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23667</xdr:rowOff>
    </xdr:from>
    <xdr:to>
      <xdr:col>22</xdr:col>
      <xdr:colOff>365125</xdr:colOff>
      <xdr:row>79</xdr:row>
      <xdr:rowOff>39860</xdr:rowOff>
    </xdr:to>
    <xdr:cxnSp macro="">
      <xdr:nvCxnSpPr>
        <xdr:cNvPr id="627" name="直線コネクタ 626"/>
        <xdr:cNvCxnSpPr/>
      </xdr:nvCxnSpPr>
      <xdr:spPr>
        <a:xfrm>
          <a:off x="14592300" y="13568217"/>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10618</xdr:rowOff>
    </xdr:from>
    <xdr:to>
      <xdr:col>21</xdr:col>
      <xdr:colOff>161925</xdr:colOff>
      <xdr:row>79</xdr:row>
      <xdr:rowOff>23667</xdr:rowOff>
    </xdr:to>
    <xdr:cxnSp macro="">
      <xdr:nvCxnSpPr>
        <xdr:cNvPr id="630" name="直線コネクタ 629"/>
        <xdr:cNvCxnSpPr/>
      </xdr:nvCxnSpPr>
      <xdr:spPr>
        <a:xfrm>
          <a:off x="13703300" y="1355516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10618</xdr:rowOff>
    </xdr:from>
    <xdr:to>
      <xdr:col>19</xdr:col>
      <xdr:colOff>644525</xdr:colOff>
      <xdr:row>79</xdr:row>
      <xdr:rowOff>31629</xdr:rowOff>
    </xdr:to>
    <xdr:cxnSp macro="">
      <xdr:nvCxnSpPr>
        <xdr:cNvPr id="633" name="直線コネクタ 632"/>
        <xdr:cNvCxnSpPr/>
      </xdr:nvCxnSpPr>
      <xdr:spPr>
        <a:xfrm flipV="1">
          <a:off x="12814300" y="13555168"/>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80690</xdr:rowOff>
    </xdr:from>
    <xdr:to>
      <xdr:col>23</xdr:col>
      <xdr:colOff>568325</xdr:colOff>
      <xdr:row>79</xdr:row>
      <xdr:rowOff>10840</xdr:rowOff>
    </xdr:to>
    <xdr:sp macro="" textlink="">
      <xdr:nvSpPr>
        <xdr:cNvPr id="643" name="円/楕円 642"/>
        <xdr:cNvSpPr/>
      </xdr:nvSpPr>
      <xdr:spPr>
        <a:xfrm>
          <a:off x="162687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40067</xdr:rowOff>
    </xdr:from>
    <xdr:ext cx="469744" cy="259045"/>
    <xdr:sp macro="" textlink="">
      <xdr:nvSpPr>
        <xdr:cNvPr id="644" name="災害復旧費該当値テキスト"/>
        <xdr:cNvSpPr txBox="1"/>
      </xdr:nvSpPr>
      <xdr:spPr>
        <a:xfrm>
          <a:off x="16370300" y="132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160510</xdr:rowOff>
    </xdr:from>
    <xdr:to>
      <xdr:col>22</xdr:col>
      <xdr:colOff>415925</xdr:colOff>
      <xdr:row>79</xdr:row>
      <xdr:rowOff>90660</xdr:rowOff>
    </xdr:to>
    <xdr:sp macro="" textlink="">
      <xdr:nvSpPr>
        <xdr:cNvPr id="645" name="円/楕円 644"/>
        <xdr:cNvSpPr/>
      </xdr:nvSpPr>
      <xdr:spPr>
        <a:xfrm>
          <a:off x="15430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81787</xdr:rowOff>
    </xdr:from>
    <xdr:ext cx="378565" cy="259045"/>
    <xdr:sp macro="" textlink="">
      <xdr:nvSpPr>
        <xdr:cNvPr id="646" name="テキスト ボックス 645"/>
        <xdr:cNvSpPr txBox="1"/>
      </xdr:nvSpPr>
      <xdr:spPr>
        <a:xfrm>
          <a:off x="15292017" y="1362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144317</xdr:rowOff>
    </xdr:from>
    <xdr:to>
      <xdr:col>21</xdr:col>
      <xdr:colOff>212725</xdr:colOff>
      <xdr:row>79</xdr:row>
      <xdr:rowOff>74467</xdr:rowOff>
    </xdr:to>
    <xdr:sp macro="" textlink="">
      <xdr:nvSpPr>
        <xdr:cNvPr id="647" name="円/楕円 646"/>
        <xdr:cNvSpPr/>
      </xdr:nvSpPr>
      <xdr:spPr>
        <a:xfrm>
          <a:off x="14541500" y="135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65594</xdr:rowOff>
    </xdr:from>
    <xdr:ext cx="469744" cy="259045"/>
    <xdr:sp macro="" textlink="">
      <xdr:nvSpPr>
        <xdr:cNvPr id="648" name="テキスト ボックス 647"/>
        <xdr:cNvSpPr txBox="1"/>
      </xdr:nvSpPr>
      <xdr:spPr>
        <a:xfrm>
          <a:off x="14357427" y="136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131268</xdr:rowOff>
    </xdr:from>
    <xdr:to>
      <xdr:col>20</xdr:col>
      <xdr:colOff>9525</xdr:colOff>
      <xdr:row>79</xdr:row>
      <xdr:rowOff>61418</xdr:rowOff>
    </xdr:to>
    <xdr:sp macro="" textlink="">
      <xdr:nvSpPr>
        <xdr:cNvPr id="649" name="円/楕円 648"/>
        <xdr:cNvSpPr/>
      </xdr:nvSpPr>
      <xdr:spPr>
        <a:xfrm>
          <a:off x="13652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52545</xdr:rowOff>
    </xdr:from>
    <xdr:ext cx="469744" cy="259045"/>
    <xdr:sp macro="" textlink="">
      <xdr:nvSpPr>
        <xdr:cNvPr id="650" name="テキスト ボックス 649"/>
        <xdr:cNvSpPr txBox="1"/>
      </xdr:nvSpPr>
      <xdr:spPr>
        <a:xfrm>
          <a:off x="13468427" y="135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152279</xdr:rowOff>
    </xdr:from>
    <xdr:to>
      <xdr:col>18</xdr:col>
      <xdr:colOff>492125</xdr:colOff>
      <xdr:row>79</xdr:row>
      <xdr:rowOff>82429</xdr:rowOff>
    </xdr:to>
    <xdr:sp macro="" textlink="">
      <xdr:nvSpPr>
        <xdr:cNvPr id="651" name="円/楕円 650"/>
        <xdr:cNvSpPr/>
      </xdr:nvSpPr>
      <xdr:spPr>
        <a:xfrm>
          <a:off x="12763500" y="13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73556</xdr:rowOff>
    </xdr:from>
    <xdr:ext cx="378565" cy="259045"/>
    <xdr:sp macro="" textlink="">
      <xdr:nvSpPr>
        <xdr:cNvPr id="652" name="テキスト ボックス 651"/>
        <xdr:cNvSpPr txBox="1"/>
      </xdr:nvSpPr>
      <xdr:spPr>
        <a:xfrm>
          <a:off x="12625017" y="1361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9100</xdr:rowOff>
    </xdr:from>
    <xdr:to>
      <xdr:col>23</xdr:col>
      <xdr:colOff>517525</xdr:colOff>
      <xdr:row>97</xdr:row>
      <xdr:rowOff>27815</xdr:rowOff>
    </xdr:to>
    <xdr:cxnSp macro="">
      <xdr:nvCxnSpPr>
        <xdr:cNvPr id="681" name="直線コネクタ 680"/>
        <xdr:cNvCxnSpPr/>
      </xdr:nvCxnSpPr>
      <xdr:spPr>
        <a:xfrm>
          <a:off x="15481300" y="16639750"/>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149735</xdr:rowOff>
    </xdr:from>
    <xdr:to>
      <xdr:col>22</xdr:col>
      <xdr:colOff>365125</xdr:colOff>
      <xdr:row>97</xdr:row>
      <xdr:rowOff>9100</xdr:rowOff>
    </xdr:to>
    <xdr:cxnSp macro="">
      <xdr:nvCxnSpPr>
        <xdr:cNvPr id="684" name="直線コネクタ 683"/>
        <xdr:cNvCxnSpPr/>
      </xdr:nvCxnSpPr>
      <xdr:spPr>
        <a:xfrm>
          <a:off x="14592300" y="16608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147845</xdr:rowOff>
    </xdr:from>
    <xdr:to>
      <xdr:col>21</xdr:col>
      <xdr:colOff>161925</xdr:colOff>
      <xdr:row>96</xdr:row>
      <xdr:rowOff>149735</xdr:rowOff>
    </xdr:to>
    <xdr:cxnSp macro="">
      <xdr:nvCxnSpPr>
        <xdr:cNvPr id="687" name="直線コネクタ 686"/>
        <xdr:cNvCxnSpPr/>
      </xdr:nvCxnSpPr>
      <xdr:spPr>
        <a:xfrm>
          <a:off x="13703300" y="16607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134221</xdr:rowOff>
    </xdr:from>
    <xdr:to>
      <xdr:col>19</xdr:col>
      <xdr:colOff>644525</xdr:colOff>
      <xdr:row>96</xdr:row>
      <xdr:rowOff>147845</xdr:rowOff>
    </xdr:to>
    <xdr:cxnSp macro="">
      <xdr:nvCxnSpPr>
        <xdr:cNvPr id="690" name="直線コネクタ 689"/>
        <xdr:cNvCxnSpPr/>
      </xdr:nvCxnSpPr>
      <xdr:spPr>
        <a:xfrm>
          <a:off x="12814300" y="16593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148465</xdr:rowOff>
    </xdr:from>
    <xdr:to>
      <xdr:col>23</xdr:col>
      <xdr:colOff>568325</xdr:colOff>
      <xdr:row>97</xdr:row>
      <xdr:rowOff>78615</xdr:rowOff>
    </xdr:to>
    <xdr:sp macro="" textlink="">
      <xdr:nvSpPr>
        <xdr:cNvPr id="700" name="円/楕円 699"/>
        <xdr:cNvSpPr/>
      </xdr:nvSpPr>
      <xdr:spPr>
        <a:xfrm>
          <a:off x="162687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126892</xdr:rowOff>
    </xdr:from>
    <xdr:ext cx="534377" cy="259045"/>
    <xdr:sp macro="" textlink="">
      <xdr:nvSpPr>
        <xdr:cNvPr id="701" name="公債費該当値テキスト"/>
        <xdr:cNvSpPr txBox="1"/>
      </xdr:nvSpPr>
      <xdr:spPr>
        <a:xfrm>
          <a:off x="16370300" y="165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129750</xdr:rowOff>
    </xdr:from>
    <xdr:to>
      <xdr:col>22</xdr:col>
      <xdr:colOff>415925</xdr:colOff>
      <xdr:row>97</xdr:row>
      <xdr:rowOff>59900</xdr:rowOff>
    </xdr:to>
    <xdr:sp macro="" textlink="">
      <xdr:nvSpPr>
        <xdr:cNvPr id="702" name="円/楕円 701"/>
        <xdr:cNvSpPr/>
      </xdr:nvSpPr>
      <xdr:spPr>
        <a:xfrm>
          <a:off x="15430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51027</xdr:rowOff>
    </xdr:from>
    <xdr:ext cx="534377" cy="259045"/>
    <xdr:sp macro="" textlink="">
      <xdr:nvSpPr>
        <xdr:cNvPr id="703" name="テキスト ボックス 702"/>
        <xdr:cNvSpPr txBox="1"/>
      </xdr:nvSpPr>
      <xdr:spPr>
        <a:xfrm>
          <a:off x="15214111"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98935</xdr:rowOff>
    </xdr:from>
    <xdr:to>
      <xdr:col>21</xdr:col>
      <xdr:colOff>212725</xdr:colOff>
      <xdr:row>97</xdr:row>
      <xdr:rowOff>29085</xdr:rowOff>
    </xdr:to>
    <xdr:sp macro="" textlink="">
      <xdr:nvSpPr>
        <xdr:cNvPr id="704" name="円/楕円 703"/>
        <xdr:cNvSpPr/>
      </xdr:nvSpPr>
      <xdr:spPr>
        <a:xfrm>
          <a:off x="14541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20212</xdr:rowOff>
    </xdr:from>
    <xdr:ext cx="534377" cy="259045"/>
    <xdr:sp macro="" textlink="">
      <xdr:nvSpPr>
        <xdr:cNvPr id="705" name="テキスト ボックス 704"/>
        <xdr:cNvSpPr txBox="1"/>
      </xdr:nvSpPr>
      <xdr:spPr>
        <a:xfrm>
          <a:off x="14325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97045</xdr:rowOff>
    </xdr:from>
    <xdr:to>
      <xdr:col>20</xdr:col>
      <xdr:colOff>9525</xdr:colOff>
      <xdr:row>97</xdr:row>
      <xdr:rowOff>27195</xdr:rowOff>
    </xdr:to>
    <xdr:sp macro="" textlink="">
      <xdr:nvSpPr>
        <xdr:cNvPr id="706" name="円/楕円 705"/>
        <xdr:cNvSpPr/>
      </xdr:nvSpPr>
      <xdr:spPr>
        <a:xfrm>
          <a:off x="13652500" y="165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18322</xdr:rowOff>
    </xdr:from>
    <xdr:ext cx="534377" cy="259045"/>
    <xdr:sp macro="" textlink="">
      <xdr:nvSpPr>
        <xdr:cNvPr id="707" name="テキスト ボックス 706"/>
        <xdr:cNvSpPr txBox="1"/>
      </xdr:nvSpPr>
      <xdr:spPr>
        <a:xfrm>
          <a:off x="13436111" y="166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83421</xdr:rowOff>
    </xdr:from>
    <xdr:to>
      <xdr:col>18</xdr:col>
      <xdr:colOff>492125</xdr:colOff>
      <xdr:row>97</xdr:row>
      <xdr:rowOff>13571</xdr:rowOff>
    </xdr:to>
    <xdr:sp macro="" textlink="">
      <xdr:nvSpPr>
        <xdr:cNvPr id="708" name="円/楕円 707"/>
        <xdr:cNvSpPr/>
      </xdr:nvSpPr>
      <xdr:spPr>
        <a:xfrm>
          <a:off x="12763500" y="1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4698</xdr:rowOff>
    </xdr:from>
    <xdr:ext cx="534377" cy="259045"/>
    <xdr:sp macro="" textlink="">
      <xdr:nvSpPr>
        <xdr:cNvPr id="709" name="テキスト ボックス 708"/>
        <xdr:cNvSpPr txBox="1"/>
      </xdr:nvSpPr>
      <xdr:spPr>
        <a:xfrm>
          <a:off x="12547111" y="1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165499</xdr:rowOff>
    </xdr:from>
    <xdr:to>
      <xdr:col>32</xdr:col>
      <xdr:colOff>187325</xdr:colOff>
      <xdr:row>37</xdr:row>
      <xdr:rowOff>153089</xdr:rowOff>
    </xdr:to>
    <xdr:cxnSp macro="">
      <xdr:nvCxnSpPr>
        <xdr:cNvPr id="740" name="直線コネクタ 739"/>
        <xdr:cNvCxnSpPr/>
      </xdr:nvCxnSpPr>
      <xdr:spPr>
        <a:xfrm flipV="1">
          <a:off x="21323300" y="6337699"/>
          <a:ext cx="8382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153216</xdr:rowOff>
    </xdr:from>
    <xdr:ext cx="378565" cy="259045"/>
    <xdr:sp macro="" textlink="">
      <xdr:nvSpPr>
        <xdr:cNvPr id="741" name="諸支出金平均値テキスト"/>
        <xdr:cNvSpPr txBox="1"/>
      </xdr:nvSpPr>
      <xdr:spPr>
        <a:xfrm>
          <a:off x="22212300" y="6668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130883</xdr:rowOff>
    </xdr:from>
    <xdr:to>
      <xdr:col>31</xdr:col>
      <xdr:colOff>34925</xdr:colOff>
      <xdr:row>37</xdr:row>
      <xdr:rowOff>153089</xdr:rowOff>
    </xdr:to>
    <xdr:cxnSp macro="">
      <xdr:nvCxnSpPr>
        <xdr:cNvPr id="743" name="直線コネクタ 742"/>
        <xdr:cNvCxnSpPr/>
      </xdr:nvCxnSpPr>
      <xdr:spPr>
        <a:xfrm>
          <a:off x="20434300" y="6474533"/>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159093</xdr:rowOff>
    </xdr:from>
    <xdr:ext cx="378565" cy="259045"/>
    <xdr:sp macro="" textlink="">
      <xdr:nvSpPr>
        <xdr:cNvPr id="745" name="テキスト ボックス 744"/>
        <xdr:cNvSpPr txBox="1"/>
      </xdr:nvSpPr>
      <xdr:spPr>
        <a:xfrm>
          <a:off x="21134017" y="667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130883</xdr:rowOff>
    </xdr:from>
    <xdr:to>
      <xdr:col>29</xdr:col>
      <xdr:colOff>517525</xdr:colOff>
      <xdr:row>37</xdr:row>
      <xdr:rowOff>165173</xdr:rowOff>
    </xdr:to>
    <xdr:cxnSp macro="">
      <xdr:nvCxnSpPr>
        <xdr:cNvPr id="746" name="直線コネクタ 745"/>
        <xdr:cNvCxnSpPr/>
      </xdr:nvCxnSpPr>
      <xdr:spPr>
        <a:xfrm flipV="1">
          <a:off x="19545300" y="64745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8" name="テキスト ボックス 747"/>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106063</xdr:rowOff>
    </xdr:from>
    <xdr:to>
      <xdr:col>28</xdr:col>
      <xdr:colOff>314325</xdr:colOff>
      <xdr:row>37</xdr:row>
      <xdr:rowOff>165173</xdr:rowOff>
    </xdr:to>
    <xdr:cxnSp macro="">
      <xdr:nvCxnSpPr>
        <xdr:cNvPr id="749" name="直線コネクタ 748"/>
        <xdr:cNvCxnSpPr/>
      </xdr:nvCxnSpPr>
      <xdr:spPr>
        <a:xfrm>
          <a:off x="18656300" y="6449713"/>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114699</xdr:rowOff>
    </xdr:from>
    <xdr:to>
      <xdr:col>32</xdr:col>
      <xdr:colOff>238125</xdr:colOff>
      <xdr:row>37</xdr:row>
      <xdr:rowOff>44849</xdr:rowOff>
    </xdr:to>
    <xdr:sp macro="" textlink="">
      <xdr:nvSpPr>
        <xdr:cNvPr id="759" name="円/楕円 758"/>
        <xdr:cNvSpPr/>
      </xdr:nvSpPr>
      <xdr:spPr>
        <a:xfrm>
          <a:off x="22110700" y="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137576</xdr:rowOff>
    </xdr:from>
    <xdr:ext cx="469744" cy="259045"/>
    <xdr:sp macro="" textlink="">
      <xdr:nvSpPr>
        <xdr:cNvPr id="760" name="諸支出金該当値テキスト"/>
        <xdr:cNvSpPr txBox="1"/>
      </xdr:nvSpPr>
      <xdr:spPr>
        <a:xfrm>
          <a:off x="22212300" y="613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102289</xdr:rowOff>
    </xdr:from>
    <xdr:to>
      <xdr:col>31</xdr:col>
      <xdr:colOff>85725</xdr:colOff>
      <xdr:row>38</xdr:row>
      <xdr:rowOff>32440</xdr:rowOff>
    </xdr:to>
    <xdr:sp macro="" textlink="">
      <xdr:nvSpPr>
        <xdr:cNvPr id="761" name="円/楕円 760"/>
        <xdr:cNvSpPr/>
      </xdr:nvSpPr>
      <xdr:spPr>
        <a:xfrm>
          <a:off x="21272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48966</xdr:rowOff>
    </xdr:from>
    <xdr:ext cx="378565" cy="259045"/>
    <xdr:sp macro="" textlink="">
      <xdr:nvSpPr>
        <xdr:cNvPr id="762" name="テキスト ボックス 761"/>
        <xdr:cNvSpPr txBox="1"/>
      </xdr:nvSpPr>
      <xdr:spPr>
        <a:xfrm>
          <a:off x="21134017" y="622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80083</xdr:rowOff>
    </xdr:from>
    <xdr:to>
      <xdr:col>29</xdr:col>
      <xdr:colOff>568325</xdr:colOff>
      <xdr:row>38</xdr:row>
      <xdr:rowOff>10233</xdr:rowOff>
    </xdr:to>
    <xdr:sp macro="" textlink="">
      <xdr:nvSpPr>
        <xdr:cNvPr id="763" name="円/楕円 762"/>
        <xdr:cNvSpPr/>
      </xdr:nvSpPr>
      <xdr:spPr>
        <a:xfrm>
          <a:off x="20383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26760</xdr:rowOff>
    </xdr:from>
    <xdr:ext cx="378565" cy="259045"/>
    <xdr:sp macro="" textlink="">
      <xdr:nvSpPr>
        <xdr:cNvPr id="764" name="テキスト ボックス 763"/>
        <xdr:cNvSpPr txBox="1"/>
      </xdr:nvSpPr>
      <xdr:spPr>
        <a:xfrm>
          <a:off x="20245017" y="6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114372</xdr:rowOff>
    </xdr:from>
    <xdr:to>
      <xdr:col>28</xdr:col>
      <xdr:colOff>365125</xdr:colOff>
      <xdr:row>38</xdr:row>
      <xdr:rowOff>44523</xdr:rowOff>
    </xdr:to>
    <xdr:sp macro="" textlink="">
      <xdr:nvSpPr>
        <xdr:cNvPr id="765" name="円/楕円 764"/>
        <xdr:cNvSpPr/>
      </xdr:nvSpPr>
      <xdr:spPr>
        <a:xfrm>
          <a:off x="19494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35650</xdr:rowOff>
    </xdr:from>
    <xdr:ext cx="378565" cy="259045"/>
    <xdr:sp macro="" textlink="">
      <xdr:nvSpPr>
        <xdr:cNvPr id="766" name="テキスト ボックス 765"/>
        <xdr:cNvSpPr txBox="1"/>
      </xdr:nvSpPr>
      <xdr:spPr>
        <a:xfrm>
          <a:off x="19356017" y="655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55263</xdr:rowOff>
    </xdr:from>
    <xdr:to>
      <xdr:col>27</xdr:col>
      <xdr:colOff>161925</xdr:colOff>
      <xdr:row>37</xdr:row>
      <xdr:rowOff>156863</xdr:rowOff>
    </xdr:to>
    <xdr:sp macro="" textlink="">
      <xdr:nvSpPr>
        <xdr:cNvPr id="767" name="円/楕円 766"/>
        <xdr:cNvSpPr/>
      </xdr:nvSpPr>
      <xdr:spPr>
        <a:xfrm>
          <a:off x="18605500" y="63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147990</xdr:rowOff>
    </xdr:from>
    <xdr:ext cx="469744" cy="259045"/>
    <xdr:sp macro="" textlink="">
      <xdr:nvSpPr>
        <xdr:cNvPr id="768" name="テキスト ボックス 767"/>
        <xdr:cNvSpPr txBox="1"/>
      </xdr:nvSpPr>
      <xdr:spPr>
        <a:xfrm>
          <a:off x="18421427" y="64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参加と協働のまちづくり」に向けた取組みを着々と進めており、「地域の力」の総結集により取組みを加速させています。限られた財源の中で効率的に事業を推進するため、徹底した無駄の排除を行うとともに、施策と施策、事業と事業を互いに連携させることにより、効果を更に高めていく必要があります。今後、人口減少や本格的な少子高齢化社会の到来など、これまでに経験したことのない多様な財政需要に対応すべく、選択と集中による行財政構造の構築に努める。</a:t>
          </a:r>
          <a:endParaRPr kumimoji="1" lang="ja-JP" altLang="en-US"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財政需要に対応できる安定した基金運営を行うべく、繰入の抑制及び積立の増加に取</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組み、平成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年度までは残高が増加した。</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年度以降は町税、普通交付税をはじめ、一般財源が減少し、基金繰入に頼らざるを得ない財政状況であった。</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年度は実質単年度収支が赤字となり、</a:t>
          </a:r>
          <a:r>
            <a:rPr kumimoji="1" lang="ja-JP" altLang="ja-JP" sz="1300">
              <a:solidFill>
                <a:schemeClr val="dk1"/>
              </a:solidFill>
              <a:effectLst/>
              <a:latin typeface="+mn-lt"/>
              <a:ea typeface="+mn-ea"/>
              <a:cs typeface="+mn-cs"/>
            </a:rPr>
            <a:t>引き続き、盤石な財政基盤の確立、事業見直しを進め、基金に依存しない適正な財政運営に努める。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年度は国民健康保険事業の会計において医療費の増加と基金の枯渇により赤字となった。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引き続き、</a:t>
          </a:r>
          <a:r>
            <a:rPr lang="ja-JP" altLang="ja-JP" sz="1300" b="0" i="0" baseline="0">
              <a:solidFill>
                <a:schemeClr val="dk1"/>
              </a:solidFill>
              <a:effectLst/>
              <a:latin typeface="+mn-lt"/>
              <a:ea typeface="+mn-ea"/>
              <a:cs typeface="+mn-cs"/>
            </a:rPr>
            <a:t>保険税の適正化による収入減の確保と健康増進事業による給付の適正化を図る。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今</a:t>
          </a:r>
          <a:r>
            <a:rPr lang="ja-JP" altLang="ja-JP" sz="1300" b="0" i="0" baseline="0">
              <a:solidFill>
                <a:schemeClr val="dk1"/>
              </a:solidFill>
              <a:effectLst/>
              <a:latin typeface="+mn-lt"/>
              <a:ea typeface="+mn-ea"/>
              <a:cs typeface="+mn-cs"/>
            </a:rPr>
            <a:t>後においても、各会計とも黒字決算となるよう収入源の確保に取り組むとともに健全な財政運営に努める。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5115238</v>
      </c>
      <c r="BO4" s="381"/>
      <c r="BP4" s="381"/>
      <c r="BQ4" s="381"/>
      <c r="BR4" s="381"/>
      <c r="BS4" s="381"/>
      <c r="BT4" s="381"/>
      <c r="BU4" s="382"/>
      <c r="BV4" s="380">
        <v>5284734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4953163</v>
      </c>
      <c r="BO5" s="418"/>
      <c r="BP5" s="418"/>
      <c r="BQ5" s="418"/>
      <c r="BR5" s="418"/>
      <c r="BS5" s="418"/>
      <c r="BT5" s="418"/>
      <c r="BU5" s="419"/>
      <c r="BV5" s="417">
        <v>5062604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94.3</v>
      </c>
      <c r="CU5" s="415"/>
      <c r="CV5" s="415"/>
      <c r="CW5" s="415"/>
      <c r="CX5" s="415"/>
      <c r="CY5" s="415"/>
      <c r="CZ5" s="415"/>
      <c r="DA5" s="416"/>
      <c r="DB5" s="414">
        <v>89.2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162075</v>
      </c>
      <c r="BO6" s="418"/>
      <c r="BP6" s="418"/>
      <c r="BQ6" s="418"/>
      <c r="BR6" s="418"/>
      <c r="BS6" s="418"/>
      <c r="BT6" s="418"/>
      <c r="BU6" s="419"/>
      <c r="BV6" s="417">
        <v>222130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99.2</v>
      </c>
      <c r="CU6" s="455"/>
      <c r="CV6" s="455"/>
      <c r="CW6" s="455"/>
      <c r="CX6" s="455"/>
      <c r="CY6" s="455"/>
      <c r="CZ6" s="455"/>
      <c r="DA6" s="456"/>
      <c r="DB6" s="454">
        <v>94.9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24453</v>
      </c>
      <c r="BO7" s="418"/>
      <c r="BP7" s="418"/>
      <c r="BQ7" s="418"/>
      <c r="BR7" s="418"/>
      <c r="BS7" s="418"/>
      <c r="BT7" s="418"/>
      <c r="BU7" s="419"/>
      <c r="BV7" s="417">
        <v>16290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3413193</v>
      </c>
      <c r="CU7" s="418"/>
      <c r="CV7" s="418"/>
      <c r="CW7" s="418"/>
      <c r="CX7" s="418"/>
      <c r="CY7" s="418"/>
      <c r="CZ7" s="418"/>
      <c r="DA7" s="419"/>
      <c r="DB7" s="417">
        <v>3595706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137622</v>
      </c>
      <c r="BO8" s="418"/>
      <c r="BP8" s="418"/>
      <c r="BQ8" s="418"/>
      <c r="BR8" s="418"/>
      <c r="BS8" s="418"/>
      <c r="BT8" s="418"/>
      <c r="BU8" s="419"/>
      <c r="BV8" s="417">
        <v>205840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12798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-68218</v>
      </c>
      <c r="BO9" s="418"/>
      <c r="BP9" s="418"/>
      <c r="BQ9" s="418"/>
      <c r="BR9" s="418"/>
      <c r="BS9" s="418"/>
      <c r="BT9" s="418"/>
      <c r="BU9" s="419"/>
      <c r="BV9" s="417">
        <v>42465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13.9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13491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111406</v>
      </c>
      <c r="BO10" s="418"/>
      <c r="BP10" s="418"/>
      <c r="BQ10" s="418"/>
      <c r="BR10" s="418"/>
      <c r="BS10" s="418"/>
      <c r="BT10" s="418"/>
      <c r="BU10" s="419"/>
      <c r="BV10" s="417">
        <v>238626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12375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128254</v>
      </c>
      <c r="BO12" s="418"/>
      <c r="BP12" s="418"/>
      <c r="BQ12" s="418"/>
      <c r="BR12" s="418"/>
      <c r="BS12" s="418"/>
      <c r="BT12" s="418"/>
      <c r="BU12" s="419"/>
      <c r="BV12" s="417">
        <v>115474</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12321</v>
      </c>
      <c r="S13" s="499"/>
      <c r="T13" s="499"/>
      <c r="U13" s="499"/>
      <c r="V13" s="500"/>
      <c r="W13" s="433" t="s">
        <v>123</v>
      </c>
      <c r="X13" s="434"/>
      <c r="Y13" s="434"/>
      <c r="Z13" s="434"/>
      <c r="AA13" s="434"/>
      <c r="AB13" s="424"/>
      <c r="AC13" s="468">
        <v>312</v>
      </c>
      <c r="AD13" s="469"/>
      <c r="AE13" s="469"/>
      <c r="AF13" s="469"/>
      <c r="AG13" s="508"/>
      <c r="AH13" s="468">
        <v>329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-85066</v>
      </c>
      <c r="BO13" s="418"/>
      <c r="BP13" s="418"/>
      <c r="BQ13" s="418"/>
      <c r="BR13" s="418"/>
      <c r="BS13" s="418"/>
      <c r="BT13" s="418"/>
      <c r="BU13" s="419"/>
      <c r="BV13" s="417">
        <v>165617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14.4</v>
      </c>
      <c r="CU13" s="415"/>
      <c r="CV13" s="415"/>
      <c r="CW13" s="415"/>
      <c r="CX13" s="415"/>
      <c r="CY13" s="415"/>
      <c r="CZ13" s="415"/>
      <c r="DA13" s="416"/>
      <c r="DB13" s="414">
        <v>15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12528</v>
      </c>
      <c r="S14" s="499"/>
      <c r="T14" s="499"/>
      <c r="U14" s="499"/>
      <c r="V14" s="500"/>
      <c r="W14" s="407"/>
      <c r="X14" s="408"/>
      <c r="Y14" s="408"/>
      <c r="Z14" s="408"/>
      <c r="AA14" s="408"/>
      <c r="AB14" s="397"/>
      <c r="AC14" s="501">
        <v>5.8</v>
      </c>
      <c r="AD14" s="502"/>
      <c r="AE14" s="502"/>
      <c r="AF14" s="502"/>
      <c r="AG14" s="503"/>
      <c r="AH14" s="501">
        <v>5.9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173.2</v>
      </c>
      <c r="CU14" s="513"/>
      <c r="CV14" s="513"/>
      <c r="CW14" s="513"/>
      <c r="CX14" s="513"/>
      <c r="CY14" s="513"/>
      <c r="CZ14" s="513"/>
      <c r="DA14" s="514"/>
      <c r="DB14" s="512">
        <v>168.1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12468</v>
      </c>
      <c r="S15" s="499"/>
      <c r="T15" s="499"/>
      <c r="U15" s="499"/>
      <c r="V15" s="500"/>
      <c r="W15" s="433" t="s">
        <v>130</v>
      </c>
      <c r="X15" s="434"/>
      <c r="Y15" s="434"/>
      <c r="Z15" s="434"/>
      <c r="AA15" s="434"/>
      <c r="AB15" s="424"/>
      <c r="AC15" s="468">
        <v>1493</v>
      </c>
      <c r="AD15" s="469"/>
      <c r="AE15" s="469"/>
      <c r="AF15" s="469"/>
      <c r="AG15" s="508"/>
      <c r="AH15" s="468">
        <v>1706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1224243</v>
      </c>
      <c r="BO15" s="381"/>
      <c r="BP15" s="381"/>
      <c r="BQ15" s="381"/>
      <c r="BR15" s="381"/>
      <c r="BS15" s="381"/>
      <c r="BT15" s="381"/>
      <c r="BU15" s="382"/>
      <c r="BV15" s="380">
        <v>1216989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27.6</v>
      </c>
      <c r="AD16" s="502"/>
      <c r="AE16" s="502"/>
      <c r="AF16" s="502"/>
      <c r="AG16" s="503"/>
      <c r="AH16" s="501">
        <v>30.4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2996656</v>
      </c>
      <c r="BO16" s="418"/>
      <c r="BP16" s="418"/>
      <c r="BQ16" s="418"/>
      <c r="BR16" s="418"/>
      <c r="BS16" s="418"/>
      <c r="BT16" s="418"/>
      <c r="BU16" s="419"/>
      <c r="BV16" s="417">
        <v>3061051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3604</v>
      </c>
      <c r="AD17" s="469"/>
      <c r="AE17" s="469"/>
      <c r="AF17" s="469"/>
      <c r="AG17" s="508"/>
      <c r="AH17" s="468">
        <v>3576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1539615</v>
      </c>
      <c r="BO17" s="418"/>
      <c r="BP17" s="418"/>
      <c r="BQ17" s="418"/>
      <c r="BR17" s="418"/>
      <c r="BS17" s="418"/>
      <c r="BT17" s="418"/>
      <c r="BU17" s="419"/>
      <c r="BV17" s="417">
        <v>1527529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34.58</v>
      </c>
      <c r="M18" s="530"/>
      <c r="N18" s="530"/>
      <c r="O18" s="530"/>
      <c r="P18" s="530"/>
      <c r="Q18" s="530"/>
      <c r="R18" s="531"/>
      <c r="S18" s="531"/>
      <c r="T18" s="531"/>
      <c r="U18" s="531"/>
      <c r="V18" s="532"/>
      <c r="W18" s="435"/>
      <c r="X18" s="436"/>
      <c r="Y18" s="436"/>
      <c r="Z18" s="436"/>
      <c r="AA18" s="436"/>
      <c r="AB18" s="427"/>
      <c r="AC18" s="533">
        <v>66.599999999999994</v>
      </c>
      <c r="AD18" s="534"/>
      <c r="AE18" s="534"/>
      <c r="AF18" s="534"/>
      <c r="AG18" s="535"/>
      <c r="AH18" s="533">
        <v>63.7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3240956</v>
      </c>
      <c r="BO18" s="418"/>
      <c r="BP18" s="418"/>
      <c r="BQ18" s="418"/>
      <c r="BR18" s="418"/>
      <c r="BS18" s="418"/>
      <c r="BT18" s="418"/>
      <c r="BU18" s="419"/>
      <c r="BV18" s="417">
        <v>3239666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370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3987326</v>
      </c>
      <c r="BO19" s="418"/>
      <c r="BP19" s="418"/>
      <c r="BQ19" s="418"/>
      <c r="BR19" s="418"/>
      <c r="BS19" s="418"/>
      <c r="BT19" s="418"/>
      <c r="BU19" s="419"/>
      <c r="BV19" s="417">
        <v>4177806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4951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5171860</v>
      </c>
      <c r="BO23" s="418"/>
      <c r="BP23" s="418"/>
      <c r="BQ23" s="418"/>
      <c r="BR23" s="418"/>
      <c r="BS23" s="418"/>
      <c r="BT23" s="418"/>
      <c r="BU23" s="419"/>
      <c r="BV23" s="417">
        <v>5374751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5920</v>
      </c>
      <c r="R24" s="469"/>
      <c r="S24" s="469"/>
      <c r="T24" s="469"/>
      <c r="U24" s="469"/>
      <c r="V24" s="508"/>
      <c r="W24" s="563"/>
      <c r="X24" s="551"/>
      <c r="Y24" s="552"/>
      <c r="Z24" s="467" t="s">
        <v>153</v>
      </c>
      <c r="AA24" s="447"/>
      <c r="AB24" s="447"/>
      <c r="AC24" s="447"/>
      <c r="AD24" s="447"/>
      <c r="AE24" s="447"/>
      <c r="AF24" s="447"/>
      <c r="AG24" s="448"/>
      <c r="AH24" s="468">
        <v>104</v>
      </c>
      <c r="AI24" s="469"/>
      <c r="AJ24" s="469"/>
      <c r="AK24" s="469"/>
      <c r="AL24" s="508"/>
      <c r="AM24" s="468">
        <v>335920</v>
      </c>
      <c r="AN24" s="469"/>
      <c r="AO24" s="469"/>
      <c r="AP24" s="469"/>
      <c r="AQ24" s="469"/>
      <c r="AR24" s="508"/>
      <c r="AS24" s="468">
        <v>3230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4692852</v>
      </c>
      <c r="BO24" s="418"/>
      <c r="BP24" s="418"/>
      <c r="BQ24" s="418"/>
      <c r="BR24" s="418"/>
      <c r="BS24" s="418"/>
      <c r="BT24" s="418"/>
      <c r="BU24" s="419"/>
      <c r="BV24" s="417">
        <v>4922570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5134</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841659</v>
      </c>
      <c r="BO25" s="381"/>
      <c r="BP25" s="381"/>
      <c r="BQ25" s="381"/>
      <c r="BR25" s="381"/>
      <c r="BS25" s="381"/>
      <c r="BT25" s="381"/>
      <c r="BU25" s="382"/>
      <c r="BV25" s="380">
        <v>956910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4959</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13765</v>
      </c>
      <c r="AN26" s="469"/>
      <c r="AO26" s="469"/>
      <c r="AP26" s="469"/>
      <c r="AQ26" s="469"/>
      <c r="AR26" s="508"/>
      <c r="AS26" s="468">
        <v>2753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2700</v>
      </c>
      <c r="R27" s="469"/>
      <c r="S27" s="469"/>
      <c r="T27" s="469"/>
      <c r="U27" s="469"/>
      <c r="V27" s="508"/>
      <c r="W27" s="563"/>
      <c r="X27" s="551"/>
      <c r="Y27" s="552"/>
      <c r="Z27" s="467" t="s">
        <v>162</v>
      </c>
      <c r="AA27" s="447"/>
      <c r="AB27" s="447"/>
      <c r="AC27" s="447"/>
      <c r="AD27" s="447"/>
      <c r="AE27" s="447"/>
      <c r="AF27" s="447"/>
      <c r="AG27" s="448"/>
      <c r="AH27" s="468">
        <v>5</v>
      </c>
      <c r="AI27" s="469"/>
      <c r="AJ27" s="469"/>
      <c r="AK27" s="469"/>
      <c r="AL27" s="508"/>
      <c r="AM27" s="468">
        <v>16646</v>
      </c>
      <c r="AN27" s="469"/>
      <c r="AO27" s="469"/>
      <c r="AP27" s="469"/>
      <c r="AQ27" s="469"/>
      <c r="AR27" s="508"/>
      <c r="AS27" s="468">
        <v>3329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216086</v>
      </c>
      <c r="BO27" s="587"/>
      <c r="BP27" s="587"/>
      <c r="BQ27" s="587"/>
      <c r="BR27" s="587"/>
      <c r="BS27" s="587"/>
      <c r="BT27" s="587"/>
      <c r="BU27" s="588"/>
      <c r="BV27" s="586">
        <v>216081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2170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353386</v>
      </c>
      <c r="BO28" s="381"/>
      <c r="BP28" s="381"/>
      <c r="BQ28" s="381"/>
      <c r="BR28" s="381"/>
      <c r="BS28" s="381"/>
      <c r="BT28" s="381"/>
      <c r="BU28" s="382"/>
      <c r="BV28" s="380">
        <v>370234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10</v>
      </c>
      <c r="M29" s="469"/>
      <c r="N29" s="469"/>
      <c r="O29" s="469"/>
      <c r="P29" s="508"/>
      <c r="Q29" s="468">
        <v>1990</v>
      </c>
      <c r="R29" s="469"/>
      <c r="S29" s="469"/>
      <c r="T29" s="469"/>
      <c r="U29" s="469"/>
      <c r="V29" s="508"/>
      <c r="W29" s="564"/>
      <c r="X29" s="565"/>
      <c r="Y29" s="566"/>
      <c r="Z29" s="467" t="s">
        <v>169</v>
      </c>
      <c r="AA29" s="447"/>
      <c r="AB29" s="447"/>
      <c r="AC29" s="447"/>
      <c r="AD29" s="447"/>
      <c r="AE29" s="447"/>
      <c r="AF29" s="447"/>
      <c r="AG29" s="448"/>
      <c r="AH29" s="468">
        <v>109</v>
      </c>
      <c r="AI29" s="469"/>
      <c r="AJ29" s="469"/>
      <c r="AK29" s="469"/>
      <c r="AL29" s="508"/>
      <c r="AM29" s="468">
        <v>352566</v>
      </c>
      <c r="AN29" s="469"/>
      <c r="AO29" s="469"/>
      <c r="AP29" s="469"/>
      <c r="AQ29" s="469"/>
      <c r="AR29" s="508"/>
      <c r="AS29" s="468">
        <v>3235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5316</v>
      </c>
      <c r="BO29" s="418"/>
      <c r="BP29" s="418"/>
      <c r="BQ29" s="418"/>
      <c r="BR29" s="418"/>
      <c r="BS29" s="418"/>
      <c r="BT29" s="418"/>
      <c r="BU29" s="419"/>
      <c r="BV29" s="417">
        <v>5314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126827</v>
      </c>
      <c r="BO30" s="587"/>
      <c r="BP30" s="587"/>
      <c r="BQ30" s="587"/>
      <c r="BR30" s="587"/>
      <c r="BS30" s="587"/>
      <c r="BT30" s="587"/>
      <c r="BU30" s="588"/>
      <c r="BV30" s="586">
        <v>126796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周東環境衛生組合（一般会計）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平生町土地開発公社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熊南地域介護認定審査会事業特別会計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漁業集落環境整備事業特別会計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熊南総合事務組合（一般会計）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介護保険事業勘定特別会計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熊南総合事務組合（馬島・佐合島航路事業特別会計）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田布施・平生水道企業団（水道事業会計）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柳井地区広域消防組合（一般会計）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柳井地域広域水道企業団（水道用水供給事業会計）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山口県市町総合事務組合（一般会計）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山口県市町総合事務組合（退職手当特別会計）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山口県市町総合事務組合（消防団員補償等特別会計）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山口県市町総合事務組合（非常勤職員公務災害補償特別会計）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4" t="s">
        <v>518</v>
      </c>
      <c r="D34" s="1184"/>
      <c r="E34" s="1185"/>
      <c r="F34" s="32">
        <v>3.02</v>
      </c>
      <c r="G34" s="33">
        <v>3.54</v>
      </c>
      <c r="H34" s="33">
        <v>4.6900000000000004</v>
      </c>
      <c r="I34" s="33">
        <v>5.72</v>
      </c>
      <c r="J34" s="34">
        <v>4.03</v>
      </c>
      <c r="K34" s="22"/>
      <c r="L34" s="22"/>
      <c r="M34" s="22"/>
      <c r="N34" s="22"/>
      <c r="O34" s="22"/>
      <c r="P34" s="22"/>
    </row>
    <row r="35" spans="1:16" ht="39" customHeight="1" x14ac:dyDescent="0.15">
      <c r="A35" s="22"/>
      <c r="B35" s="35"/>
      <c r="C35" s="1178" t="s">
        <v>519</v>
      </c>
      <c r="D35" s="1179"/>
      <c r="E35" s="1180"/>
      <c r="F35" s="36">
        <v>0.51</v>
      </c>
      <c r="G35" s="37" t="s">
        <v>520</v>
      </c>
      <c r="H35" s="37">
        <v>0.86</v>
      </c>
      <c r="I35" s="37">
        <v>3.23</v>
      </c>
      <c r="J35" s="38">
        <v>3.99</v>
      </c>
      <c r="K35" s="22"/>
      <c r="L35" s="22"/>
      <c r="M35" s="22"/>
      <c r="N35" s="22"/>
      <c r="O35" s="22"/>
      <c r="P35" s="22"/>
    </row>
    <row r="36" spans="1:16" ht="39" customHeight="1" x14ac:dyDescent="0.15">
      <c r="A36" s="22"/>
      <c r="B36" s="35"/>
      <c r="C36" s="1178" t="s">
        <v>521</v>
      </c>
      <c r="D36" s="1179"/>
      <c r="E36" s="1180"/>
      <c r="F36" s="36">
        <v>0.41</v>
      </c>
      <c r="G36" s="37">
        <v>0.65</v>
      </c>
      <c r="H36" s="37">
        <v>0.48</v>
      </c>
      <c r="I36" s="37">
        <v>0.92</v>
      </c>
      <c r="J36" s="38">
        <v>1.17</v>
      </c>
      <c r="K36" s="22"/>
      <c r="L36" s="22"/>
      <c r="M36" s="22"/>
      <c r="N36" s="22"/>
      <c r="O36" s="22"/>
      <c r="P36" s="22"/>
    </row>
    <row r="37" spans="1:16" ht="39" customHeight="1" x14ac:dyDescent="0.15">
      <c r="A37" s="22"/>
      <c r="B37" s="35"/>
      <c r="C37" s="1178" t="s">
        <v>522</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523</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525</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469</v>
      </c>
      <c r="G42" s="37" t="s">
        <v>469</v>
      </c>
      <c r="H42" s="37" t="s">
        <v>469</v>
      </c>
      <c r="I42" s="37" t="s">
        <v>469</v>
      </c>
      <c r="J42" s="38" t="s">
        <v>469</v>
      </c>
      <c r="K42" s="22"/>
      <c r="L42" s="22"/>
      <c r="M42" s="22"/>
      <c r="N42" s="22"/>
      <c r="O42" s="22"/>
      <c r="P42" s="22"/>
    </row>
    <row r="43" spans="1:16" ht="39" customHeight="1" thickBot="1" x14ac:dyDescent="0.2">
      <c r="A43" s="22"/>
      <c r="B43" s="40"/>
      <c r="C43" s="1181" t="s">
        <v>527</v>
      </c>
      <c r="D43" s="1182"/>
      <c r="E43" s="1183"/>
      <c r="F43" s="41">
        <v>0</v>
      </c>
      <c r="G43" s="42">
        <v>0</v>
      </c>
      <c r="H43" s="42">
        <v>0</v>
      </c>
      <c r="I43" s="42">
        <v>0</v>
      </c>
      <c r="J43" s="43" t="s">
        <v>469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720</v>
      </c>
      <c r="L45" s="60">
        <v>690</v>
      </c>
      <c r="M45" s="60">
        <v>680</v>
      </c>
      <c r="N45" s="60">
        <v>622</v>
      </c>
      <c r="O45" s="61">
        <v>584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469</v>
      </c>
      <c r="L46" s="64" t="s">
        <v>469</v>
      </c>
      <c r="M46" s="64" t="s">
        <v>469</v>
      </c>
      <c r="N46" s="64" t="s">
        <v>469</v>
      </c>
      <c r="O46" s="65" t="s">
        <v>469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469</v>
      </c>
      <c r="L47" s="64" t="s">
        <v>469</v>
      </c>
      <c r="M47" s="64" t="s">
        <v>469</v>
      </c>
      <c r="N47" s="64" t="s">
        <v>469</v>
      </c>
      <c r="O47" s="65" t="s">
        <v>469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259</v>
      </c>
      <c r="L48" s="64">
        <v>255</v>
      </c>
      <c r="M48" s="64">
        <v>258</v>
      </c>
      <c r="N48" s="64">
        <v>258</v>
      </c>
      <c r="O48" s="65">
        <v>274</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54</v>
      </c>
      <c r="M49" s="64">
        <v>46</v>
      </c>
      <c r="N49" s="64">
        <v>51</v>
      </c>
      <c r="O49" s="65">
        <v>64</v>
      </c>
      <c r="P49" s="48"/>
      <c r="Q49" s="48"/>
      <c r="R49" s="48"/>
      <c r="S49" s="48"/>
      <c r="T49" s="48"/>
      <c r="U49" s="48"/>
    </row>
    <row r="50" spans="1:21" ht="30.75" customHeight="1" x14ac:dyDescent="0.15">
      <c r="A50" s="48"/>
      <c r="B50" s="1196"/>
      <c r="C50" s="1197"/>
      <c r="D50" s="62"/>
      <c r="E50" s="1188" t="s">
        <v>17</v>
      </c>
      <c r="F50" s="1188"/>
      <c r="G50" s="1188"/>
      <c r="H50" s="1188"/>
      <c r="I50" s="1188"/>
      <c r="J50" s="1189"/>
      <c r="K50" s="63">
        <v>55</v>
      </c>
      <c r="L50" s="64">
        <v>53</v>
      </c>
      <c r="M50" s="64">
        <v>57</v>
      </c>
      <c r="N50" s="64">
        <v>65</v>
      </c>
      <c r="O50" s="65">
        <v>66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563</v>
      </c>
      <c r="L52" s="64">
        <v>568</v>
      </c>
      <c r="M52" s="64">
        <v>590</v>
      </c>
      <c r="N52" s="64">
        <v>577</v>
      </c>
      <c r="O52" s="65">
        <v>573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520</v>
      </c>
      <c r="L53" s="69">
        <v>485</v>
      </c>
      <c r="M53" s="69">
        <v>452</v>
      </c>
      <c r="N53" s="69">
        <v>419</v>
      </c>
      <c r="O53" s="70">
        <v>415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02" t="s">
        <v>24</v>
      </c>
      <c r="C41" s="1203"/>
      <c r="D41" s="81"/>
      <c r="E41" s="1208" t="s">
        <v>25</v>
      </c>
      <c r="F41" s="1208"/>
      <c r="G41" s="1208"/>
      <c r="H41" s="1209"/>
      <c r="I41" s="82">
        <v>5829</v>
      </c>
      <c r="J41" s="83">
        <v>5763</v>
      </c>
      <c r="K41" s="83">
        <v>5618</v>
      </c>
      <c r="L41" s="83">
        <v>5375</v>
      </c>
      <c r="M41" s="84">
        <v>5172</v>
      </c>
    </row>
    <row r="42" spans="2:13" ht="27.75" customHeight="1" x14ac:dyDescent="0.15">
      <c r="B42" s="1204"/>
      <c r="C42" s="1205"/>
      <c r="D42" s="85"/>
      <c r="E42" s="1210" t="s">
        <v>26</v>
      </c>
      <c r="F42" s="1210"/>
      <c r="G42" s="1210"/>
      <c r="H42" s="1211"/>
      <c r="I42" s="86">
        <v>632</v>
      </c>
      <c r="J42" s="87">
        <v>573</v>
      </c>
      <c r="K42" s="87">
        <v>640</v>
      </c>
      <c r="L42" s="87">
        <v>686</v>
      </c>
      <c r="M42" s="88">
        <v>615</v>
      </c>
    </row>
    <row r="43" spans="2:13" ht="27.75" customHeight="1" x14ac:dyDescent="0.15">
      <c r="B43" s="1204"/>
      <c r="C43" s="1205"/>
      <c r="D43" s="85"/>
      <c r="E43" s="1210" t="s">
        <v>27</v>
      </c>
      <c r="F43" s="1210"/>
      <c r="G43" s="1210"/>
      <c r="H43" s="1211"/>
      <c r="I43" s="86">
        <v>5007</v>
      </c>
      <c r="J43" s="87">
        <v>4780</v>
      </c>
      <c r="K43" s="87">
        <v>4700</v>
      </c>
      <c r="L43" s="87">
        <v>4653</v>
      </c>
      <c r="M43" s="88">
        <v>4666</v>
      </c>
    </row>
    <row r="44" spans="2:13" ht="27.75" customHeight="1" x14ac:dyDescent="0.15">
      <c r="B44" s="1204"/>
      <c r="C44" s="1205"/>
      <c r="D44" s="85"/>
      <c r="E44" s="1210" t="s">
        <v>28</v>
      </c>
      <c r="F44" s="1210"/>
      <c r="G44" s="1210"/>
      <c r="H44" s="1211"/>
      <c r="I44" s="86">
        <v>815</v>
      </c>
      <c r="J44" s="87">
        <v>875</v>
      </c>
      <c r="K44" s="87">
        <v>934</v>
      </c>
      <c r="L44" s="87">
        <v>844</v>
      </c>
      <c r="M44" s="88">
        <v>798</v>
      </c>
    </row>
    <row r="45" spans="2:13" ht="27.75" customHeight="1" x14ac:dyDescent="0.15">
      <c r="B45" s="1204"/>
      <c r="C45" s="1205"/>
      <c r="D45" s="85"/>
      <c r="E45" s="1210" t="s">
        <v>29</v>
      </c>
      <c r="F45" s="1210"/>
      <c r="G45" s="1210"/>
      <c r="H45" s="1211"/>
      <c r="I45" s="86">
        <v>1316</v>
      </c>
      <c r="J45" s="87">
        <v>1305</v>
      </c>
      <c r="K45" s="87">
        <v>1221</v>
      </c>
      <c r="L45" s="87">
        <v>1165</v>
      </c>
      <c r="M45" s="88">
        <v>1173</v>
      </c>
    </row>
    <row r="46" spans="2:13" ht="27.75" customHeight="1" x14ac:dyDescent="0.15">
      <c r="B46" s="1204"/>
      <c r="C46" s="1205"/>
      <c r="D46" s="89"/>
      <c r="E46" s="1210" t="s">
        <v>30</v>
      </c>
      <c r="F46" s="1210"/>
      <c r="G46" s="1210"/>
      <c r="H46" s="1211"/>
      <c r="I46" s="86">
        <v>41</v>
      </c>
      <c r="J46" s="87">
        <v>42</v>
      </c>
      <c r="K46" s="87">
        <v>43</v>
      </c>
      <c r="L46" s="87">
        <v>44</v>
      </c>
      <c r="M46" s="88" t="s">
        <v>469</v>
      </c>
    </row>
    <row r="47" spans="2:13" ht="27.75" customHeight="1" x14ac:dyDescent="0.15">
      <c r="B47" s="1204"/>
      <c r="C47" s="1205"/>
      <c r="D47" s="90"/>
      <c r="E47" s="1212" t="s">
        <v>31</v>
      </c>
      <c r="F47" s="1213"/>
      <c r="G47" s="1213"/>
      <c r="H47" s="1214"/>
      <c r="I47" s="86" t="s">
        <v>469</v>
      </c>
      <c r="J47" s="87" t="s">
        <v>469</v>
      </c>
      <c r="K47" s="87" t="s">
        <v>469</v>
      </c>
      <c r="L47" s="87" t="s">
        <v>469</v>
      </c>
      <c r="M47" s="88" t="s">
        <v>469</v>
      </c>
    </row>
    <row r="48" spans="2:13" ht="27.75" customHeight="1" x14ac:dyDescent="0.15">
      <c r="B48" s="1204"/>
      <c r="C48" s="1205"/>
      <c r="D48" s="85"/>
      <c r="E48" s="1210" t="s">
        <v>32</v>
      </c>
      <c r="F48" s="1210"/>
      <c r="G48" s="1210"/>
      <c r="H48" s="1211"/>
      <c r="I48" s="86" t="s">
        <v>469</v>
      </c>
      <c r="J48" s="87" t="s">
        <v>469</v>
      </c>
      <c r="K48" s="87" t="s">
        <v>469</v>
      </c>
      <c r="L48" s="87" t="s">
        <v>469</v>
      </c>
      <c r="M48" s="88" t="s">
        <v>469</v>
      </c>
    </row>
    <row r="49" spans="2:13" ht="27.75" customHeight="1" x14ac:dyDescent="0.15">
      <c r="B49" s="1206"/>
      <c r="C49" s="1207"/>
      <c r="D49" s="85"/>
      <c r="E49" s="1210" t="s">
        <v>33</v>
      </c>
      <c r="F49" s="1210"/>
      <c r="G49" s="1210"/>
      <c r="H49" s="1211"/>
      <c r="I49" s="86" t="s">
        <v>469</v>
      </c>
      <c r="J49" s="87" t="s">
        <v>469</v>
      </c>
      <c r="K49" s="87" t="s">
        <v>469</v>
      </c>
      <c r="L49" s="87" t="s">
        <v>469</v>
      </c>
      <c r="M49" s="88" t="s">
        <v>469</v>
      </c>
    </row>
    <row r="50" spans="2:13" ht="27.75" customHeight="1" x14ac:dyDescent="0.15">
      <c r="B50" s="1215" t="s">
        <v>34</v>
      </c>
      <c r="C50" s="1216"/>
      <c r="D50" s="91"/>
      <c r="E50" s="1210" t="s">
        <v>35</v>
      </c>
      <c r="F50" s="1210"/>
      <c r="G50" s="1210"/>
      <c r="H50" s="1211"/>
      <c r="I50" s="86">
        <v>553</v>
      </c>
      <c r="J50" s="87">
        <v>526</v>
      </c>
      <c r="K50" s="87">
        <v>429</v>
      </c>
      <c r="L50" s="87">
        <v>586</v>
      </c>
      <c r="M50" s="88">
        <v>646</v>
      </c>
    </row>
    <row r="51" spans="2:13" ht="27.75" customHeight="1" x14ac:dyDescent="0.15">
      <c r="B51" s="1204"/>
      <c r="C51" s="1205"/>
      <c r="D51" s="85"/>
      <c r="E51" s="1210" t="s">
        <v>36</v>
      </c>
      <c r="F51" s="1210"/>
      <c r="G51" s="1210"/>
      <c r="H51" s="1211"/>
      <c r="I51" s="86">
        <v>378</v>
      </c>
      <c r="J51" s="87">
        <v>320</v>
      </c>
      <c r="K51" s="87">
        <v>269</v>
      </c>
      <c r="L51" s="87">
        <v>248</v>
      </c>
      <c r="M51" s="88">
        <v>209</v>
      </c>
    </row>
    <row r="52" spans="2:13" ht="27.75" customHeight="1" x14ac:dyDescent="0.15">
      <c r="B52" s="1206"/>
      <c r="C52" s="1207"/>
      <c r="D52" s="85"/>
      <c r="E52" s="1210" t="s">
        <v>37</v>
      </c>
      <c r="F52" s="1210"/>
      <c r="G52" s="1210"/>
      <c r="H52" s="1211"/>
      <c r="I52" s="86">
        <v>6992</v>
      </c>
      <c r="J52" s="87">
        <v>6946</v>
      </c>
      <c r="K52" s="87">
        <v>6888</v>
      </c>
      <c r="L52" s="87">
        <v>6784</v>
      </c>
      <c r="M52" s="88">
        <v>6581</v>
      </c>
    </row>
    <row r="53" spans="2:13" ht="27.75" customHeight="1" thickBot="1" x14ac:dyDescent="0.2">
      <c r="B53" s="1217" t="s">
        <v>21</v>
      </c>
      <c r="C53" s="1218"/>
      <c r="D53" s="92"/>
      <c r="E53" s="1219" t="s">
        <v>38</v>
      </c>
      <c r="F53" s="1219"/>
      <c r="G53" s="1219"/>
      <c r="H53" s="1220"/>
      <c r="I53" s="93">
        <v>5717</v>
      </c>
      <c r="J53" s="94">
        <v>5545</v>
      </c>
      <c r="K53" s="94">
        <v>5570</v>
      </c>
      <c r="L53" s="94">
        <v>5149</v>
      </c>
      <c r="M53" s="95">
        <v>4987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509</v>
      </c>
      <c r="L50" s="356" t="s">
        <v>510</v>
      </c>
      <c r="M50" s="356" t="s">
        <v>511</v>
      </c>
      <c r="N50" s="356" t="s">
        <v>512</v>
      </c>
      <c r="O50" s="356" t="s">
        <v>513</v>
      </c>
    </row>
    <row r="51" spans="1:17" x14ac:dyDescent="0.15">
      <c r="B51" s="250"/>
      <c r="C51" s="246"/>
      <c r="D51" s="246"/>
      <c r="E51" s="246"/>
      <c r="F51" s="246"/>
      <c r="G51" s="1233" t="s">
        <v>555</v>
      </c>
      <c r="H51" s="1234"/>
      <c r="I51" s="1239" t="s">
        <v>556</v>
      </c>
      <c r="J51" s="1239"/>
      <c r="K51" s="1241"/>
      <c r="L51" s="1241"/>
      <c r="M51" s="1241"/>
      <c r="N51" s="1242">
        <v>168.1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561</v>
      </c>
      <c r="J53" s="1243"/>
      <c r="K53" s="1244"/>
      <c r="L53" s="1244"/>
      <c r="M53" s="1244"/>
      <c r="N53" s="1246">
        <v>63.7</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557</v>
      </c>
      <c r="H55" s="1248"/>
      <c r="I55" s="1243" t="s">
        <v>556</v>
      </c>
      <c r="J55" s="1243"/>
      <c r="K55" s="1241"/>
      <c r="L55" s="1241"/>
      <c r="M55" s="1241"/>
      <c r="N55" s="1242">
        <v>13.1</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561</v>
      </c>
      <c r="J57" s="1253"/>
      <c r="K57" s="1244"/>
      <c r="L57" s="1244"/>
      <c r="M57" s="1244"/>
      <c r="N57" s="1246">
        <v>53.4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ht="13.5" customHeight="1" x14ac:dyDescent="0.15">
      <c r="B65" s="250"/>
      <c r="C65" s="246"/>
      <c r="D65" s="246"/>
      <c r="E65" s="246"/>
      <c r="F65" s="246"/>
      <c r="G65" s="1221" t="s">
        <v>562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509</v>
      </c>
      <c r="L72" s="356" t="s">
        <v>510</v>
      </c>
      <c r="M72" s="356" t="s">
        <v>511</v>
      </c>
      <c r="N72" s="356" t="s">
        <v>512</v>
      </c>
      <c r="O72" s="356" t="s">
        <v>513</v>
      </c>
    </row>
    <row r="73" spans="2:30" x14ac:dyDescent="0.15">
      <c r="B73" s="250"/>
      <c r="C73" s="246"/>
      <c r="D73" s="246"/>
      <c r="E73" s="246"/>
      <c r="F73" s="246"/>
      <c r="G73" s="1233" t="s">
        <v>555</v>
      </c>
      <c r="H73" s="1234"/>
      <c r="I73" s="1239" t="s">
        <v>556</v>
      </c>
      <c r="J73" s="1239"/>
      <c r="K73" s="1254">
        <v>189.6</v>
      </c>
      <c r="L73" s="1254">
        <v>182.3</v>
      </c>
      <c r="M73" s="1242">
        <v>190.1</v>
      </c>
      <c r="N73" s="1242">
        <v>168.1</v>
      </c>
      <c r="O73" s="1242">
        <v>173.2</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560</v>
      </c>
      <c r="J75" s="1243"/>
      <c r="K75" s="1246">
        <v>17.7</v>
      </c>
      <c r="L75" s="1246">
        <v>17</v>
      </c>
      <c r="M75" s="1246">
        <v>16.2</v>
      </c>
      <c r="N75" s="1246">
        <v>15</v>
      </c>
      <c r="O75" s="1246">
        <v>14.4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557</v>
      </c>
      <c r="H77" s="1248"/>
      <c r="I77" s="1243" t="s">
        <v>556</v>
      </c>
      <c r="J77" s="1243"/>
      <c r="K77" s="1254">
        <v>29.4</v>
      </c>
      <c r="L77" s="1254">
        <v>18.899999999999999</v>
      </c>
      <c r="M77" s="1242">
        <v>10.199999999999999</v>
      </c>
      <c r="N77" s="1242">
        <v>13.1</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560</v>
      </c>
      <c r="J79" s="1253"/>
      <c r="K79" s="1256">
        <v>10.9</v>
      </c>
      <c r="L79" s="1256">
        <v>10.1</v>
      </c>
      <c r="M79" s="1256">
        <v>9.1</v>
      </c>
      <c r="N79" s="1256">
        <v>8.9</v>
      </c>
      <c r="O79" s="1256">
        <v>7.9</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508</v>
      </c>
      <c r="G2" s="113"/>
      <c r="H2" s="114"/>
    </row>
    <row r="3" spans="1:8" x14ac:dyDescent="0.15">
      <c r="A3" s="110" t="s">
        <v>501</v>
      </c>
      <c r="B3" s="115"/>
      <c r="C3" s="116"/>
      <c r="D3" s="117">
        <v>29130</v>
      </c>
      <c r="E3" s="118"/>
      <c r="F3" s="119">
        <v>66496</v>
      </c>
      <c r="G3" s="120"/>
      <c r="H3" s="121"/>
    </row>
    <row r="4" spans="1:8" x14ac:dyDescent="0.15">
      <c r="A4" s="122"/>
      <c r="B4" s="123"/>
      <c r="C4" s="124"/>
      <c r="D4" s="125">
        <v>15228</v>
      </c>
      <c r="E4" s="126"/>
      <c r="F4" s="127">
        <v>36530</v>
      </c>
      <c r="G4" s="128"/>
      <c r="H4" s="129"/>
    </row>
    <row r="5" spans="1:8" x14ac:dyDescent="0.15">
      <c r="A5" s="110" t="s">
        <v>503</v>
      </c>
      <c r="B5" s="115"/>
      <c r="C5" s="116"/>
      <c r="D5" s="117">
        <v>47291</v>
      </c>
      <c r="E5" s="118"/>
      <c r="F5" s="119">
        <v>82748</v>
      </c>
      <c r="G5" s="120"/>
      <c r="H5" s="121"/>
    </row>
    <row r="6" spans="1:8" x14ac:dyDescent="0.15">
      <c r="A6" s="122"/>
      <c r="B6" s="123"/>
      <c r="C6" s="124"/>
      <c r="D6" s="125">
        <v>23419</v>
      </c>
      <c r="E6" s="126"/>
      <c r="F6" s="127">
        <v>44732</v>
      </c>
      <c r="G6" s="128"/>
      <c r="H6" s="129"/>
    </row>
    <row r="7" spans="1:8" x14ac:dyDescent="0.15">
      <c r="A7" s="110" t="s">
        <v>504</v>
      </c>
      <c r="B7" s="115"/>
      <c r="C7" s="116"/>
      <c r="D7" s="117">
        <v>41173</v>
      </c>
      <c r="E7" s="118"/>
      <c r="F7" s="119">
        <v>91837</v>
      </c>
      <c r="G7" s="120"/>
      <c r="H7" s="121"/>
    </row>
    <row r="8" spans="1:8" x14ac:dyDescent="0.15">
      <c r="A8" s="122"/>
      <c r="B8" s="123"/>
      <c r="C8" s="124"/>
      <c r="D8" s="125">
        <v>17031</v>
      </c>
      <c r="E8" s="126"/>
      <c r="F8" s="127">
        <v>54439</v>
      </c>
      <c r="G8" s="128"/>
      <c r="H8" s="129"/>
    </row>
    <row r="9" spans="1:8" x14ac:dyDescent="0.15">
      <c r="A9" s="110" t="s">
        <v>505</v>
      </c>
      <c r="B9" s="115"/>
      <c r="C9" s="116"/>
      <c r="D9" s="117">
        <v>29133</v>
      </c>
      <c r="E9" s="118"/>
      <c r="F9" s="119">
        <v>75972</v>
      </c>
      <c r="G9" s="120"/>
      <c r="H9" s="121"/>
    </row>
    <row r="10" spans="1:8" x14ac:dyDescent="0.15">
      <c r="A10" s="122"/>
      <c r="B10" s="123"/>
      <c r="C10" s="124"/>
      <c r="D10" s="125">
        <v>13477</v>
      </c>
      <c r="E10" s="126"/>
      <c r="F10" s="127">
        <v>40712</v>
      </c>
      <c r="G10" s="128"/>
      <c r="H10" s="129"/>
    </row>
    <row r="11" spans="1:8" x14ac:dyDescent="0.15">
      <c r="A11" s="110" t="s">
        <v>506</v>
      </c>
      <c r="B11" s="115"/>
      <c r="C11" s="116"/>
      <c r="D11" s="117">
        <v>20423</v>
      </c>
      <c r="E11" s="118"/>
      <c r="F11" s="119">
        <v>79466</v>
      </c>
      <c r="G11" s="120"/>
      <c r="H11" s="121"/>
    </row>
    <row r="12" spans="1:8" x14ac:dyDescent="0.15">
      <c r="A12" s="122"/>
      <c r="B12" s="123"/>
      <c r="C12" s="130"/>
      <c r="D12" s="125">
        <v>14200</v>
      </c>
      <c r="E12" s="126"/>
      <c r="F12" s="127">
        <v>44645</v>
      </c>
      <c r="G12" s="128"/>
      <c r="H12" s="129"/>
    </row>
    <row r="13" spans="1:8" x14ac:dyDescent="0.15">
      <c r="A13" s="110"/>
      <c r="B13" s="115"/>
      <c r="C13" s="131"/>
      <c r="D13" s="132">
        <v>33430</v>
      </c>
      <c r="E13" s="133"/>
      <c r="F13" s="134">
        <v>79304</v>
      </c>
      <c r="G13" s="135"/>
      <c r="H13" s="121"/>
    </row>
    <row r="14" spans="1:8" x14ac:dyDescent="0.15">
      <c r="A14" s="122"/>
      <c r="B14" s="123"/>
      <c r="C14" s="124"/>
      <c r="D14" s="125">
        <v>16671</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3.02</v>
      </c>
      <c r="C19" s="136">
        <f>ROUND(VALUE(SUBSTITUTE(実質収支比率等に係る経年分析!G$48,"▲","-")),2)</f>
        <v>3.55</v>
      </c>
      <c r="D19" s="136">
        <f>ROUND(VALUE(SUBSTITUTE(実質収支比率等に係る経年分析!H$48,"▲","-")),2)</f>
        <v>4.7</v>
      </c>
      <c r="E19" s="136">
        <f>ROUND(VALUE(SUBSTITUTE(実質収支比率等に係る経年分析!I$48,"▲","-")),2)</f>
        <v>5.72</v>
      </c>
      <c r="F19" s="136">
        <f>ROUND(VALUE(SUBSTITUTE(実質収支比率等に係る経年分析!J$48,"▲","-")),2)</f>
        <v>4.03</v>
      </c>
    </row>
    <row r="20" spans="1:11" x14ac:dyDescent="0.15">
      <c r="A20" s="136" t="s">
        <v>43</v>
      </c>
      <c r="B20" s="136">
        <f>ROUND(VALUE(SUBSTITUTE(実質収支比率等に係る経年分析!F$47,"▲","-")),2)</f>
        <v>10.28</v>
      </c>
      <c r="C20" s="136">
        <f>ROUND(VALUE(SUBSTITUTE(実質収支比率等に係る経年分析!G$47,"▲","-")),2)</f>
        <v>9.4700000000000006</v>
      </c>
      <c r="D20" s="136">
        <f>ROUND(VALUE(SUBSTITUTE(実質収支比率等に係る経年分析!H$47,"▲","-")),2)</f>
        <v>7.11</v>
      </c>
      <c r="E20" s="136">
        <f>ROUND(VALUE(SUBSTITUTE(実質収支比率等に係る経年分析!I$47,"▲","-")),2)</f>
        <v>10.3</v>
      </c>
      <c r="F20" s="136">
        <f>ROUND(VALUE(SUBSTITUTE(実質収支比率等に係る経年分析!J$47,"▲","-")),2)</f>
        <v>10.35</v>
      </c>
    </row>
    <row r="21" spans="1:11" x14ac:dyDescent="0.15">
      <c r="A21" s="136" t="s">
        <v>44</v>
      </c>
      <c r="B21" s="136">
        <f>IF(ISNUMBER(VALUE(SUBSTITUTE(実質収支比率等に係る経年分析!F$49,"▲","-"))),ROUND(VALUE(SUBSTITUTE(実質収支比率等に係る経年分析!F$49,"▲","-")),2),NA())</f>
        <v>-3.33</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4.6100000000000003</v>
      </c>
      <c r="F21" s="136">
        <f>IF(ISNUMBER(VALUE(SUBSTITUTE(実質収支比率等に係る経年分析!J$49,"▲","-"))),ROUND(VALUE(SUBSTITUTE(実質収支比率等に係る経年分析!J$49,"▲","-")),2),NA())</f>
        <v>-2.4900000000000002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漁業集落環境整備事業特別会計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熊南地域介護認定審査会事業特別会計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介護保険事業勘定特別会計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1.17</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0.51</v>
      </c>
      <c r="D35" s="137">
        <f>IF(ROUND(VALUE(SUBSTITUTE(連結実質赤字比率に係る赤字・黒字の構成分析!G$35,"▲", "-")), 2) &lt; 0, ABS(ROUND(VALUE(SUBSTITUTE(連結実質赤字比率に係る赤字・黒字の構成分析!G$35,"▲", "-")), 2)), NA())</f>
        <v>0.1</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4.6900000000000004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563</v>
      </c>
      <c r="E42" s="138"/>
      <c r="F42" s="138"/>
      <c r="G42" s="138">
        <f>'実質公債費比率（分子）の構造'!L$52</f>
        <v>568</v>
      </c>
      <c r="H42" s="138"/>
      <c r="I42" s="138"/>
      <c r="J42" s="138">
        <f>'実質公債費比率（分子）の構造'!M$52</f>
        <v>590</v>
      </c>
      <c r="K42" s="138"/>
      <c r="L42" s="138"/>
      <c r="M42" s="138">
        <f>'実質公債費比率（分子）の構造'!N$52</f>
        <v>577</v>
      </c>
      <c r="N42" s="138"/>
      <c r="O42" s="138"/>
      <c r="P42" s="138">
        <f>'実質公債費比率（分子）の構造'!O$52</f>
        <v>573</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55</v>
      </c>
      <c r="C44" s="138"/>
      <c r="D44" s="138"/>
      <c r="E44" s="138">
        <f>'実質公債費比率（分子）の構造'!L$50</f>
        <v>53</v>
      </c>
      <c r="F44" s="138"/>
      <c r="G44" s="138"/>
      <c r="H44" s="138">
        <f>'実質公債費比率（分子）の構造'!M$50</f>
        <v>57</v>
      </c>
      <c r="I44" s="138"/>
      <c r="J44" s="138"/>
      <c r="K44" s="138">
        <f>'実質公債費比率（分子）の構造'!N$50</f>
        <v>65</v>
      </c>
      <c r="L44" s="138"/>
      <c r="M44" s="138"/>
      <c r="N44" s="138">
        <f>'実質公債費比率（分子）の構造'!O$50</f>
        <v>66</v>
      </c>
      <c r="O44" s="138"/>
      <c r="P44" s="138"/>
    </row>
    <row r="45" spans="1:16" x14ac:dyDescent="0.15">
      <c r="A45" s="138" t="s">
        <v>54</v>
      </c>
      <c r="B45" s="138">
        <f>'実質公債費比率（分子）の構造'!K$49</f>
        <v>48</v>
      </c>
      <c r="C45" s="138"/>
      <c r="D45" s="138"/>
      <c r="E45" s="138">
        <f>'実質公債費比率（分子）の構造'!L$49</f>
        <v>54</v>
      </c>
      <c r="F45" s="138"/>
      <c r="G45" s="138"/>
      <c r="H45" s="138">
        <f>'実質公債費比率（分子）の構造'!M$49</f>
        <v>46</v>
      </c>
      <c r="I45" s="138"/>
      <c r="J45" s="138"/>
      <c r="K45" s="138">
        <f>'実質公債費比率（分子）の構造'!N$49</f>
        <v>51</v>
      </c>
      <c r="L45" s="138"/>
      <c r="M45" s="138"/>
      <c r="N45" s="138">
        <f>'実質公債費比率（分子）の構造'!O$49</f>
        <v>64</v>
      </c>
      <c r="O45" s="138"/>
      <c r="P45" s="138"/>
    </row>
    <row r="46" spans="1:16" x14ac:dyDescent="0.15">
      <c r="A46" s="138" t="s">
        <v>55</v>
      </c>
      <c r="B46" s="138">
        <f>'実質公債費比率（分子）の構造'!K$48</f>
        <v>259</v>
      </c>
      <c r="C46" s="138"/>
      <c r="D46" s="138"/>
      <c r="E46" s="138">
        <f>'実質公債費比率（分子）の構造'!L$48</f>
        <v>255</v>
      </c>
      <c r="F46" s="138"/>
      <c r="G46" s="138"/>
      <c r="H46" s="138">
        <f>'実質公債費比率（分子）の構造'!M$48</f>
        <v>258</v>
      </c>
      <c r="I46" s="138"/>
      <c r="J46" s="138"/>
      <c r="K46" s="138">
        <f>'実質公債費比率（分子）の構造'!N$48</f>
        <v>258</v>
      </c>
      <c r="L46" s="138"/>
      <c r="M46" s="138"/>
      <c r="N46" s="138">
        <f>'実質公債費比率（分子）の構造'!O$48</f>
        <v>274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720</v>
      </c>
      <c r="C49" s="138"/>
      <c r="D49" s="138"/>
      <c r="E49" s="138">
        <f>'実質公債費比率（分子）の構造'!L$45</f>
        <v>690</v>
      </c>
      <c r="F49" s="138"/>
      <c r="G49" s="138"/>
      <c r="H49" s="138">
        <f>'実質公債費比率（分子）の構造'!M$45</f>
        <v>680</v>
      </c>
      <c r="I49" s="138"/>
      <c r="J49" s="138"/>
      <c r="K49" s="138">
        <f>'実質公債費比率（分子）の構造'!N$45</f>
        <v>622</v>
      </c>
      <c r="L49" s="138"/>
      <c r="M49" s="138"/>
      <c r="N49" s="138">
        <f>'実質公債費比率（分子）の構造'!O$45</f>
        <v>584</v>
      </c>
      <c r="O49" s="138"/>
      <c r="P49" s="138"/>
    </row>
    <row r="50" spans="1:16" x14ac:dyDescent="0.15">
      <c r="A50" s="138" t="s">
        <v>59</v>
      </c>
      <c r="B50" s="138" t="e">
        <f>NA()</f>
        <v>#N/A</v>
      </c>
      <c r="C50" s="138">
        <f>IF(ISNUMBER('実質公債費比率（分子）の構造'!K$53),'実質公債費比率（分子）の構造'!K$53,NA())</f>
        <v>520</v>
      </c>
      <c r="D50" s="138" t="e">
        <f>NA()</f>
        <v>#N/A</v>
      </c>
      <c r="E50" s="138" t="e">
        <f>NA()</f>
        <v>#N/A</v>
      </c>
      <c r="F50" s="138">
        <f>IF(ISNUMBER('実質公債費比率（分子）の構造'!L$53),'実質公債費比率（分子）の構造'!L$53,NA())</f>
        <v>485</v>
      </c>
      <c r="G50" s="138" t="e">
        <f>NA()</f>
        <v>#N/A</v>
      </c>
      <c r="H50" s="138" t="e">
        <f>NA()</f>
        <v>#N/A</v>
      </c>
      <c r="I50" s="138">
        <f>IF(ISNUMBER('実質公債費比率（分子）の構造'!M$53),'実質公債費比率（分子）の構造'!M$53,NA())</f>
        <v>452</v>
      </c>
      <c r="J50" s="138" t="e">
        <f>NA()</f>
        <v>#N/A</v>
      </c>
      <c r="K50" s="138" t="e">
        <f>NA()</f>
        <v>#N/A</v>
      </c>
      <c r="L50" s="138">
        <f>IF(ISNUMBER('実質公債費比率（分子）の構造'!N$53),'実質公債費比率（分子）の構造'!N$53,NA())</f>
        <v>419</v>
      </c>
      <c r="M50" s="138" t="e">
        <f>NA()</f>
        <v>#N/A</v>
      </c>
      <c r="N50" s="138" t="e">
        <f>NA()</f>
        <v>#N/A</v>
      </c>
      <c r="O50" s="138">
        <f>IF(ISNUMBER('実質公債費比率（分子）の構造'!O$53),'実質公債費比率（分子）の構造'!O$53,NA())</f>
        <v>415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6992</v>
      </c>
      <c r="E56" s="137"/>
      <c r="F56" s="137"/>
      <c r="G56" s="137">
        <f>'将来負担比率（分子）の構造'!J$52</f>
        <v>6946</v>
      </c>
      <c r="H56" s="137"/>
      <c r="I56" s="137"/>
      <c r="J56" s="137">
        <f>'将来負担比率（分子）の構造'!K$52</f>
        <v>6888</v>
      </c>
      <c r="K56" s="137"/>
      <c r="L56" s="137"/>
      <c r="M56" s="137">
        <f>'将来負担比率（分子）の構造'!L$52</f>
        <v>6784</v>
      </c>
      <c r="N56" s="137"/>
      <c r="O56" s="137"/>
      <c r="P56" s="137">
        <f>'将来負担比率（分子）の構造'!M$52</f>
        <v>6581</v>
      </c>
    </row>
    <row r="57" spans="1:16" x14ac:dyDescent="0.15">
      <c r="A57" s="137" t="s">
        <v>36</v>
      </c>
      <c r="B57" s="137"/>
      <c r="C57" s="137"/>
      <c r="D57" s="137">
        <f>'将来負担比率（分子）の構造'!I$51</f>
        <v>378</v>
      </c>
      <c r="E57" s="137"/>
      <c r="F57" s="137"/>
      <c r="G57" s="137">
        <f>'将来負担比率（分子）の構造'!J$51</f>
        <v>320</v>
      </c>
      <c r="H57" s="137"/>
      <c r="I57" s="137"/>
      <c r="J57" s="137">
        <f>'将来負担比率（分子）の構造'!K$51</f>
        <v>269</v>
      </c>
      <c r="K57" s="137"/>
      <c r="L57" s="137"/>
      <c r="M57" s="137">
        <f>'将来負担比率（分子）の構造'!L$51</f>
        <v>248</v>
      </c>
      <c r="N57" s="137"/>
      <c r="O57" s="137"/>
      <c r="P57" s="137">
        <f>'将来負担比率（分子）の構造'!M$51</f>
        <v>209</v>
      </c>
    </row>
    <row r="58" spans="1:16" x14ac:dyDescent="0.15">
      <c r="A58" s="137" t="s">
        <v>35</v>
      </c>
      <c r="B58" s="137"/>
      <c r="C58" s="137"/>
      <c r="D58" s="137">
        <f>'将来負担比率（分子）の構造'!I$50</f>
        <v>553</v>
      </c>
      <c r="E58" s="137"/>
      <c r="F58" s="137"/>
      <c r="G58" s="137">
        <f>'将来負担比率（分子）の構造'!J$50</f>
        <v>526</v>
      </c>
      <c r="H58" s="137"/>
      <c r="I58" s="137"/>
      <c r="J58" s="137">
        <f>'将来負担比率（分子）の構造'!K$50</f>
        <v>429</v>
      </c>
      <c r="K58" s="137"/>
      <c r="L58" s="137"/>
      <c r="M58" s="137">
        <f>'将来負担比率（分子）の構造'!L$50</f>
        <v>586</v>
      </c>
      <c r="N58" s="137"/>
      <c r="O58" s="137"/>
      <c r="P58" s="137">
        <f>'将来負担比率（分子）の構造'!M$50</f>
        <v>646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41</v>
      </c>
      <c r="C61" s="137"/>
      <c r="D61" s="137"/>
      <c r="E61" s="137">
        <f>'将来負担比率（分子）の構造'!J$46</f>
        <v>42</v>
      </c>
      <c r="F61" s="137"/>
      <c r="G61" s="137"/>
      <c r="H61" s="137">
        <f>'将来負担比率（分子）の構造'!K$46</f>
        <v>43</v>
      </c>
      <c r="I61" s="137"/>
      <c r="J61" s="137"/>
      <c r="K61" s="137">
        <f>'将来負担比率（分子）の構造'!L$46</f>
        <v>44</v>
      </c>
      <c r="L61" s="137"/>
      <c r="M61" s="137"/>
      <c r="N61" s="137" t="str">
        <f>'将来負担比率（分子）の構造'!M$46</f>
        <v>-</v>
      </c>
      <c r="O61" s="137"/>
      <c r="P61" s="137"/>
    </row>
    <row r="62" spans="1:16" x14ac:dyDescent="0.15">
      <c r="A62" s="137" t="s">
        <v>29</v>
      </c>
      <c r="B62" s="137">
        <f>'将来負担比率（分子）の構造'!I$45</f>
        <v>1316</v>
      </c>
      <c r="C62" s="137"/>
      <c r="D62" s="137"/>
      <c r="E62" s="137">
        <f>'将来負担比率（分子）の構造'!J$45</f>
        <v>1305</v>
      </c>
      <c r="F62" s="137"/>
      <c r="G62" s="137"/>
      <c r="H62" s="137">
        <f>'将来負担比率（分子）の構造'!K$45</f>
        <v>1221</v>
      </c>
      <c r="I62" s="137"/>
      <c r="J62" s="137"/>
      <c r="K62" s="137">
        <f>'将来負担比率（分子）の構造'!L$45</f>
        <v>1165</v>
      </c>
      <c r="L62" s="137"/>
      <c r="M62" s="137"/>
      <c r="N62" s="137">
        <f>'将来負担比率（分子）の構造'!M$45</f>
        <v>1173</v>
      </c>
      <c r="O62" s="137"/>
      <c r="P62" s="137"/>
    </row>
    <row r="63" spans="1:16" x14ac:dyDescent="0.15">
      <c r="A63" s="137" t="s">
        <v>28</v>
      </c>
      <c r="B63" s="137">
        <f>'将来負担比率（分子）の構造'!I$44</f>
        <v>815</v>
      </c>
      <c r="C63" s="137"/>
      <c r="D63" s="137"/>
      <c r="E63" s="137">
        <f>'将来負担比率（分子）の構造'!J$44</f>
        <v>875</v>
      </c>
      <c r="F63" s="137"/>
      <c r="G63" s="137"/>
      <c r="H63" s="137">
        <f>'将来負担比率（分子）の構造'!K$44</f>
        <v>934</v>
      </c>
      <c r="I63" s="137"/>
      <c r="J63" s="137"/>
      <c r="K63" s="137">
        <f>'将来負担比率（分子）の構造'!L$44</f>
        <v>844</v>
      </c>
      <c r="L63" s="137"/>
      <c r="M63" s="137"/>
      <c r="N63" s="137">
        <f>'将来負担比率（分子）の構造'!M$44</f>
        <v>798</v>
      </c>
      <c r="O63" s="137"/>
      <c r="P63" s="137"/>
    </row>
    <row r="64" spans="1:16" x14ac:dyDescent="0.15">
      <c r="A64" s="137" t="s">
        <v>27</v>
      </c>
      <c r="B64" s="137">
        <f>'将来負担比率（分子）の構造'!I$43</f>
        <v>5007</v>
      </c>
      <c r="C64" s="137"/>
      <c r="D64" s="137"/>
      <c r="E64" s="137">
        <f>'将来負担比率（分子）の構造'!J$43</f>
        <v>4780</v>
      </c>
      <c r="F64" s="137"/>
      <c r="G64" s="137"/>
      <c r="H64" s="137">
        <f>'将来負担比率（分子）の構造'!K$43</f>
        <v>4700</v>
      </c>
      <c r="I64" s="137"/>
      <c r="J64" s="137"/>
      <c r="K64" s="137">
        <f>'将来負担比率（分子）の構造'!L$43</f>
        <v>4653</v>
      </c>
      <c r="L64" s="137"/>
      <c r="M64" s="137"/>
      <c r="N64" s="137">
        <f>'将来負担比率（分子）の構造'!M$43</f>
        <v>4666</v>
      </c>
      <c r="O64" s="137"/>
      <c r="P64" s="137"/>
    </row>
    <row r="65" spans="1:16" x14ac:dyDescent="0.15">
      <c r="A65" s="137" t="s">
        <v>26</v>
      </c>
      <c r="B65" s="137">
        <f>'将来負担比率（分子）の構造'!I$42</f>
        <v>632</v>
      </c>
      <c r="C65" s="137"/>
      <c r="D65" s="137"/>
      <c r="E65" s="137">
        <f>'将来負担比率（分子）の構造'!J$42</f>
        <v>573</v>
      </c>
      <c r="F65" s="137"/>
      <c r="G65" s="137"/>
      <c r="H65" s="137">
        <f>'将来負担比率（分子）の構造'!K$42</f>
        <v>640</v>
      </c>
      <c r="I65" s="137"/>
      <c r="J65" s="137"/>
      <c r="K65" s="137">
        <f>'将来負担比率（分子）の構造'!L$42</f>
        <v>686</v>
      </c>
      <c r="L65" s="137"/>
      <c r="M65" s="137"/>
      <c r="N65" s="137">
        <f>'将来負担比率（分子）の構造'!M$42</f>
        <v>615</v>
      </c>
      <c r="O65" s="137"/>
      <c r="P65" s="137"/>
    </row>
    <row r="66" spans="1:16" x14ac:dyDescent="0.15">
      <c r="A66" s="137" t="s">
        <v>25</v>
      </c>
      <c r="B66" s="137">
        <f>'将来負担比率（分子）の構造'!I$41</f>
        <v>5829</v>
      </c>
      <c r="C66" s="137"/>
      <c r="D66" s="137"/>
      <c r="E66" s="137">
        <f>'将来負担比率（分子）の構造'!J$41</f>
        <v>5763</v>
      </c>
      <c r="F66" s="137"/>
      <c r="G66" s="137"/>
      <c r="H66" s="137">
        <f>'将来負担比率（分子）の構造'!K$41</f>
        <v>5618</v>
      </c>
      <c r="I66" s="137"/>
      <c r="J66" s="137"/>
      <c r="K66" s="137">
        <f>'将来負担比率（分子）の構造'!L$41</f>
        <v>5375</v>
      </c>
      <c r="L66" s="137"/>
      <c r="M66" s="137"/>
      <c r="N66" s="137">
        <f>'将来負担比率（分子）の構造'!M$41</f>
        <v>5172</v>
      </c>
      <c r="O66" s="137"/>
      <c r="P66" s="137"/>
    </row>
    <row r="67" spans="1:16" x14ac:dyDescent="0.15">
      <c r="A67" s="137" t="s">
        <v>63</v>
      </c>
      <c r="B67" s="137" t="e">
        <f>NA()</f>
        <v>#N/A</v>
      </c>
      <c r="C67" s="137">
        <f>IF(ISNUMBER('将来負担比率（分子）の構造'!I$53), IF('将来負担比率（分子）の構造'!I$53 &lt; 0, 0, '将来負担比率（分子）の構造'!I$53), NA())</f>
        <v>5717</v>
      </c>
      <c r="D67" s="137" t="e">
        <f>NA()</f>
        <v>#N/A</v>
      </c>
      <c r="E67" s="137" t="e">
        <f>NA()</f>
        <v>#N/A</v>
      </c>
      <c r="F67" s="137">
        <f>IF(ISNUMBER('将来負担比率（分子）の構造'!J$53), IF('将来負担比率（分子）の構造'!J$53 &lt; 0, 0, '将来負担比率（分子）の構造'!J$53), NA())</f>
        <v>5545</v>
      </c>
      <c r="G67" s="137" t="e">
        <f>NA()</f>
        <v>#N/A</v>
      </c>
      <c r="H67" s="137" t="e">
        <f>NA()</f>
        <v>#N/A</v>
      </c>
      <c r="I67" s="137">
        <f>IF(ISNUMBER('将来負担比率（分子）の構造'!K$53), IF('将来負担比率（分子）の構造'!K$53 &lt; 0, 0, '将来負担比率（分子）の構造'!K$53), NA())</f>
        <v>5570</v>
      </c>
      <c r="J67" s="137" t="e">
        <f>NA()</f>
        <v>#N/A</v>
      </c>
      <c r="K67" s="137" t="e">
        <f>NA()</f>
        <v>#N/A</v>
      </c>
      <c r="L67" s="137">
        <f>IF(ISNUMBER('将来負担比率（分子）の構造'!L$53), IF('将来負担比率（分子）の構造'!L$53 &lt; 0, 0, '将来負担比率（分子）の構造'!L$53), NA())</f>
        <v>5149</v>
      </c>
      <c r="M67" s="137" t="e">
        <f>NA()</f>
        <v>#N/A</v>
      </c>
      <c r="N67" s="137" t="e">
        <f>NA()</f>
        <v>#N/A</v>
      </c>
      <c r="O67" s="137">
        <f>IF(ISNUMBER('将来負担比率（分子）の構造'!M$53), IF('将来負担比率（分子）の構造'!M$53 &lt; 0, 0, '将来負担比率（分子）の構造'!M$53), NA())</f>
        <v>4987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1291046</v>
      </c>
      <c r="S5" s="615"/>
      <c r="T5" s="615"/>
      <c r="U5" s="615"/>
      <c r="V5" s="615"/>
      <c r="W5" s="615"/>
      <c r="X5" s="615"/>
      <c r="Y5" s="616"/>
      <c r="Z5" s="617">
        <v>25.2</v>
      </c>
      <c r="AA5" s="617"/>
      <c r="AB5" s="617"/>
      <c r="AC5" s="617"/>
      <c r="AD5" s="618">
        <v>1291046</v>
      </c>
      <c r="AE5" s="618"/>
      <c r="AF5" s="618"/>
      <c r="AG5" s="618"/>
      <c r="AH5" s="618"/>
      <c r="AI5" s="618"/>
      <c r="AJ5" s="618"/>
      <c r="AK5" s="618"/>
      <c r="AL5" s="619">
        <v>39.5</v>
      </c>
      <c r="AM5" s="620"/>
      <c r="AN5" s="620"/>
      <c r="AO5" s="621"/>
      <c r="AP5" s="611" t="s">
        <v>208</v>
      </c>
      <c r="AQ5" s="612"/>
      <c r="AR5" s="612"/>
      <c r="AS5" s="612"/>
      <c r="AT5" s="612"/>
      <c r="AU5" s="612"/>
      <c r="AV5" s="612"/>
      <c r="AW5" s="612"/>
      <c r="AX5" s="612"/>
      <c r="AY5" s="612"/>
      <c r="AZ5" s="612"/>
      <c r="BA5" s="612"/>
      <c r="BB5" s="612"/>
      <c r="BC5" s="612"/>
      <c r="BD5" s="612"/>
      <c r="BE5" s="612"/>
      <c r="BF5" s="613"/>
      <c r="BG5" s="625">
        <v>1291046</v>
      </c>
      <c r="BH5" s="626"/>
      <c r="BI5" s="626"/>
      <c r="BJ5" s="626"/>
      <c r="BK5" s="626"/>
      <c r="BL5" s="626"/>
      <c r="BM5" s="626"/>
      <c r="BN5" s="627"/>
      <c r="BO5" s="628">
        <v>100</v>
      </c>
      <c r="BP5" s="628"/>
      <c r="BQ5" s="628"/>
      <c r="BR5" s="628"/>
      <c r="BS5" s="629">
        <v>8149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43659</v>
      </c>
      <c r="S6" s="626"/>
      <c r="T6" s="626"/>
      <c r="U6" s="626"/>
      <c r="V6" s="626"/>
      <c r="W6" s="626"/>
      <c r="X6" s="626"/>
      <c r="Y6" s="627"/>
      <c r="Z6" s="628">
        <v>0.9</v>
      </c>
      <c r="AA6" s="628"/>
      <c r="AB6" s="628"/>
      <c r="AC6" s="628"/>
      <c r="AD6" s="629">
        <v>43659</v>
      </c>
      <c r="AE6" s="629"/>
      <c r="AF6" s="629"/>
      <c r="AG6" s="629"/>
      <c r="AH6" s="629"/>
      <c r="AI6" s="629"/>
      <c r="AJ6" s="629"/>
      <c r="AK6" s="629"/>
      <c r="AL6" s="630">
        <v>1.3</v>
      </c>
      <c r="AM6" s="631"/>
      <c r="AN6" s="631"/>
      <c r="AO6" s="632"/>
      <c r="AP6" s="622" t="s">
        <v>213</v>
      </c>
      <c r="AQ6" s="623"/>
      <c r="AR6" s="623"/>
      <c r="AS6" s="623"/>
      <c r="AT6" s="623"/>
      <c r="AU6" s="623"/>
      <c r="AV6" s="623"/>
      <c r="AW6" s="623"/>
      <c r="AX6" s="623"/>
      <c r="AY6" s="623"/>
      <c r="AZ6" s="623"/>
      <c r="BA6" s="623"/>
      <c r="BB6" s="623"/>
      <c r="BC6" s="623"/>
      <c r="BD6" s="623"/>
      <c r="BE6" s="623"/>
      <c r="BF6" s="624"/>
      <c r="BG6" s="625">
        <v>1291046</v>
      </c>
      <c r="BH6" s="626"/>
      <c r="BI6" s="626"/>
      <c r="BJ6" s="626"/>
      <c r="BK6" s="626"/>
      <c r="BL6" s="626"/>
      <c r="BM6" s="626"/>
      <c r="BN6" s="627"/>
      <c r="BO6" s="628">
        <v>100</v>
      </c>
      <c r="BP6" s="628"/>
      <c r="BQ6" s="628"/>
      <c r="BR6" s="628"/>
      <c r="BS6" s="629">
        <v>8149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68292</v>
      </c>
      <c r="CS6" s="626"/>
      <c r="CT6" s="626"/>
      <c r="CU6" s="626"/>
      <c r="CV6" s="626"/>
      <c r="CW6" s="626"/>
      <c r="CX6" s="626"/>
      <c r="CY6" s="627"/>
      <c r="CZ6" s="628">
        <v>1.4</v>
      </c>
      <c r="DA6" s="628"/>
      <c r="DB6" s="628"/>
      <c r="DC6" s="628"/>
      <c r="DD6" s="634" t="s">
        <v>215</v>
      </c>
      <c r="DE6" s="626"/>
      <c r="DF6" s="626"/>
      <c r="DG6" s="626"/>
      <c r="DH6" s="626"/>
      <c r="DI6" s="626"/>
      <c r="DJ6" s="626"/>
      <c r="DK6" s="626"/>
      <c r="DL6" s="626"/>
      <c r="DM6" s="626"/>
      <c r="DN6" s="626"/>
      <c r="DO6" s="626"/>
      <c r="DP6" s="627"/>
      <c r="DQ6" s="634">
        <v>68292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1937</v>
      </c>
      <c r="S7" s="626"/>
      <c r="T7" s="626"/>
      <c r="U7" s="626"/>
      <c r="V7" s="626"/>
      <c r="W7" s="626"/>
      <c r="X7" s="626"/>
      <c r="Y7" s="627"/>
      <c r="Z7" s="628">
        <v>0</v>
      </c>
      <c r="AA7" s="628"/>
      <c r="AB7" s="628"/>
      <c r="AC7" s="628"/>
      <c r="AD7" s="629">
        <v>1937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537272</v>
      </c>
      <c r="BH7" s="626"/>
      <c r="BI7" s="626"/>
      <c r="BJ7" s="626"/>
      <c r="BK7" s="626"/>
      <c r="BL7" s="626"/>
      <c r="BM7" s="626"/>
      <c r="BN7" s="627"/>
      <c r="BO7" s="628">
        <v>41.6</v>
      </c>
      <c r="BP7" s="628"/>
      <c r="BQ7" s="628"/>
      <c r="BR7" s="628"/>
      <c r="BS7" s="629">
        <v>8149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765912</v>
      </c>
      <c r="CS7" s="626"/>
      <c r="CT7" s="626"/>
      <c r="CU7" s="626"/>
      <c r="CV7" s="626"/>
      <c r="CW7" s="626"/>
      <c r="CX7" s="626"/>
      <c r="CY7" s="627"/>
      <c r="CZ7" s="628">
        <v>15.5</v>
      </c>
      <c r="DA7" s="628"/>
      <c r="DB7" s="628"/>
      <c r="DC7" s="628"/>
      <c r="DD7" s="634">
        <v>3254</v>
      </c>
      <c r="DE7" s="626"/>
      <c r="DF7" s="626"/>
      <c r="DG7" s="626"/>
      <c r="DH7" s="626"/>
      <c r="DI7" s="626"/>
      <c r="DJ7" s="626"/>
      <c r="DK7" s="626"/>
      <c r="DL7" s="626"/>
      <c r="DM7" s="626"/>
      <c r="DN7" s="626"/>
      <c r="DO7" s="626"/>
      <c r="DP7" s="627"/>
      <c r="DQ7" s="634">
        <v>696680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4360</v>
      </c>
      <c r="S8" s="626"/>
      <c r="T8" s="626"/>
      <c r="U8" s="626"/>
      <c r="V8" s="626"/>
      <c r="W8" s="626"/>
      <c r="X8" s="626"/>
      <c r="Y8" s="627"/>
      <c r="Z8" s="628">
        <v>0.1</v>
      </c>
      <c r="AA8" s="628"/>
      <c r="AB8" s="628"/>
      <c r="AC8" s="628"/>
      <c r="AD8" s="629">
        <v>4360</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20693</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1632019</v>
      </c>
      <c r="CS8" s="626"/>
      <c r="CT8" s="626"/>
      <c r="CU8" s="626"/>
      <c r="CV8" s="626"/>
      <c r="CW8" s="626"/>
      <c r="CX8" s="626"/>
      <c r="CY8" s="627"/>
      <c r="CZ8" s="628">
        <v>32.9</v>
      </c>
      <c r="DA8" s="628"/>
      <c r="DB8" s="628"/>
      <c r="DC8" s="628"/>
      <c r="DD8" s="634">
        <v>11141</v>
      </c>
      <c r="DE8" s="626"/>
      <c r="DF8" s="626"/>
      <c r="DG8" s="626"/>
      <c r="DH8" s="626"/>
      <c r="DI8" s="626"/>
      <c r="DJ8" s="626"/>
      <c r="DK8" s="626"/>
      <c r="DL8" s="626"/>
      <c r="DM8" s="626"/>
      <c r="DN8" s="626"/>
      <c r="DO8" s="626"/>
      <c r="DP8" s="627"/>
      <c r="DQ8" s="634">
        <v>891094</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2606</v>
      </c>
      <c r="S9" s="626"/>
      <c r="T9" s="626"/>
      <c r="U9" s="626"/>
      <c r="V9" s="626"/>
      <c r="W9" s="626"/>
      <c r="X9" s="626"/>
      <c r="Y9" s="627"/>
      <c r="Z9" s="628">
        <v>0.1</v>
      </c>
      <c r="AA9" s="628"/>
      <c r="AB9" s="628"/>
      <c r="AC9" s="628"/>
      <c r="AD9" s="629">
        <v>2606</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446606</v>
      </c>
      <c r="BH9" s="626"/>
      <c r="BI9" s="626"/>
      <c r="BJ9" s="626"/>
      <c r="BK9" s="626"/>
      <c r="BL9" s="626"/>
      <c r="BM9" s="626"/>
      <c r="BN9" s="627"/>
      <c r="BO9" s="628">
        <v>34.6</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411942</v>
      </c>
      <c r="CS9" s="626"/>
      <c r="CT9" s="626"/>
      <c r="CU9" s="626"/>
      <c r="CV9" s="626"/>
      <c r="CW9" s="626"/>
      <c r="CX9" s="626"/>
      <c r="CY9" s="627"/>
      <c r="CZ9" s="628">
        <v>8.3000000000000007</v>
      </c>
      <c r="DA9" s="628"/>
      <c r="DB9" s="628"/>
      <c r="DC9" s="628"/>
      <c r="DD9" s="634">
        <v>4902</v>
      </c>
      <c r="DE9" s="626"/>
      <c r="DF9" s="626"/>
      <c r="DG9" s="626"/>
      <c r="DH9" s="626"/>
      <c r="DI9" s="626"/>
      <c r="DJ9" s="626"/>
      <c r="DK9" s="626"/>
      <c r="DL9" s="626"/>
      <c r="DM9" s="626"/>
      <c r="DN9" s="626"/>
      <c r="DO9" s="626"/>
      <c r="DP9" s="627"/>
      <c r="DQ9" s="634">
        <v>397726</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202924</v>
      </c>
      <c r="S10" s="626"/>
      <c r="T10" s="626"/>
      <c r="U10" s="626"/>
      <c r="V10" s="626"/>
      <c r="W10" s="626"/>
      <c r="X10" s="626"/>
      <c r="Y10" s="627"/>
      <c r="Z10" s="628">
        <v>4</v>
      </c>
      <c r="AA10" s="628"/>
      <c r="AB10" s="628"/>
      <c r="AC10" s="628"/>
      <c r="AD10" s="629">
        <v>202924</v>
      </c>
      <c r="AE10" s="629"/>
      <c r="AF10" s="629"/>
      <c r="AG10" s="629"/>
      <c r="AH10" s="629"/>
      <c r="AI10" s="629"/>
      <c r="AJ10" s="629"/>
      <c r="AK10" s="629"/>
      <c r="AL10" s="630">
        <v>6.2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28788</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7793</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7345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41185</v>
      </c>
      <c r="BH11" s="626"/>
      <c r="BI11" s="626"/>
      <c r="BJ11" s="626"/>
      <c r="BK11" s="626"/>
      <c r="BL11" s="626"/>
      <c r="BM11" s="626"/>
      <c r="BN11" s="627"/>
      <c r="BO11" s="628">
        <v>3.2</v>
      </c>
      <c r="BP11" s="628"/>
      <c r="BQ11" s="628"/>
      <c r="BR11" s="628"/>
      <c r="BS11" s="634">
        <v>8149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203060</v>
      </c>
      <c r="CS11" s="626"/>
      <c r="CT11" s="626"/>
      <c r="CU11" s="626"/>
      <c r="CV11" s="626"/>
      <c r="CW11" s="626"/>
      <c r="CX11" s="626"/>
      <c r="CY11" s="627"/>
      <c r="CZ11" s="628">
        <v>4.0999999999999996</v>
      </c>
      <c r="DA11" s="628"/>
      <c r="DB11" s="628"/>
      <c r="DC11" s="628"/>
      <c r="DD11" s="634">
        <v>16969</v>
      </c>
      <c r="DE11" s="626"/>
      <c r="DF11" s="626"/>
      <c r="DG11" s="626"/>
      <c r="DH11" s="626"/>
      <c r="DI11" s="626"/>
      <c r="DJ11" s="626"/>
      <c r="DK11" s="626"/>
      <c r="DL11" s="626"/>
      <c r="DM11" s="626"/>
      <c r="DN11" s="626"/>
      <c r="DO11" s="626"/>
      <c r="DP11" s="627"/>
      <c r="DQ11" s="634">
        <v>178313</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656338</v>
      </c>
      <c r="BH12" s="626"/>
      <c r="BI12" s="626"/>
      <c r="BJ12" s="626"/>
      <c r="BK12" s="626"/>
      <c r="BL12" s="626"/>
      <c r="BM12" s="626"/>
      <c r="BN12" s="627"/>
      <c r="BO12" s="628">
        <v>50.8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18688</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17470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9655</v>
      </c>
      <c r="S13" s="626"/>
      <c r="T13" s="626"/>
      <c r="U13" s="626"/>
      <c r="V13" s="626"/>
      <c r="W13" s="626"/>
      <c r="X13" s="626"/>
      <c r="Y13" s="627"/>
      <c r="Z13" s="628">
        <v>0.2</v>
      </c>
      <c r="AA13" s="628"/>
      <c r="AB13" s="628"/>
      <c r="AC13" s="628"/>
      <c r="AD13" s="629">
        <v>9655</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655862</v>
      </c>
      <c r="BH13" s="626"/>
      <c r="BI13" s="626"/>
      <c r="BJ13" s="626"/>
      <c r="BK13" s="626"/>
      <c r="BL13" s="626"/>
      <c r="BM13" s="626"/>
      <c r="BN13" s="627"/>
      <c r="BO13" s="628">
        <v>50.8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502294</v>
      </c>
      <c r="CS13" s="626"/>
      <c r="CT13" s="626"/>
      <c r="CU13" s="626"/>
      <c r="CV13" s="626"/>
      <c r="CW13" s="626"/>
      <c r="CX13" s="626"/>
      <c r="CY13" s="627"/>
      <c r="CZ13" s="628">
        <v>10.1</v>
      </c>
      <c r="DA13" s="628"/>
      <c r="DB13" s="628"/>
      <c r="DC13" s="628"/>
      <c r="DD13" s="634">
        <v>126523</v>
      </c>
      <c r="DE13" s="626"/>
      <c r="DF13" s="626"/>
      <c r="DG13" s="626"/>
      <c r="DH13" s="626"/>
      <c r="DI13" s="626"/>
      <c r="DJ13" s="626"/>
      <c r="DK13" s="626"/>
      <c r="DL13" s="626"/>
      <c r="DM13" s="626"/>
      <c r="DN13" s="626"/>
      <c r="DO13" s="626"/>
      <c r="DP13" s="627"/>
      <c r="DQ13" s="634">
        <v>385396</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37251</v>
      </c>
      <c r="BH14" s="626"/>
      <c r="BI14" s="626"/>
      <c r="BJ14" s="626"/>
      <c r="BK14" s="626"/>
      <c r="BL14" s="626"/>
      <c r="BM14" s="626"/>
      <c r="BN14" s="627"/>
      <c r="BO14" s="628">
        <v>2.9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252895</v>
      </c>
      <c r="CS14" s="626"/>
      <c r="CT14" s="626"/>
      <c r="CU14" s="626"/>
      <c r="CV14" s="626"/>
      <c r="CW14" s="626"/>
      <c r="CX14" s="626"/>
      <c r="CY14" s="627"/>
      <c r="CZ14" s="628">
        <v>5.0999999999999996</v>
      </c>
      <c r="DA14" s="628"/>
      <c r="DB14" s="628"/>
      <c r="DC14" s="628"/>
      <c r="DD14" s="634" t="s">
        <v>111</v>
      </c>
      <c r="DE14" s="626"/>
      <c r="DF14" s="626"/>
      <c r="DG14" s="626"/>
      <c r="DH14" s="626"/>
      <c r="DI14" s="626"/>
      <c r="DJ14" s="626"/>
      <c r="DK14" s="626"/>
      <c r="DL14" s="626"/>
      <c r="DM14" s="626"/>
      <c r="DN14" s="626"/>
      <c r="DO14" s="626"/>
      <c r="DP14" s="627"/>
      <c r="DQ14" s="634">
        <v>249408</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5858</v>
      </c>
      <c r="S15" s="626"/>
      <c r="T15" s="626"/>
      <c r="U15" s="626"/>
      <c r="V15" s="626"/>
      <c r="W15" s="626"/>
      <c r="X15" s="626"/>
      <c r="Y15" s="627"/>
      <c r="Z15" s="628">
        <v>0.1</v>
      </c>
      <c r="AA15" s="628"/>
      <c r="AB15" s="628"/>
      <c r="AC15" s="628"/>
      <c r="AD15" s="629">
        <v>5858</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60185</v>
      </c>
      <c r="BH15" s="626"/>
      <c r="BI15" s="626"/>
      <c r="BJ15" s="626"/>
      <c r="BK15" s="626"/>
      <c r="BL15" s="626"/>
      <c r="BM15" s="626"/>
      <c r="BN15" s="627"/>
      <c r="BO15" s="628">
        <v>4.7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434580</v>
      </c>
      <c r="CS15" s="626"/>
      <c r="CT15" s="626"/>
      <c r="CU15" s="626"/>
      <c r="CV15" s="626"/>
      <c r="CW15" s="626"/>
      <c r="CX15" s="626"/>
      <c r="CY15" s="627"/>
      <c r="CZ15" s="628">
        <v>8.8000000000000007</v>
      </c>
      <c r="DA15" s="628"/>
      <c r="DB15" s="628"/>
      <c r="DC15" s="628"/>
      <c r="DD15" s="634">
        <v>89947</v>
      </c>
      <c r="DE15" s="626"/>
      <c r="DF15" s="626"/>
      <c r="DG15" s="626"/>
      <c r="DH15" s="626"/>
      <c r="DI15" s="626"/>
      <c r="DJ15" s="626"/>
      <c r="DK15" s="626"/>
      <c r="DL15" s="626"/>
      <c r="DM15" s="626"/>
      <c r="DN15" s="626"/>
      <c r="DO15" s="626"/>
      <c r="DP15" s="627"/>
      <c r="DQ15" s="634">
        <v>361259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1865101</v>
      </c>
      <c r="S16" s="626"/>
      <c r="T16" s="626"/>
      <c r="U16" s="626"/>
      <c r="V16" s="626"/>
      <c r="W16" s="626"/>
      <c r="X16" s="626"/>
      <c r="Y16" s="627"/>
      <c r="Z16" s="628">
        <v>36.5</v>
      </c>
      <c r="AA16" s="628"/>
      <c r="AB16" s="628"/>
      <c r="AC16" s="628"/>
      <c r="AD16" s="629">
        <v>1703243</v>
      </c>
      <c r="AE16" s="629"/>
      <c r="AF16" s="629"/>
      <c r="AG16" s="629"/>
      <c r="AH16" s="629"/>
      <c r="AI16" s="629"/>
      <c r="AJ16" s="629"/>
      <c r="AK16" s="629"/>
      <c r="AL16" s="630">
        <v>52.1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54829</v>
      </c>
      <c r="CS16" s="626"/>
      <c r="CT16" s="626"/>
      <c r="CU16" s="626"/>
      <c r="CV16" s="626"/>
      <c r="CW16" s="626"/>
      <c r="CX16" s="626"/>
      <c r="CY16" s="627"/>
      <c r="CZ16" s="628">
        <v>1.1000000000000001</v>
      </c>
      <c r="DA16" s="628"/>
      <c r="DB16" s="628"/>
      <c r="DC16" s="628"/>
      <c r="DD16" s="634" t="s">
        <v>111</v>
      </c>
      <c r="DE16" s="626"/>
      <c r="DF16" s="626"/>
      <c r="DG16" s="626"/>
      <c r="DH16" s="626"/>
      <c r="DI16" s="626"/>
      <c r="DJ16" s="626"/>
      <c r="DK16" s="626"/>
      <c r="DL16" s="626"/>
      <c r="DM16" s="626"/>
      <c r="DN16" s="626"/>
      <c r="DO16" s="626"/>
      <c r="DP16" s="627"/>
      <c r="DQ16" s="634">
        <v>27054</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1703243</v>
      </c>
      <c r="S17" s="626"/>
      <c r="T17" s="626"/>
      <c r="U17" s="626"/>
      <c r="V17" s="626"/>
      <c r="W17" s="626"/>
      <c r="X17" s="626"/>
      <c r="Y17" s="627"/>
      <c r="Z17" s="628">
        <v>33.299999999999997</v>
      </c>
      <c r="AA17" s="628"/>
      <c r="AB17" s="628"/>
      <c r="AC17" s="628"/>
      <c r="AD17" s="629">
        <v>1703243</v>
      </c>
      <c r="AE17" s="629"/>
      <c r="AF17" s="629"/>
      <c r="AG17" s="629"/>
      <c r="AH17" s="629"/>
      <c r="AI17" s="629"/>
      <c r="AJ17" s="629"/>
      <c r="AK17" s="629"/>
      <c r="AL17" s="630">
        <v>52.1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583891</v>
      </c>
      <c r="CS17" s="626"/>
      <c r="CT17" s="626"/>
      <c r="CU17" s="626"/>
      <c r="CV17" s="626"/>
      <c r="CW17" s="626"/>
      <c r="CX17" s="626"/>
      <c r="CY17" s="627"/>
      <c r="CZ17" s="628">
        <v>11.8</v>
      </c>
      <c r="DA17" s="628"/>
      <c r="DB17" s="628"/>
      <c r="DC17" s="628"/>
      <c r="DD17" s="634" t="s">
        <v>111</v>
      </c>
      <c r="DE17" s="626"/>
      <c r="DF17" s="626"/>
      <c r="DG17" s="626"/>
      <c r="DH17" s="626"/>
      <c r="DI17" s="626"/>
      <c r="DJ17" s="626"/>
      <c r="DK17" s="626"/>
      <c r="DL17" s="626"/>
      <c r="DM17" s="626"/>
      <c r="DN17" s="626"/>
      <c r="DO17" s="626"/>
      <c r="DP17" s="627"/>
      <c r="DQ17" s="634">
        <v>544287</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161858</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16968</v>
      </c>
      <c r="CS18" s="626"/>
      <c r="CT18" s="626"/>
      <c r="CU18" s="626"/>
      <c r="CV18" s="626"/>
      <c r="CW18" s="626"/>
      <c r="CX18" s="626"/>
      <c r="CY18" s="627"/>
      <c r="CZ18" s="628">
        <v>0.3</v>
      </c>
      <c r="DA18" s="628"/>
      <c r="DB18" s="628"/>
      <c r="DC18" s="628"/>
      <c r="DD18" s="634" t="s">
        <v>111</v>
      </c>
      <c r="DE18" s="626"/>
      <c r="DF18" s="626"/>
      <c r="DG18" s="626"/>
      <c r="DH18" s="626"/>
      <c r="DI18" s="626"/>
      <c r="DJ18" s="626"/>
      <c r="DK18" s="626"/>
      <c r="DL18" s="626"/>
      <c r="DM18" s="626"/>
      <c r="DN18" s="626"/>
      <c r="DO18" s="626"/>
      <c r="DP18" s="627"/>
      <c r="DQ18" s="634">
        <v>927</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3427146</v>
      </c>
      <c r="S20" s="626"/>
      <c r="T20" s="626"/>
      <c r="U20" s="626"/>
      <c r="V20" s="626"/>
      <c r="W20" s="626"/>
      <c r="X20" s="626"/>
      <c r="Y20" s="627"/>
      <c r="Z20" s="628">
        <v>67</v>
      </c>
      <c r="AA20" s="628"/>
      <c r="AB20" s="628"/>
      <c r="AC20" s="628"/>
      <c r="AD20" s="629">
        <v>3265288</v>
      </c>
      <c r="AE20" s="629"/>
      <c r="AF20" s="629"/>
      <c r="AG20" s="629"/>
      <c r="AH20" s="629"/>
      <c r="AI20" s="629"/>
      <c r="AJ20" s="629"/>
      <c r="AK20" s="629"/>
      <c r="AL20" s="630">
        <v>100</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4953163</v>
      </c>
      <c r="CS20" s="626"/>
      <c r="CT20" s="626"/>
      <c r="CU20" s="626"/>
      <c r="CV20" s="626"/>
      <c r="CW20" s="626"/>
      <c r="CX20" s="626"/>
      <c r="CY20" s="627"/>
      <c r="CZ20" s="628">
        <v>100</v>
      </c>
      <c r="DA20" s="628"/>
      <c r="DB20" s="628"/>
      <c r="DC20" s="628"/>
      <c r="DD20" s="634">
        <v>252736</v>
      </c>
      <c r="DE20" s="626"/>
      <c r="DF20" s="626"/>
      <c r="DG20" s="626"/>
      <c r="DH20" s="626"/>
      <c r="DI20" s="626"/>
      <c r="DJ20" s="626"/>
      <c r="DK20" s="626"/>
      <c r="DL20" s="626"/>
      <c r="DM20" s="626"/>
      <c r="DN20" s="626"/>
      <c r="DO20" s="626"/>
      <c r="DP20" s="627"/>
      <c r="DQ20" s="634">
        <v>3825251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1033</v>
      </c>
      <c r="S21" s="626"/>
      <c r="T21" s="626"/>
      <c r="U21" s="626"/>
      <c r="V21" s="626"/>
      <c r="W21" s="626"/>
      <c r="X21" s="626"/>
      <c r="Y21" s="627"/>
      <c r="Z21" s="628">
        <v>0</v>
      </c>
      <c r="AA21" s="628"/>
      <c r="AB21" s="628"/>
      <c r="AC21" s="628"/>
      <c r="AD21" s="629">
        <v>1033</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48091</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52465</v>
      </c>
      <c r="S23" s="626"/>
      <c r="T23" s="626"/>
      <c r="U23" s="626"/>
      <c r="V23" s="626"/>
      <c r="W23" s="626"/>
      <c r="X23" s="626"/>
      <c r="Y23" s="627"/>
      <c r="Z23" s="628">
        <v>1</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6570</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2392314</v>
      </c>
      <c r="CS24" s="615"/>
      <c r="CT24" s="615"/>
      <c r="CU24" s="615"/>
      <c r="CV24" s="615"/>
      <c r="CW24" s="615"/>
      <c r="CX24" s="615"/>
      <c r="CY24" s="616"/>
      <c r="CZ24" s="652">
        <v>48.3</v>
      </c>
      <c r="DA24" s="653"/>
      <c r="DB24" s="653"/>
      <c r="DC24" s="654"/>
      <c r="DD24" s="651">
        <v>1718529</v>
      </c>
      <c r="DE24" s="615"/>
      <c r="DF24" s="615"/>
      <c r="DG24" s="615"/>
      <c r="DH24" s="615"/>
      <c r="DI24" s="615"/>
      <c r="DJ24" s="615"/>
      <c r="DK24" s="616"/>
      <c r="DL24" s="651">
        <v>1705240</v>
      </c>
      <c r="DM24" s="615"/>
      <c r="DN24" s="615"/>
      <c r="DO24" s="615"/>
      <c r="DP24" s="615"/>
      <c r="DQ24" s="615"/>
      <c r="DR24" s="615"/>
      <c r="DS24" s="615"/>
      <c r="DT24" s="615"/>
      <c r="DU24" s="615"/>
      <c r="DV24" s="616"/>
      <c r="DW24" s="619">
        <v>49.6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480186</v>
      </c>
      <c r="S25" s="626"/>
      <c r="T25" s="626"/>
      <c r="U25" s="626"/>
      <c r="V25" s="626"/>
      <c r="W25" s="626"/>
      <c r="X25" s="626"/>
      <c r="Y25" s="627"/>
      <c r="Z25" s="628">
        <v>9.4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986406</v>
      </c>
      <c r="CS25" s="657"/>
      <c r="CT25" s="657"/>
      <c r="CU25" s="657"/>
      <c r="CV25" s="657"/>
      <c r="CW25" s="657"/>
      <c r="CX25" s="657"/>
      <c r="CY25" s="658"/>
      <c r="CZ25" s="659">
        <v>19.899999999999999</v>
      </c>
      <c r="DA25" s="660"/>
      <c r="DB25" s="660"/>
      <c r="DC25" s="661"/>
      <c r="DD25" s="634">
        <v>937285</v>
      </c>
      <c r="DE25" s="657"/>
      <c r="DF25" s="657"/>
      <c r="DG25" s="657"/>
      <c r="DH25" s="657"/>
      <c r="DI25" s="657"/>
      <c r="DJ25" s="657"/>
      <c r="DK25" s="658"/>
      <c r="DL25" s="634">
        <v>931290</v>
      </c>
      <c r="DM25" s="657"/>
      <c r="DN25" s="657"/>
      <c r="DO25" s="657"/>
      <c r="DP25" s="657"/>
      <c r="DQ25" s="657"/>
      <c r="DR25" s="657"/>
      <c r="DS25" s="657"/>
      <c r="DT25" s="657"/>
      <c r="DU25" s="657"/>
      <c r="DV25" s="658"/>
      <c r="DW25" s="630">
        <v>27.1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637548</v>
      </c>
      <c r="CS26" s="626"/>
      <c r="CT26" s="626"/>
      <c r="CU26" s="626"/>
      <c r="CV26" s="626"/>
      <c r="CW26" s="626"/>
      <c r="CX26" s="626"/>
      <c r="CY26" s="627"/>
      <c r="CZ26" s="659">
        <v>12.9</v>
      </c>
      <c r="DA26" s="660"/>
      <c r="DB26" s="660"/>
      <c r="DC26" s="661"/>
      <c r="DD26" s="634">
        <v>602605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346712</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1291046</v>
      </c>
      <c r="BH27" s="626"/>
      <c r="BI27" s="626"/>
      <c r="BJ27" s="626"/>
      <c r="BK27" s="626"/>
      <c r="BL27" s="626"/>
      <c r="BM27" s="626"/>
      <c r="BN27" s="627"/>
      <c r="BO27" s="628">
        <v>100</v>
      </c>
      <c r="BP27" s="628"/>
      <c r="BQ27" s="628"/>
      <c r="BR27" s="628"/>
      <c r="BS27" s="634">
        <v>8149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822017</v>
      </c>
      <c r="CS27" s="657"/>
      <c r="CT27" s="657"/>
      <c r="CU27" s="657"/>
      <c r="CV27" s="657"/>
      <c r="CW27" s="657"/>
      <c r="CX27" s="657"/>
      <c r="CY27" s="658"/>
      <c r="CZ27" s="659">
        <v>16.600000000000001</v>
      </c>
      <c r="DA27" s="660"/>
      <c r="DB27" s="660"/>
      <c r="DC27" s="661"/>
      <c r="DD27" s="634">
        <v>236957</v>
      </c>
      <c r="DE27" s="657"/>
      <c r="DF27" s="657"/>
      <c r="DG27" s="657"/>
      <c r="DH27" s="657"/>
      <c r="DI27" s="657"/>
      <c r="DJ27" s="657"/>
      <c r="DK27" s="658"/>
      <c r="DL27" s="634">
        <v>229663</v>
      </c>
      <c r="DM27" s="657"/>
      <c r="DN27" s="657"/>
      <c r="DO27" s="657"/>
      <c r="DP27" s="657"/>
      <c r="DQ27" s="657"/>
      <c r="DR27" s="657"/>
      <c r="DS27" s="657"/>
      <c r="DT27" s="657"/>
      <c r="DU27" s="657"/>
      <c r="DV27" s="658"/>
      <c r="DW27" s="630">
        <v>6.7</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1644</v>
      </c>
      <c r="S28" s="626"/>
      <c r="T28" s="626"/>
      <c r="U28" s="626"/>
      <c r="V28" s="626"/>
      <c r="W28" s="626"/>
      <c r="X28" s="626"/>
      <c r="Y28" s="627"/>
      <c r="Z28" s="628">
        <v>0</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583891</v>
      </c>
      <c r="CS28" s="626"/>
      <c r="CT28" s="626"/>
      <c r="CU28" s="626"/>
      <c r="CV28" s="626"/>
      <c r="CW28" s="626"/>
      <c r="CX28" s="626"/>
      <c r="CY28" s="627"/>
      <c r="CZ28" s="659">
        <v>11.8</v>
      </c>
      <c r="DA28" s="660"/>
      <c r="DB28" s="660"/>
      <c r="DC28" s="661"/>
      <c r="DD28" s="634">
        <v>544287</v>
      </c>
      <c r="DE28" s="626"/>
      <c r="DF28" s="626"/>
      <c r="DG28" s="626"/>
      <c r="DH28" s="626"/>
      <c r="DI28" s="626"/>
      <c r="DJ28" s="626"/>
      <c r="DK28" s="627"/>
      <c r="DL28" s="634">
        <v>544287</v>
      </c>
      <c r="DM28" s="626"/>
      <c r="DN28" s="626"/>
      <c r="DO28" s="626"/>
      <c r="DP28" s="626"/>
      <c r="DQ28" s="626"/>
      <c r="DR28" s="626"/>
      <c r="DS28" s="626"/>
      <c r="DT28" s="626"/>
      <c r="DU28" s="626"/>
      <c r="DV28" s="627"/>
      <c r="DW28" s="630">
        <v>15.8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17216</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583793</v>
      </c>
      <c r="CS29" s="657"/>
      <c r="CT29" s="657"/>
      <c r="CU29" s="657"/>
      <c r="CV29" s="657"/>
      <c r="CW29" s="657"/>
      <c r="CX29" s="657"/>
      <c r="CY29" s="658"/>
      <c r="CZ29" s="659">
        <v>11.8</v>
      </c>
      <c r="DA29" s="660"/>
      <c r="DB29" s="660"/>
      <c r="DC29" s="661"/>
      <c r="DD29" s="634">
        <v>544189</v>
      </c>
      <c r="DE29" s="657"/>
      <c r="DF29" s="657"/>
      <c r="DG29" s="657"/>
      <c r="DH29" s="657"/>
      <c r="DI29" s="657"/>
      <c r="DJ29" s="657"/>
      <c r="DK29" s="658"/>
      <c r="DL29" s="634">
        <v>544189</v>
      </c>
      <c r="DM29" s="657"/>
      <c r="DN29" s="657"/>
      <c r="DO29" s="657"/>
      <c r="DP29" s="657"/>
      <c r="DQ29" s="657"/>
      <c r="DR29" s="657"/>
      <c r="DS29" s="657"/>
      <c r="DT29" s="657"/>
      <c r="DU29" s="657"/>
      <c r="DV29" s="658"/>
      <c r="DW29" s="630">
        <v>15.8</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128254</v>
      </c>
      <c r="S30" s="626"/>
      <c r="T30" s="626"/>
      <c r="U30" s="626"/>
      <c r="V30" s="626"/>
      <c r="W30" s="626"/>
      <c r="X30" s="626"/>
      <c r="Y30" s="627"/>
      <c r="Z30" s="628">
        <v>2.5</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97</v>
      </c>
      <c r="BN30" s="684"/>
      <c r="BO30" s="684"/>
      <c r="BP30" s="684"/>
      <c r="BQ30" s="685"/>
      <c r="BR30" s="683">
        <v>98.9</v>
      </c>
      <c r="BS30" s="684"/>
      <c r="BT30" s="684"/>
      <c r="BU30" s="684"/>
      <c r="BV30" s="684"/>
      <c r="BW30" s="684"/>
      <c r="BX30" s="620">
        <v>95.3</v>
      </c>
      <c r="BY30" s="684"/>
      <c r="BZ30" s="684"/>
      <c r="CA30" s="684"/>
      <c r="CB30" s="685"/>
      <c r="CD30" s="688"/>
      <c r="CE30" s="689"/>
      <c r="CF30" s="639" t="s">
        <v>291</v>
      </c>
      <c r="CG30" s="640"/>
      <c r="CH30" s="640"/>
      <c r="CI30" s="640"/>
      <c r="CJ30" s="640"/>
      <c r="CK30" s="640"/>
      <c r="CL30" s="640"/>
      <c r="CM30" s="640"/>
      <c r="CN30" s="640"/>
      <c r="CO30" s="640"/>
      <c r="CP30" s="640"/>
      <c r="CQ30" s="641"/>
      <c r="CR30" s="625">
        <v>519226</v>
      </c>
      <c r="CS30" s="626"/>
      <c r="CT30" s="626"/>
      <c r="CU30" s="626"/>
      <c r="CV30" s="626"/>
      <c r="CW30" s="626"/>
      <c r="CX30" s="626"/>
      <c r="CY30" s="627"/>
      <c r="CZ30" s="659">
        <v>10.5</v>
      </c>
      <c r="DA30" s="660"/>
      <c r="DB30" s="660"/>
      <c r="DC30" s="661"/>
      <c r="DD30" s="634">
        <v>479622</v>
      </c>
      <c r="DE30" s="626"/>
      <c r="DF30" s="626"/>
      <c r="DG30" s="626"/>
      <c r="DH30" s="626"/>
      <c r="DI30" s="626"/>
      <c r="DJ30" s="626"/>
      <c r="DK30" s="627"/>
      <c r="DL30" s="634">
        <v>479622</v>
      </c>
      <c r="DM30" s="626"/>
      <c r="DN30" s="626"/>
      <c r="DO30" s="626"/>
      <c r="DP30" s="626"/>
      <c r="DQ30" s="626"/>
      <c r="DR30" s="626"/>
      <c r="DS30" s="626"/>
      <c r="DT30" s="626"/>
      <c r="DU30" s="626"/>
      <c r="DV30" s="627"/>
      <c r="DW30" s="630">
        <v>14</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222130</v>
      </c>
      <c r="S31" s="626"/>
      <c r="T31" s="626"/>
      <c r="U31" s="626"/>
      <c r="V31" s="626"/>
      <c r="W31" s="626"/>
      <c r="X31" s="626"/>
      <c r="Y31" s="627"/>
      <c r="Z31" s="628">
        <v>4.3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96.8</v>
      </c>
      <c r="BN31" s="681"/>
      <c r="BO31" s="681"/>
      <c r="BP31" s="681"/>
      <c r="BQ31" s="682"/>
      <c r="BR31" s="680">
        <v>99</v>
      </c>
      <c r="BS31" s="657"/>
      <c r="BT31" s="657"/>
      <c r="BU31" s="657"/>
      <c r="BV31" s="657"/>
      <c r="BW31" s="657"/>
      <c r="BX31" s="631">
        <v>96.1</v>
      </c>
      <c r="BY31" s="681"/>
      <c r="BZ31" s="681"/>
      <c r="CA31" s="681"/>
      <c r="CB31" s="682"/>
      <c r="CD31" s="688"/>
      <c r="CE31" s="689"/>
      <c r="CF31" s="639" t="s">
        <v>295</v>
      </c>
      <c r="CG31" s="640"/>
      <c r="CH31" s="640"/>
      <c r="CI31" s="640"/>
      <c r="CJ31" s="640"/>
      <c r="CK31" s="640"/>
      <c r="CL31" s="640"/>
      <c r="CM31" s="640"/>
      <c r="CN31" s="640"/>
      <c r="CO31" s="640"/>
      <c r="CP31" s="640"/>
      <c r="CQ31" s="641"/>
      <c r="CR31" s="625">
        <v>64567</v>
      </c>
      <c r="CS31" s="657"/>
      <c r="CT31" s="657"/>
      <c r="CU31" s="657"/>
      <c r="CV31" s="657"/>
      <c r="CW31" s="657"/>
      <c r="CX31" s="657"/>
      <c r="CY31" s="658"/>
      <c r="CZ31" s="659">
        <v>1.3</v>
      </c>
      <c r="DA31" s="660"/>
      <c r="DB31" s="660"/>
      <c r="DC31" s="661"/>
      <c r="DD31" s="634">
        <v>64567</v>
      </c>
      <c r="DE31" s="657"/>
      <c r="DF31" s="657"/>
      <c r="DG31" s="657"/>
      <c r="DH31" s="657"/>
      <c r="DI31" s="657"/>
      <c r="DJ31" s="657"/>
      <c r="DK31" s="658"/>
      <c r="DL31" s="634">
        <v>64567</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67456</v>
      </c>
      <c r="S32" s="626"/>
      <c r="T32" s="626"/>
      <c r="U32" s="626"/>
      <c r="V32" s="626"/>
      <c r="W32" s="626"/>
      <c r="X32" s="626"/>
      <c r="Y32" s="627"/>
      <c r="Z32" s="628">
        <v>1.3</v>
      </c>
      <c r="AA32" s="628"/>
      <c r="AB32" s="628"/>
      <c r="AC32" s="628"/>
      <c r="AD32" s="629">
        <v>69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96.9</v>
      </c>
      <c r="BN32" s="693"/>
      <c r="BO32" s="693"/>
      <c r="BP32" s="693"/>
      <c r="BQ32" s="695"/>
      <c r="BR32" s="692">
        <v>98.7</v>
      </c>
      <c r="BS32" s="693"/>
      <c r="BT32" s="693"/>
      <c r="BU32" s="693"/>
      <c r="BV32" s="693"/>
      <c r="BW32" s="693"/>
      <c r="BX32" s="694">
        <v>94.1</v>
      </c>
      <c r="BY32" s="693"/>
      <c r="BZ32" s="693"/>
      <c r="CA32" s="693"/>
      <c r="CB32" s="695"/>
      <c r="CD32" s="690"/>
      <c r="CE32" s="691"/>
      <c r="CF32" s="639" t="s">
        <v>298</v>
      </c>
      <c r="CG32" s="640"/>
      <c r="CH32" s="640"/>
      <c r="CI32" s="640"/>
      <c r="CJ32" s="640"/>
      <c r="CK32" s="640"/>
      <c r="CL32" s="640"/>
      <c r="CM32" s="640"/>
      <c r="CN32" s="640"/>
      <c r="CO32" s="640"/>
      <c r="CP32" s="640"/>
      <c r="CQ32" s="641"/>
      <c r="CR32" s="625">
        <v>98</v>
      </c>
      <c r="CS32" s="626"/>
      <c r="CT32" s="626"/>
      <c r="CU32" s="626"/>
      <c r="CV32" s="626"/>
      <c r="CW32" s="626"/>
      <c r="CX32" s="626"/>
      <c r="CY32" s="627"/>
      <c r="CZ32" s="659">
        <v>0</v>
      </c>
      <c r="DA32" s="660"/>
      <c r="DB32" s="660"/>
      <c r="DC32" s="661"/>
      <c r="DD32" s="634">
        <v>98</v>
      </c>
      <c r="DE32" s="626"/>
      <c r="DF32" s="626"/>
      <c r="DG32" s="626"/>
      <c r="DH32" s="626"/>
      <c r="DI32" s="626"/>
      <c r="DJ32" s="626"/>
      <c r="DK32" s="627"/>
      <c r="DL32" s="634">
        <v>98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316335</v>
      </c>
      <c r="S33" s="626"/>
      <c r="T33" s="626"/>
      <c r="U33" s="626"/>
      <c r="V33" s="626"/>
      <c r="W33" s="626"/>
      <c r="X33" s="626"/>
      <c r="Y33" s="627"/>
      <c r="Z33" s="628">
        <v>6.2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2253284</v>
      </c>
      <c r="CS33" s="657"/>
      <c r="CT33" s="657"/>
      <c r="CU33" s="657"/>
      <c r="CV33" s="657"/>
      <c r="CW33" s="657"/>
      <c r="CX33" s="657"/>
      <c r="CY33" s="658"/>
      <c r="CZ33" s="659">
        <v>45.5</v>
      </c>
      <c r="DA33" s="660"/>
      <c r="DB33" s="660"/>
      <c r="DC33" s="661"/>
      <c r="DD33" s="634">
        <v>2000073</v>
      </c>
      <c r="DE33" s="657"/>
      <c r="DF33" s="657"/>
      <c r="DG33" s="657"/>
      <c r="DH33" s="657"/>
      <c r="DI33" s="657"/>
      <c r="DJ33" s="657"/>
      <c r="DK33" s="658"/>
      <c r="DL33" s="634">
        <v>1535716</v>
      </c>
      <c r="DM33" s="657"/>
      <c r="DN33" s="657"/>
      <c r="DO33" s="657"/>
      <c r="DP33" s="657"/>
      <c r="DQ33" s="657"/>
      <c r="DR33" s="657"/>
      <c r="DS33" s="657"/>
      <c r="DT33" s="657"/>
      <c r="DU33" s="657"/>
      <c r="DV33" s="658"/>
      <c r="DW33" s="630">
        <v>44.7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467533</v>
      </c>
      <c r="CS34" s="626"/>
      <c r="CT34" s="626"/>
      <c r="CU34" s="626"/>
      <c r="CV34" s="626"/>
      <c r="CW34" s="626"/>
      <c r="CX34" s="626"/>
      <c r="CY34" s="627"/>
      <c r="CZ34" s="659">
        <v>9.4</v>
      </c>
      <c r="DA34" s="660"/>
      <c r="DB34" s="660"/>
      <c r="DC34" s="661"/>
      <c r="DD34" s="634">
        <v>383260</v>
      </c>
      <c r="DE34" s="626"/>
      <c r="DF34" s="626"/>
      <c r="DG34" s="626"/>
      <c r="DH34" s="626"/>
      <c r="DI34" s="626"/>
      <c r="DJ34" s="626"/>
      <c r="DK34" s="627"/>
      <c r="DL34" s="634">
        <v>290848</v>
      </c>
      <c r="DM34" s="626"/>
      <c r="DN34" s="626"/>
      <c r="DO34" s="626"/>
      <c r="DP34" s="626"/>
      <c r="DQ34" s="626"/>
      <c r="DR34" s="626"/>
      <c r="DS34" s="626"/>
      <c r="DT34" s="626"/>
      <c r="DU34" s="626"/>
      <c r="DV34" s="627"/>
      <c r="DW34" s="630">
        <v>8.5</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170335</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1047814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136356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35058</v>
      </c>
      <c r="CS35" s="657"/>
      <c r="CT35" s="657"/>
      <c r="CU35" s="657"/>
      <c r="CV35" s="657"/>
      <c r="CW35" s="657"/>
      <c r="CX35" s="657"/>
      <c r="CY35" s="658"/>
      <c r="CZ35" s="659">
        <v>0.7</v>
      </c>
      <c r="DA35" s="660"/>
      <c r="DB35" s="660"/>
      <c r="DC35" s="661"/>
      <c r="DD35" s="634">
        <v>32506</v>
      </c>
      <c r="DE35" s="657"/>
      <c r="DF35" s="657"/>
      <c r="DG35" s="657"/>
      <c r="DH35" s="657"/>
      <c r="DI35" s="657"/>
      <c r="DJ35" s="657"/>
      <c r="DK35" s="658"/>
      <c r="DL35" s="634">
        <v>15196</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5115238</v>
      </c>
      <c r="S36" s="698"/>
      <c r="T36" s="698"/>
      <c r="U36" s="698"/>
      <c r="V36" s="698"/>
      <c r="W36" s="698"/>
      <c r="X36" s="698"/>
      <c r="Y36" s="699"/>
      <c r="Z36" s="700">
        <v>100</v>
      </c>
      <c r="AA36" s="700"/>
      <c r="AB36" s="700"/>
      <c r="AC36" s="700"/>
      <c r="AD36" s="701">
        <v>3266390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324592</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96164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692828</v>
      </c>
      <c r="CS36" s="626"/>
      <c r="CT36" s="626"/>
      <c r="CU36" s="626"/>
      <c r="CV36" s="626"/>
      <c r="CW36" s="626"/>
      <c r="CX36" s="626"/>
      <c r="CY36" s="627"/>
      <c r="CZ36" s="659">
        <v>14</v>
      </c>
      <c r="DA36" s="660"/>
      <c r="DB36" s="660"/>
      <c r="DC36" s="661"/>
      <c r="DD36" s="634">
        <v>661596</v>
      </c>
      <c r="DE36" s="626"/>
      <c r="DF36" s="626"/>
      <c r="DG36" s="626"/>
      <c r="DH36" s="626"/>
      <c r="DI36" s="626"/>
      <c r="DJ36" s="626"/>
      <c r="DK36" s="627"/>
      <c r="DL36" s="634">
        <v>527812</v>
      </c>
      <c r="DM36" s="626"/>
      <c r="DN36" s="626"/>
      <c r="DO36" s="626"/>
      <c r="DP36" s="626"/>
      <c r="DQ36" s="626"/>
      <c r="DR36" s="626"/>
      <c r="DS36" s="626"/>
      <c r="DT36" s="626"/>
      <c r="DU36" s="626"/>
      <c r="DV36" s="627"/>
      <c r="DW36" s="630">
        <v>15.4</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104876</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1917</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417803</v>
      </c>
      <c r="CS37" s="657"/>
      <c r="CT37" s="657"/>
      <c r="CU37" s="657"/>
      <c r="CV37" s="657"/>
      <c r="CW37" s="657"/>
      <c r="CX37" s="657"/>
      <c r="CY37" s="658"/>
      <c r="CZ37" s="659">
        <v>8.4</v>
      </c>
      <c r="DA37" s="660"/>
      <c r="DB37" s="660"/>
      <c r="DC37" s="661"/>
      <c r="DD37" s="634">
        <v>414221</v>
      </c>
      <c r="DE37" s="657"/>
      <c r="DF37" s="657"/>
      <c r="DG37" s="657"/>
      <c r="DH37" s="657"/>
      <c r="DI37" s="657"/>
      <c r="DJ37" s="657"/>
      <c r="DK37" s="658"/>
      <c r="DL37" s="634">
        <v>391519</v>
      </c>
      <c r="DM37" s="657"/>
      <c r="DN37" s="657"/>
      <c r="DO37" s="657"/>
      <c r="DP37" s="657"/>
      <c r="DQ37" s="657"/>
      <c r="DR37" s="657"/>
      <c r="DS37" s="657"/>
      <c r="DT37" s="657"/>
      <c r="DU37" s="657"/>
      <c r="DV37" s="658"/>
      <c r="DW37" s="630">
        <v>11.4</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16968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3023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942938</v>
      </c>
      <c r="CS38" s="626"/>
      <c r="CT38" s="626"/>
      <c r="CU38" s="626"/>
      <c r="CV38" s="626"/>
      <c r="CW38" s="626"/>
      <c r="CX38" s="626"/>
      <c r="CY38" s="627"/>
      <c r="CZ38" s="659">
        <v>19</v>
      </c>
      <c r="DA38" s="660"/>
      <c r="DB38" s="660"/>
      <c r="DC38" s="661"/>
      <c r="DD38" s="634">
        <v>808761</v>
      </c>
      <c r="DE38" s="626"/>
      <c r="DF38" s="626"/>
      <c r="DG38" s="626"/>
      <c r="DH38" s="626"/>
      <c r="DI38" s="626"/>
      <c r="DJ38" s="626"/>
      <c r="DK38" s="627"/>
      <c r="DL38" s="634">
        <v>701860</v>
      </c>
      <c r="DM38" s="626"/>
      <c r="DN38" s="626"/>
      <c r="DO38" s="626"/>
      <c r="DP38" s="626"/>
      <c r="DQ38" s="626"/>
      <c r="DR38" s="626"/>
      <c r="DS38" s="626"/>
      <c r="DT38" s="626"/>
      <c r="DU38" s="626"/>
      <c r="DV38" s="627"/>
      <c r="DW38" s="630">
        <v>20.399999999999999</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111439</v>
      </c>
      <c r="CS39" s="657"/>
      <c r="CT39" s="657"/>
      <c r="CU39" s="657"/>
      <c r="CV39" s="657"/>
      <c r="CW39" s="657"/>
      <c r="CX39" s="657"/>
      <c r="CY39" s="658"/>
      <c r="CZ39" s="659">
        <v>2.2000000000000002</v>
      </c>
      <c r="DA39" s="660"/>
      <c r="DB39" s="660"/>
      <c r="DC39" s="661"/>
      <c r="DD39" s="634">
        <v>111318</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166651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3488</v>
      </c>
      <c r="CS40" s="626"/>
      <c r="CT40" s="626"/>
      <c r="CU40" s="626"/>
      <c r="CV40" s="626"/>
      <c r="CW40" s="626"/>
      <c r="CX40" s="626"/>
      <c r="CY40" s="627"/>
      <c r="CZ40" s="659">
        <v>0.1</v>
      </c>
      <c r="DA40" s="660"/>
      <c r="DB40" s="660"/>
      <c r="DC40" s="661"/>
      <c r="DD40" s="634">
        <v>2632</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434727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399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307565</v>
      </c>
      <c r="CS42" s="626"/>
      <c r="CT42" s="626"/>
      <c r="CU42" s="626"/>
      <c r="CV42" s="626"/>
      <c r="CW42" s="626"/>
      <c r="CX42" s="626"/>
      <c r="CY42" s="627"/>
      <c r="CZ42" s="659">
        <v>6.2</v>
      </c>
      <c r="DA42" s="708"/>
      <c r="DB42" s="708"/>
      <c r="DC42" s="709"/>
      <c r="DD42" s="634">
        <v>106649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12940</v>
      </c>
      <c r="CS43" s="657"/>
      <c r="CT43" s="657"/>
      <c r="CU43" s="657"/>
      <c r="CV43" s="657"/>
      <c r="CW43" s="657"/>
      <c r="CX43" s="657"/>
      <c r="CY43" s="658"/>
      <c r="CZ43" s="659">
        <v>0.3</v>
      </c>
      <c r="DA43" s="660"/>
      <c r="DB43" s="660"/>
      <c r="DC43" s="661"/>
      <c r="DD43" s="634">
        <v>12940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252736</v>
      </c>
      <c r="CS44" s="626"/>
      <c r="CT44" s="626"/>
      <c r="CU44" s="626"/>
      <c r="CV44" s="626"/>
      <c r="CW44" s="626"/>
      <c r="CX44" s="626"/>
      <c r="CY44" s="627"/>
      <c r="CZ44" s="659">
        <v>5.0999999999999996</v>
      </c>
      <c r="DA44" s="708"/>
      <c r="DB44" s="708"/>
      <c r="DC44" s="709"/>
      <c r="DD44" s="634">
        <v>79595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63803</v>
      </c>
      <c r="CS45" s="657"/>
      <c r="CT45" s="657"/>
      <c r="CU45" s="657"/>
      <c r="CV45" s="657"/>
      <c r="CW45" s="657"/>
      <c r="CX45" s="657"/>
      <c r="CY45" s="658"/>
      <c r="CZ45" s="659">
        <v>1.3</v>
      </c>
      <c r="DA45" s="660"/>
      <c r="DB45" s="660"/>
      <c r="DC45" s="661"/>
      <c r="DD45" s="634">
        <v>8290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175728</v>
      </c>
      <c r="CS46" s="626"/>
      <c r="CT46" s="626"/>
      <c r="CU46" s="626"/>
      <c r="CV46" s="626"/>
      <c r="CW46" s="626"/>
      <c r="CX46" s="626"/>
      <c r="CY46" s="627"/>
      <c r="CZ46" s="659">
        <v>3.5</v>
      </c>
      <c r="DA46" s="708"/>
      <c r="DB46" s="708"/>
      <c r="DC46" s="709"/>
      <c r="DD46" s="634">
        <v>69300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54829</v>
      </c>
      <c r="CS47" s="657"/>
      <c r="CT47" s="657"/>
      <c r="CU47" s="657"/>
      <c r="CV47" s="657"/>
      <c r="CW47" s="657"/>
      <c r="CX47" s="657"/>
      <c r="CY47" s="658"/>
      <c r="CZ47" s="659">
        <v>1.1000000000000001</v>
      </c>
      <c r="DA47" s="660"/>
      <c r="DB47" s="660"/>
      <c r="DC47" s="661"/>
      <c r="DD47" s="634">
        <v>27054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4953163</v>
      </c>
      <c r="CS49" s="693"/>
      <c r="CT49" s="693"/>
      <c r="CU49" s="693"/>
      <c r="CV49" s="693"/>
      <c r="CW49" s="693"/>
      <c r="CX49" s="693"/>
      <c r="CY49" s="720"/>
      <c r="CZ49" s="721">
        <v>100</v>
      </c>
      <c r="DA49" s="722"/>
      <c r="DB49" s="722"/>
      <c r="DC49" s="723"/>
      <c r="DD49" s="724">
        <v>3825251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518</v>
      </c>
      <c r="C7" s="752"/>
      <c r="D7" s="752"/>
      <c r="E7" s="752"/>
      <c r="F7" s="752"/>
      <c r="G7" s="752"/>
      <c r="H7" s="752"/>
      <c r="I7" s="752"/>
      <c r="J7" s="752"/>
      <c r="K7" s="752"/>
      <c r="L7" s="752"/>
      <c r="M7" s="752"/>
      <c r="N7" s="752"/>
      <c r="O7" s="752"/>
      <c r="P7" s="753"/>
      <c r="Q7" s="754">
        <v>5115</v>
      </c>
      <c r="R7" s="755"/>
      <c r="S7" s="755"/>
      <c r="T7" s="755"/>
      <c r="U7" s="755"/>
      <c r="V7" s="755">
        <v>4953</v>
      </c>
      <c r="W7" s="755"/>
      <c r="X7" s="755"/>
      <c r="Y7" s="755"/>
      <c r="Z7" s="755"/>
      <c r="AA7" s="755">
        <v>162</v>
      </c>
      <c r="AB7" s="755"/>
      <c r="AC7" s="755"/>
      <c r="AD7" s="755"/>
      <c r="AE7" s="756"/>
      <c r="AF7" s="757">
        <v>138</v>
      </c>
      <c r="AG7" s="758"/>
      <c r="AH7" s="758"/>
      <c r="AI7" s="758"/>
      <c r="AJ7" s="759"/>
      <c r="AK7" s="794">
        <v>128</v>
      </c>
      <c r="AL7" s="795"/>
      <c r="AM7" s="795"/>
      <c r="AN7" s="795"/>
      <c r="AO7" s="795"/>
      <c r="AP7" s="795">
        <v>5172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548</v>
      </c>
      <c r="BS7" s="798" t="s">
        <v>549</v>
      </c>
      <c r="BT7" s="799"/>
      <c r="BU7" s="799"/>
      <c r="BV7" s="799"/>
      <c r="BW7" s="799"/>
      <c r="BX7" s="799"/>
      <c r="BY7" s="799"/>
      <c r="BZ7" s="799"/>
      <c r="CA7" s="799"/>
      <c r="CB7" s="799"/>
      <c r="CC7" s="799"/>
      <c r="CD7" s="799"/>
      <c r="CE7" s="799"/>
      <c r="CF7" s="799"/>
      <c r="CG7" s="800"/>
      <c r="CH7" s="791">
        <v>0</v>
      </c>
      <c r="CI7" s="792"/>
      <c r="CJ7" s="792"/>
      <c r="CK7" s="792"/>
      <c r="CL7" s="793"/>
      <c r="CM7" s="791">
        <v>9</v>
      </c>
      <c r="CN7" s="792"/>
      <c r="CO7" s="792"/>
      <c r="CP7" s="792"/>
      <c r="CQ7" s="793"/>
      <c r="CR7" s="791">
        <v>5</v>
      </c>
      <c r="CS7" s="792"/>
      <c r="CT7" s="792"/>
      <c r="CU7" s="792"/>
      <c r="CV7" s="793"/>
      <c r="CW7" s="791" t="s">
        <v>469</v>
      </c>
      <c r="CX7" s="792"/>
      <c r="CY7" s="792"/>
      <c r="CZ7" s="792"/>
      <c r="DA7" s="793"/>
      <c r="DB7" s="791" t="s">
        <v>469</v>
      </c>
      <c r="DC7" s="792"/>
      <c r="DD7" s="792"/>
      <c r="DE7" s="792"/>
      <c r="DF7" s="793"/>
      <c r="DG7" s="791" t="s">
        <v>469</v>
      </c>
      <c r="DH7" s="792"/>
      <c r="DI7" s="792"/>
      <c r="DJ7" s="792"/>
      <c r="DK7" s="793"/>
      <c r="DL7" s="791" t="s">
        <v>469</v>
      </c>
      <c r="DM7" s="792"/>
      <c r="DN7" s="792"/>
      <c r="DO7" s="792"/>
      <c r="DP7" s="793"/>
      <c r="DQ7" s="791" t="s">
        <v>469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528</v>
      </c>
      <c r="C23" s="811"/>
      <c r="D23" s="811"/>
      <c r="E23" s="811"/>
      <c r="F23" s="811"/>
      <c r="G23" s="811"/>
      <c r="H23" s="811"/>
      <c r="I23" s="811"/>
      <c r="J23" s="811"/>
      <c r="K23" s="811"/>
      <c r="L23" s="811"/>
      <c r="M23" s="811"/>
      <c r="N23" s="811"/>
      <c r="O23" s="811"/>
      <c r="P23" s="812"/>
      <c r="Q23" s="813">
        <v>5115</v>
      </c>
      <c r="R23" s="814"/>
      <c r="S23" s="814"/>
      <c r="T23" s="814"/>
      <c r="U23" s="814"/>
      <c r="V23" s="814">
        <v>4953</v>
      </c>
      <c r="W23" s="814"/>
      <c r="X23" s="814"/>
      <c r="Y23" s="814"/>
      <c r="Z23" s="814"/>
      <c r="AA23" s="814">
        <v>162</v>
      </c>
      <c r="AB23" s="814"/>
      <c r="AC23" s="814"/>
      <c r="AD23" s="814"/>
      <c r="AE23" s="815"/>
      <c r="AF23" s="816">
        <v>138</v>
      </c>
      <c r="AG23" s="814"/>
      <c r="AH23" s="814"/>
      <c r="AI23" s="814"/>
      <c r="AJ23" s="817"/>
      <c r="AK23" s="818"/>
      <c r="AL23" s="819"/>
      <c r="AM23" s="819"/>
      <c r="AN23" s="819"/>
      <c r="AO23" s="819"/>
      <c r="AP23" s="814">
        <v>5172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368</v>
      </c>
      <c r="R26" s="738"/>
      <c r="S26" s="738"/>
      <c r="T26" s="738"/>
      <c r="U26" s="739"/>
      <c r="V26" s="737" t="s">
        <v>369</v>
      </c>
      <c r="W26" s="738"/>
      <c r="X26" s="738"/>
      <c r="Y26" s="738"/>
      <c r="Z26" s="739"/>
      <c r="AA26" s="737" t="s">
        <v>370</v>
      </c>
      <c r="AB26" s="738"/>
      <c r="AC26" s="738"/>
      <c r="AD26" s="738"/>
      <c r="AE26" s="738"/>
      <c r="AF26" s="832" t="s">
        <v>371</v>
      </c>
      <c r="AG26" s="833"/>
      <c r="AH26" s="833"/>
      <c r="AI26" s="833"/>
      <c r="AJ26" s="834"/>
      <c r="AK26" s="738" t="s">
        <v>372</v>
      </c>
      <c r="AL26" s="738"/>
      <c r="AM26" s="738"/>
      <c r="AN26" s="738"/>
      <c r="AO26" s="739"/>
      <c r="AP26" s="737" t="s">
        <v>373</v>
      </c>
      <c r="AQ26" s="738"/>
      <c r="AR26" s="738"/>
      <c r="AS26" s="738"/>
      <c r="AT26" s="739"/>
      <c r="AU26" s="737" t="s">
        <v>374</v>
      </c>
      <c r="AV26" s="738"/>
      <c r="AW26" s="738"/>
      <c r="AX26" s="738"/>
      <c r="AY26" s="739"/>
      <c r="AZ26" s="737" t="s">
        <v>375</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519</v>
      </c>
      <c r="C28" s="752"/>
      <c r="D28" s="752"/>
      <c r="E28" s="752"/>
      <c r="F28" s="752"/>
      <c r="G28" s="752"/>
      <c r="H28" s="752"/>
      <c r="I28" s="752"/>
      <c r="J28" s="752"/>
      <c r="K28" s="752"/>
      <c r="L28" s="752"/>
      <c r="M28" s="752"/>
      <c r="N28" s="752"/>
      <c r="O28" s="752"/>
      <c r="P28" s="753"/>
      <c r="Q28" s="842">
        <v>2097</v>
      </c>
      <c r="R28" s="843"/>
      <c r="S28" s="843"/>
      <c r="T28" s="843"/>
      <c r="U28" s="843"/>
      <c r="V28" s="843">
        <v>1961</v>
      </c>
      <c r="W28" s="843"/>
      <c r="X28" s="843"/>
      <c r="Y28" s="843"/>
      <c r="Z28" s="843"/>
      <c r="AA28" s="843">
        <v>136</v>
      </c>
      <c r="AB28" s="843"/>
      <c r="AC28" s="843"/>
      <c r="AD28" s="843"/>
      <c r="AE28" s="844"/>
      <c r="AF28" s="845">
        <v>136</v>
      </c>
      <c r="AG28" s="843"/>
      <c r="AH28" s="843"/>
      <c r="AI28" s="843"/>
      <c r="AJ28" s="846"/>
      <c r="AK28" s="847">
        <v>167</v>
      </c>
      <c r="AL28" s="838"/>
      <c r="AM28" s="838"/>
      <c r="AN28" s="838"/>
      <c r="AO28" s="838"/>
      <c r="AP28" s="838" t="s">
        <v>469</v>
      </c>
      <c r="AQ28" s="838"/>
      <c r="AR28" s="838"/>
      <c r="AS28" s="838"/>
      <c r="AT28" s="838"/>
      <c r="AU28" s="838" t="s">
        <v>469</v>
      </c>
      <c r="AV28" s="838"/>
      <c r="AW28" s="838"/>
      <c r="AX28" s="838"/>
      <c r="AY28" s="838"/>
      <c r="AZ28" s="839" t="s">
        <v>469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522</v>
      </c>
      <c r="C29" s="776"/>
      <c r="D29" s="776"/>
      <c r="E29" s="776"/>
      <c r="F29" s="776"/>
      <c r="G29" s="776"/>
      <c r="H29" s="776"/>
      <c r="I29" s="776"/>
      <c r="J29" s="776"/>
      <c r="K29" s="776"/>
      <c r="L29" s="776"/>
      <c r="M29" s="776"/>
      <c r="N29" s="776"/>
      <c r="O29" s="776"/>
      <c r="P29" s="777"/>
      <c r="Q29" s="778">
        <v>26</v>
      </c>
      <c r="R29" s="779"/>
      <c r="S29" s="779"/>
      <c r="T29" s="779"/>
      <c r="U29" s="779"/>
      <c r="V29" s="779">
        <v>26</v>
      </c>
      <c r="W29" s="779"/>
      <c r="X29" s="779"/>
      <c r="Y29" s="779"/>
      <c r="Z29" s="779"/>
      <c r="AA29" s="779" t="s">
        <v>469</v>
      </c>
      <c r="AB29" s="779"/>
      <c r="AC29" s="779"/>
      <c r="AD29" s="779"/>
      <c r="AE29" s="780"/>
      <c r="AF29" s="781" t="s">
        <v>469</v>
      </c>
      <c r="AG29" s="782"/>
      <c r="AH29" s="782"/>
      <c r="AI29" s="782"/>
      <c r="AJ29" s="783"/>
      <c r="AK29" s="850">
        <v>10</v>
      </c>
      <c r="AL29" s="851"/>
      <c r="AM29" s="851"/>
      <c r="AN29" s="851"/>
      <c r="AO29" s="851"/>
      <c r="AP29" s="851" t="s">
        <v>469</v>
      </c>
      <c r="AQ29" s="851"/>
      <c r="AR29" s="851"/>
      <c r="AS29" s="851"/>
      <c r="AT29" s="851"/>
      <c r="AU29" s="851" t="s">
        <v>469</v>
      </c>
      <c r="AV29" s="851"/>
      <c r="AW29" s="851"/>
      <c r="AX29" s="851"/>
      <c r="AY29" s="851"/>
      <c r="AZ29" s="852" t="s">
        <v>469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521</v>
      </c>
      <c r="C30" s="776"/>
      <c r="D30" s="776"/>
      <c r="E30" s="776"/>
      <c r="F30" s="776"/>
      <c r="G30" s="776"/>
      <c r="H30" s="776"/>
      <c r="I30" s="776"/>
      <c r="J30" s="776"/>
      <c r="K30" s="776"/>
      <c r="L30" s="776"/>
      <c r="M30" s="776"/>
      <c r="N30" s="776"/>
      <c r="O30" s="776"/>
      <c r="P30" s="777"/>
      <c r="Q30" s="778">
        <v>1332</v>
      </c>
      <c r="R30" s="779"/>
      <c r="S30" s="779"/>
      <c r="T30" s="779"/>
      <c r="U30" s="779"/>
      <c r="V30" s="779">
        <v>1292</v>
      </c>
      <c r="W30" s="779"/>
      <c r="X30" s="779"/>
      <c r="Y30" s="779"/>
      <c r="Z30" s="779"/>
      <c r="AA30" s="779">
        <v>40</v>
      </c>
      <c r="AB30" s="779"/>
      <c r="AC30" s="779"/>
      <c r="AD30" s="779"/>
      <c r="AE30" s="780"/>
      <c r="AF30" s="781">
        <v>40</v>
      </c>
      <c r="AG30" s="782"/>
      <c r="AH30" s="782"/>
      <c r="AI30" s="782"/>
      <c r="AJ30" s="783"/>
      <c r="AK30" s="850">
        <v>192</v>
      </c>
      <c r="AL30" s="851"/>
      <c r="AM30" s="851"/>
      <c r="AN30" s="851"/>
      <c r="AO30" s="851"/>
      <c r="AP30" s="851" t="s">
        <v>469</v>
      </c>
      <c r="AQ30" s="851"/>
      <c r="AR30" s="851"/>
      <c r="AS30" s="851"/>
      <c r="AT30" s="851"/>
      <c r="AU30" s="851" t="s">
        <v>469</v>
      </c>
      <c r="AV30" s="851"/>
      <c r="AW30" s="851"/>
      <c r="AX30" s="851"/>
      <c r="AY30" s="851"/>
      <c r="AZ30" s="852" t="s">
        <v>469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523</v>
      </c>
      <c r="C31" s="776"/>
      <c r="D31" s="776"/>
      <c r="E31" s="776"/>
      <c r="F31" s="776"/>
      <c r="G31" s="776"/>
      <c r="H31" s="776"/>
      <c r="I31" s="776"/>
      <c r="J31" s="776"/>
      <c r="K31" s="776"/>
      <c r="L31" s="776"/>
      <c r="M31" s="776"/>
      <c r="N31" s="776"/>
      <c r="O31" s="776"/>
      <c r="P31" s="777"/>
      <c r="Q31" s="778">
        <v>221</v>
      </c>
      <c r="R31" s="779"/>
      <c r="S31" s="779"/>
      <c r="T31" s="779"/>
      <c r="U31" s="779"/>
      <c r="V31" s="779">
        <v>221</v>
      </c>
      <c r="W31" s="779"/>
      <c r="X31" s="779"/>
      <c r="Y31" s="779"/>
      <c r="Z31" s="779"/>
      <c r="AA31" s="779" t="s">
        <v>469</v>
      </c>
      <c r="AB31" s="779"/>
      <c r="AC31" s="779"/>
      <c r="AD31" s="779"/>
      <c r="AE31" s="780"/>
      <c r="AF31" s="781" t="s">
        <v>469</v>
      </c>
      <c r="AG31" s="782"/>
      <c r="AH31" s="782"/>
      <c r="AI31" s="782"/>
      <c r="AJ31" s="783"/>
      <c r="AK31" s="850">
        <v>67</v>
      </c>
      <c r="AL31" s="851"/>
      <c r="AM31" s="851"/>
      <c r="AN31" s="851"/>
      <c r="AO31" s="851"/>
      <c r="AP31" s="851" t="s">
        <v>469</v>
      </c>
      <c r="AQ31" s="851"/>
      <c r="AR31" s="851"/>
      <c r="AS31" s="851"/>
      <c r="AT31" s="851"/>
      <c r="AU31" s="851" t="s">
        <v>469</v>
      </c>
      <c r="AV31" s="851"/>
      <c r="AW31" s="851"/>
      <c r="AX31" s="851"/>
      <c r="AY31" s="851"/>
      <c r="AZ31" s="852" t="s">
        <v>469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524</v>
      </c>
      <c r="C32" s="776"/>
      <c r="D32" s="776"/>
      <c r="E32" s="776"/>
      <c r="F32" s="776"/>
      <c r="G32" s="776"/>
      <c r="H32" s="776"/>
      <c r="I32" s="776"/>
      <c r="J32" s="776"/>
      <c r="K32" s="776"/>
      <c r="L32" s="776"/>
      <c r="M32" s="776"/>
      <c r="N32" s="776"/>
      <c r="O32" s="776"/>
      <c r="P32" s="777"/>
      <c r="Q32" s="778">
        <v>627</v>
      </c>
      <c r="R32" s="779"/>
      <c r="S32" s="779"/>
      <c r="T32" s="779"/>
      <c r="U32" s="779"/>
      <c r="V32" s="779">
        <v>626</v>
      </c>
      <c r="W32" s="779"/>
      <c r="X32" s="779"/>
      <c r="Y32" s="779"/>
      <c r="Z32" s="779"/>
      <c r="AA32" s="779" t="s">
        <v>469</v>
      </c>
      <c r="AB32" s="779"/>
      <c r="AC32" s="779"/>
      <c r="AD32" s="779"/>
      <c r="AE32" s="780"/>
      <c r="AF32" s="781" t="s">
        <v>469</v>
      </c>
      <c r="AG32" s="782"/>
      <c r="AH32" s="782"/>
      <c r="AI32" s="782"/>
      <c r="AJ32" s="783"/>
      <c r="AK32" s="850">
        <v>272</v>
      </c>
      <c r="AL32" s="851"/>
      <c r="AM32" s="851"/>
      <c r="AN32" s="851"/>
      <c r="AO32" s="851"/>
      <c r="AP32" s="851">
        <v>4549</v>
      </c>
      <c r="AQ32" s="851"/>
      <c r="AR32" s="851"/>
      <c r="AS32" s="851"/>
      <c r="AT32" s="851"/>
      <c r="AU32" s="851">
        <v>3994</v>
      </c>
      <c r="AV32" s="851"/>
      <c r="AW32" s="851"/>
      <c r="AX32" s="851"/>
      <c r="AY32" s="851"/>
      <c r="AZ32" s="852" t="s">
        <v>469</v>
      </c>
      <c r="BA32" s="852"/>
      <c r="BB32" s="852"/>
      <c r="BC32" s="852"/>
      <c r="BD32" s="852"/>
      <c r="BE32" s="848" t="s">
        <v>529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525</v>
      </c>
      <c r="C33" s="776"/>
      <c r="D33" s="776"/>
      <c r="E33" s="776"/>
      <c r="F33" s="776"/>
      <c r="G33" s="776"/>
      <c r="H33" s="776"/>
      <c r="I33" s="776"/>
      <c r="J33" s="776"/>
      <c r="K33" s="776"/>
      <c r="L33" s="776"/>
      <c r="M33" s="776"/>
      <c r="N33" s="776"/>
      <c r="O33" s="776"/>
      <c r="P33" s="777"/>
      <c r="Q33" s="778">
        <v>86</v>
      </c>
      <c r="R33" s="779"/>
      <c r="S33" s="779"/>
      <c r="T33" s="779"/>
      <c r="U33" s="779"/>
      <c r="V33" s="779">
        <v>86</v>
      </c>
      <c r="W33" s="779"/>
      <c r="X33" s="779"/>
      <c r="Y33" s="779"/>
      <c r="Z33" s="779"/>
      <c r="AA33" s="779" t="s">
        <v>469</v>
      </c>
      <c r="AB33" s="779"/>
      <c r="AC33" s="779"/>
      <c r="AD33" s="779"/>
      <c r="AE33" s="780"/>
      <c r="AF33" s="781" t="s">
        <v>469</v>
      </c>
      <c r="AG33" s="782"/>
      <c r="AH33" s="782"/>
      <c r="AI33" s="782"/>
      <c r="AJ33" s="783"/>
      <c r="AK33" s="850">
        <v>53</v>
      </c>
      <c r="AL33" s="851"/>
      <c r="AM33" s="851"/>
      <c r="AN33" s="851"/>
      <c r="AO33" s="851"/>
      <c r="AP33" s="851">
        <v>711</v>
      </c>
      <c r="AQ33" s="851"/>
      <c r="AR33" s="851"/>
      <c r="AS33" s="851"/>
      <c r="AT33" s="851"/>
      <c r="AU33" s="851">
        <v>672</v>
      </c>
      <c r="AV33" s="851"/>
      <c r="AW33" s="851"/>
      <c r="AX33" s="851"/>
      <c r="AY33" s="851"/>
      <c r="AZ33" s="852" t="s">
        <v>469</v>
      </c>
      <c r="BA33" s="852"/>
      <c r="BB33" s="852"/>
      <c r="BC33" s="852"/>
      <c r="BD33" s="852"/>
      <c r="BE33" s="848" t="s">
        <v>529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377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530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176</v>
      </c>
      <c r="AG63" s="862"/>
      <c r="AH63" s="862"/>
      <c r="AI63" s="862"/>
      <c r="AJ63" s="863"/>
      <c r="AK63" s="864"/>
      <c r="AL63" s="859"/>
      <c r="AM63" s="859"/>
      <c r="AN63" s="859"/>
      <c r="AO63" s="859"/>
      <c r="AP63" s="862">
        <v>5260</v>
      </c>
      <c r="AQ63" s="862"/>
      <c r="AR63" s="862"/>
      <c r="AS63" s="862"/>
      <c r="AT63" s="862"/>
      <c r="AU63" s="862">
        <v>4666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378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379</v>
      </c>
      <c r="B66" s="761"/>
      <c r="C66" s="761"/>
      <c r="D66" s="761"/>
      <c r="E66" s="761"/>
      <c r="F66" s="761"/>
      <c r="G66" s="761"/>
      <c r="H66" s="761"/>
      <c r="I66" s="761"/>
      <c r="J66" s="761"/>
      <c r="K66" s="761"/>
      <c r="L66" s="761"/>
      <c r="M66" s="761"/>
      <c r="N66" s="761"/>
      <c r="O66" s="761"/>
      <c r="P66" s="762"/>
      <c r="Q66" s="737" t="s">
        <v>368</v>
      </c>
      <c r="R66" s="738"/>
      <c r="S66" s="738"/>
      <c r="T66" s="738"/>
      <c r="U66" s="739"/>
      <c r="V66" s="737" t="s">
        <v>369</v>
      </c>
      <c r="W66" s="738"/>
      <c r="X66" s="738"/>
      <c r="Y66" s="738"/>
      <c r="Z66" s="739"/>
      <c r="AA66" s="737" t="s">
        <v>370</v>
      </c>
      <c r="AB66" s="738"/>
      <c r="AC66" s="738"/>
      <c r="AD66" s="738"/>
      <c r="AE66" s="739"/>
      <c r="AF66" s="872" t="s">
        <v>371</v>
      </c>
      <c r="AG66" s="833"/>
      <c r="AH66" s="833"/>
      <c r="AI66" s="833"/>
      <c r="AJ66" s="873"/>
      <c r="AK66" s="737" t="s">
        <v>372</v>
      </c>
      <c r="AL66" s="761"/>
      <c r="AM66" s="761"/>
      <c r="AN66" s="761"/>
      <c r="AO66" s="762"/>
      <c r="AP66" s="737" t="s">
        <v>373</v>
      </c>
      <c r="AQ66" s="738"/>
      <c r="AR66" s="738"/>
      <c r="AS66" s="738"/>
      <c r="AT66" s="739"/>
      <c r="AU66" s="737" t="s">
        <v>380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814</v>
      </c>
      <c r="R68" s="886"/>
      <c r="S68" s="886"/>
      <c r="T68" s="886"/>
      <c r="U68" s="886"/>
      <c r="V68" s="886">
        <v>795</v>
      </c>
      <c r="W68" s="886"/>
      <c r="X68" s="886"/>
      <c r="Y68" s="886"/>
      <c r="Z68" s="886"/>
      <c r="AA68" s="886">
        <v>19</v>
      </c>
      <c r="AB68" s="886"/>
      <c r="AC68" s="886"/>
      <c r="AD68" s="886"/>
      <c r="AE68" s="886"/>
      <c r="AF68" s="886">
        <v>19</v>
      </c>
      <c r="AG68" s="886"/>
      <c r="AH68" s="886"/>
      <c r="AI68" s="886"/>
      <c r="AJ68" s="886"/>
      <c r="AK68" s="886">
        <v>5</v>
      </c>
      <c r="AL68" s="886"/>
      <c r="AM68" s="886"/>
      <c r="AN68" s="886"/>
      <c r="AO68" s="886"/>
      <c r="AP68" s="886">
        <v>811</v>
      </c>
      <c r="AQ68" s="886"/>
      <c r="AR68" s="886"/>
      <c r="AS68" s="886"/>
      <c r="AT68" s="886"/>
      <c r="AU68" s="886">
        <v>150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532</v>
      </c>
      <c r="C69" s="894"/>
      <c r="D69" s="894"/>
      <c r="E69" s="894"/>
      <c r="F69" s="894"/>
      <c r="G69" s="894"/>
      <c r="H69" s="894"/>
      <c r="I69" s="894"/>
      <c r="J69" s="894"/>
      <c r="K69" s="894"/>
      <c r="L69" s="894"/>
      <c r="M69" s="894"/>
      <c r="N69" s="894"/>
      <c r="O69" s="894"/>
      <c r="P69" s="895"/>
      <c r="Q69" s="896">
        <v>258</v>
      </c>
      <c r="R69" s="851"/>
      <c r="S69" s="851"/>
      <c r="T69" s="851"/>
      <c r="U69" s="851"/>
      <c r="V69" s="851">
        <v>252</v>
      </c>
      <c r="W69" s="851"/>
      <c r="X69" s="851"/>
      <c r="Y69" s="851"/>
      <c r="Z69" s="851"/>
      <c r="AA69" s="851">
        <v>6</v>
      </c>
      <c r="AB69" s="851"/>
      <c r="AC69" s="851"/>
      <c r="AD69" s="851"/>
      <c r="AE69" s="851"/>
      <c r="AF69" s="851">
        <v>6</v>
      </c>
      <c r="AG69" s="851"/>
      <c r="AH69" s="851"/>
      <c r="AI69" s="851"/>
      <c r="AJ69" s="851"/>
      <c r="AK69" s="851">
        <v>7</v>
      </c>
      <c r="AL69" s="851"/>
      <c r="AM69" s="851"/>
      <c r="AN69" s="851"/>
      <c r="AO69" s="851"/>
      <c r="AP69" s="851">
        <v>332</v>
      </c>
      <c r="AQ69" s="851"/>
      <c r="AR69" s="851"/>
      <c r="AS69" s="851"/>
      <c r="AT69" s="851"/>
      <c r="AU69" s="851">
        <v>166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533</v>
      </c>
      <c r="C70" s="894"/>
      <c r="D70" s="894"/>
      <c r="E70" s="894"/>
      <c r="F70" s="894"/>
      <c r="G70" s="894"/>
      <c r="H70" s="894"/>
      <c r="I70" s="894"/>
      <c r="J70" s="894"/>
      <c r="K70" s="894"/>
      <c r="L70" s="894"/>
      <c r="M70" s="894"/>
      <c r="N70" s="894"/>
      <c r="O70" s="894"/>
      <c r="P70" s="895"/>
      <c r="Q70" s="896">
        <v>44</v>
      </c>
      <c r="R70" s="851"/>
      <c r="S70" s="851"/>
      <c r="T70" s="851"/>
      <c r="U70" s="851"/>
      <c r="V70" s="851">
        <v>35</v>
      </c>
      <c r="W70" s="851"/>
      <c r="X70" s="851"/>
      <c r="Y70" s="851"/>
      <c r="Z70" s="851"/>
      <c r="AA70" s="851">
        <v>9</v>
      </c>
      <c r="AB70" s="851"/>
      <c r="AC70" s="851"/>
      <c r="AD70" s="851"/>
      <c r="AE70" s="851"/>
      <c r="AF70" s="851">
        <v>9</v>
      </c>
      <c r="AG70" s="851"/>
      <c r="AH70" s="851"/>
      <c r="AI70" s="851"/>
      <c r="AJ70" s="851"/>
      <c r="AK70" s="851" t="s">
        <v>469</v>
      </c>
      <c r="AL70" s="851"/>
      <c r="AM70" s="851"/>
      <c r="AN70" s="851"/>
      <c r="AO70" s="851"/>
      <c r="AP70" s="851">
        <v>15</v>
      </c>
      <c r="AQ70" s="851"/>
      <c r="AR70" s="851"/>
      <c r="AS70" s="851"/>
      <c r="AT70" s="851"/>
      <c r="AU70" s="851">
        <v>8</v>
      </c>
      <c r="AV70" s="851"/>
      <c r="AW70" s="851"/>
      <c r="AX70" s="851"/>
      <c r="AY70" s="851"/>
      <c r="AZ70" s="897" t="s">
        <v>529</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534</v>
      </c>
      <c r="C71" s="894"/>
      <c r="D71" s="894"/>
      <c r="E71" s="894"/>
      <c r="F71" s="894"/>
      <c r="G71" s="894"/>
      <c r="H71" s="894"/>
      <c r="I71" s="894"/>
      <c r="J71" s="894"/>
      <c r="K71" s="894"/>
      <c r="L71" s="894"/>
      <c r="M71" s="894"/>
      <c r="N71" s="894"/>
      <c r="O71" s="894"/>
      <c r="P71" s="895"/>
      <c r="Q71" s="896">
        <v>783</v>
      </c>
      <c r="R71" s="851"/>
      <c r="S71" s="851"/>
      <c r="T71" s="851"/>
      <c r="U71" s="851"/>
      <c r="V71" s="851">
        <v>721</v>
      </c>
      <c r="W71" s="851"/>
      <c r="X71" s="851"/>
      <c r="Y71" s="851"/>
      <c r="Z71" s="851"/>
      <c r="AA71" s="851">
        <v>61</v>
      </c>
      <c r="AB71" s="851"/>
      <c r="AC71" s="851"/>
      <c r="AD71" s="851"/>
      <c r="AE71" s="851"/>
      <c r="AF71" s="851">
        <v>239</v>
      </c>
      <c r="AG71" s="851"/>
      <c r="AH71" s="851"/>
      <c r="AI71" s="851"/>
      <c r="AJ71" s="851"/>
      <c r="AK71" s="851" t="s">
        <v>469</v>
      </c>
      <c r="AL71" s="851"/>
      <c r="AM71" s="851"/>
      <c r="AN71" s="851"/>
      <c r="AO71" s="851"/>
      <c r="AP71" s="851">
        <v>3006</v>
      </c>
      <c r="AQ71" s="851"/>
      <c r="AR71" s="851"/>
      <c r="AS71" s="851"/>
      <c r="AT71" s="851"/>
      <c r="AU71" s="851">
        <v>312</v>
      </c>
      <c r="AV71" s="851"/>
      <c r="AW71" s="851"/>
      <c r="AX71" s="851"/>
      <c r="AY71" s="851"/>
      <c r="AZ71" s="897" t="s">
        <v>535</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536</v>
      </c>
      <c r="C72" s="894"/>
      <c r="D72" s="894"/>
      <c r="E72" s="894"/>
      <c r="F72" s="894"/>
      <c r="G72" s="894"/>
      <c r="H72" s="894"/>
      <c r="I72" s="894"/>
      <c r="J72" s="894"/>
      <c r="K72" s="894"/>
      <c r="L72" s="894"/>
      <c r="M72" s="894"/>
      <c r="N72" s="894"/>
      <c r="O72" s="894"/>
      <c r="P72" s="895"/>
      <c r="Q72" s="896">
        <v>1306</v>
      </c>
      <c r="R72" s="851"/>
      <c r="S72" s="851"/>
      <c r="T72" s="851"/>
      <c r="U72" s="851"/>
      <c r="V72" s="851">
        <v>1281</v>
      </c>
      <c r="W72" s="851"/>
      <c r="X72" s="851"/>
      <c r="Y72" s="851"/>
      <c r="Z72" s="851"/>
      <c r="AA72" s="851">
        <v>25</v>
      </c>
      <c r="AB72" s="851"/>
      <c r="AC72" s="851"/>
      <c r="AD72" s="851"/>
      <c r="AE72" s="851"/>
      <c r="AF72" s="851">
        <v>25</v>
      </c>
      <c r="AG72" s="851"/>
      <c r="AH72" s="851"/>
      <c r="AI72" s="851"/>
      <c r="AJ72" s="851"/>
      <c r="AK72" s="851">
        <v>11</v>
      </c>
      <c r="AL72" s="851"/>
      <c r="AM72" s="851"/>
      <c r="AN72" s="851"/>
      <c r="AO72" s="851"/>
      <c r="AP72" s="851">
        <v>826</v>
      </c>
      <c r="AQ72" s="851"/>
      <c r="AR72" s="851"/>
      <c r="AS72" s="851"/>
      <c r="AT72" s="851"/>
      <c r="AU72" s="851">
        <v>160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1659</v>
      </c>
      <c r="R73" s="851"/>
      <c r="S73" s="851"/>
      <c r="T73" s="851"/>
      <c r="U73" s="851"/>
      <c r="V73" s="851">
        <v>1686</v>
      </c>
      <c r="W73" s="851"/>
      <c r="X73" s="851"/>
      <c r="Y73" s="851"/>
      <c r="Z73" s="851"/>
      <c r="AA73" s="851">
        <v>-26</v>
      </c>
      <c r="AB73" s="851"/>
      <c r="AC73" s="851"/>
      <c r="AD73" s="851"/>
      <c r="AE73" s="851"/>
      <c r="AF73" s="851">
        <v>2169</v>
      </c>
      <c r="AG73" s="851"/>
      <c r="AH73" s="851"/>
      <c r="AI73" s="851"/>
      <c r="AJ73" s="851"/>
      <c r="AK73" s="851" t="s">
        <v>469</v>
      </c>
      <c r="AL73" s="851"/>
      <c r="AM73" s="851"/>
      <c r="AN73" s="851"/>
      <c r="AO73" s="851"/>
      <c r="AP73" s="851">
        <v>7217</v>
      </c>
      <c r="AQ73" s="851"/>
      <c r="AR73" s="851"/>
      <c r="AS73" s="851"/>
      <c r="AT73" s="851"/>
      <c r="AU73" s="851">
        <v>3</v>
      </c>
      <c r="AV73" s="851"/>
      <c r="AW73" s="851"/>
      <c r="AX73" s="851"/>
      <c r="AY73" s="851"/>
      <c r="AZ73" s="897" t="s">
        <v>535</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781</v>
      </c>
      <c r="R74" s="851"/>
      <c r="S74" s="851"/>
      <c r="T74" s="851"/>
      <c r="U74" s="851"/>
      <c r="V74" s="851">
        <v>775</v>
      </c>
      <c r="W74" s="851"/>
      <c r="X74" s="851"/>
      <c r="Y74" s="851"/>
      <c r="Z74" s="851"/>
      <c r="AA74" s="851">
        <v>7</v>
      </c>
      <c r="AB74" s="851"/>
      <c r="AC74" s="851"/>
      <c r="AD74" s="851"/>
      <c r="AE74" s="851"/>
      <c r="AF74" s="851">
        <v>7</v>
      </c>
      <c r="AG74" s="851"/>
      <c r="AH74" s="851"/>
      <c r="AI74" s="851"/>
      <c r="AJ74" s="851"/>
      <c r="AK74" s="851">
        <v>307</v>
      </c>
      <c r="AL74" s="851"/>
      <c r="AM74" s="851"/>
      <c r="AN74" s="851"/>
      <c r="AO74" s="851"/>
      <c r="AP74" s="851" t="s">
        <v>469</v>
      </c>
      <c r="AQ74" s="851"/>
      <c r="AR74" s="851"/>
      <c r="AS74" s="851"/>
      <c r="AT74" s="851"/>
      <c r="AU74" s="851" t="s">
        <v>469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539</v>
      </c>
      <c r="C75" s="894"/>
      <c r="D75" s="894"/>
      <c r="E75" s="894"/>
      <c r="F75" s="894"/>
      <c r="G75" s="894"/>
      <c r="H75" s="894"/>
      <c r="I75" s="894"/>
      <c r="J75" s="894"/>
      <c r="K75" s="894"/>
      <c r="L75" s="894"/>
      <c r="M75" s="894"/>
      <c r="N75" s="894"/>
      <c r="O75" s="894"/>
      <c r="P75" s="895"/>
      <c r="Q75" s="899">
        <v>1106</v>
      </c>
      <c r="R75" s="900"/>
      <c r="S75" s="900"/>
      <c r="T75" s="900"/>
      <c r="U75" s="850"/>
      <c r="V75" s="901">
        <v>1105</v>
      </c>
      <c r="W75" s="900"/>
      <c r="X75" s="900"/>
      <c r="Y75" s="900"/>
      <c r="Z75" s="850"/>
      <c r="AA75" s="901" t="s">
        <v>469</v>
      </c>
      <c r="AB75" s="900"/>
      <c r="AC75" s="900"/>
      <c r="AD75" s="900"/>
      <c r="AE75" s="850"/>
      <c r="AF75" s="901" t="s">
        <v>469</v>
      </c>
      <c r="AG75" s="900"/>
      <c r="AH75" s="900"/>
      <c r="AI75" s="900"/>
      <c r="AJ75" s="850"/>
      <c r="AK75" s="901">
        <v>36</v>
      </c>
      <c r="AL75" s="900"/>
      <c r="AM75" s="900"/>
      <c r="AN75" s="900"/>
      <c r="AO75" s="850"/>
      <c r="AP75" s="901" t="s">
        <v>469</v>
      </c>
      <c r="AQ75" s="900"/>
      <c r="AR75" s="900"/>
      <c r="AS75" s="900"/>
      <c r="AT75" s="850"/>
      <c r="AU75" s="901" t="s">
        <v>469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540</v>
      </c>
      <c r="C76" s="894"/>
      <c r="D76" s="894"/>
      <c r="E76" s="894"/>
      <c r="F76" s="894"/>
      <c r="G76" s="894"/>
      <c r="H76" s="894"/>
      <c r="I76" s="894"/>
      <c r="J76" s="894"/>
      <c r="K76" s="894"/>
      <c r="L76" s="894"/>
      <c r="M76" s="894"/>
      <c r="N76" s="894"/>
      <c r="O76" s="894"/>
      <c r="P76" s="895"/>
      <c r="Q76" s="899">
        <v>192</v>
      </c>
      <c r="R76" s="900"/>
      <c r="S76" s="900"/>
      <c r="T76" s="900"/>
      <c r="U76" s="850"/>
      <c r="V76" s="901">
        <v>191</v>
      </c>
      <c r="W76" s="900"/>
      <c r="X76" s="900"/>
      <c r="Y76" s="900"/>
      <c r="Z76" s="850"/>
      <c r="AA76" s="901">
        <v>2</v>
      </c>
      <c r="AB76" s="900"/>
      <c r="AC76" s="900"/>
      <c r="AD76" s="900"/>
      <c r="AE76" s="850"/>
      <c r="AF76" s="901">
        <v>2</v>
      </c>
      <c r="AG76" s="900"/>
      <c r="AH76" s="900"/>
      <c r="AI76" s="900"/>
      <c r="AJ76" s="850"/>
      <c r="AK76" s="901" t="s">
        <v>469</v>
      </c>
      <c r="AL76" s="900"/>
      <c r="AM76" s="900"/>
      <c r="AN76" s="900"/>
      <c r="AO76" s="850"/>
      <c r="AP76" s="901" t="s">
        <v>469</v>
      </c>
      <c r="AQ76" s="900"/>
      <c r="AR76" s="900"/>
      <c r="AS76" s="900"/>
      <c r="AT76" s="850"/>
      <c r="AU76" s="901" t="s">
        <v>469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541</v>
      </c>
      <c r="C77" s="894"/>
      <c r="D77" s="894"/>
      <c r="E77" s="894"/>
      <c r="F77" s="894"/>
      <c r="G77" s="894"/>
      <c r="H77" s="894"/>
      <c r="I77" s="894"/>
      <c r="J77" s="894"/>
      <c r="K77" s="894"/>
      <c r="L77" s="894"/>
      <c r="M77" s="894"/>
      <c r="N77" s="894"/>
      <c r="O77" s="894"/>
      <c r="P77" s="895"/>
      <c r="Q77" s="899">
        <v>22</v>
      </c>
      <c r="R77" s="900"/>
      <c r="S77" s="900"/>
      <c r="T77" s="900"/>
      <c r="U77" s="850"/>
      <c r="V77" s="901">
        <v>21</v>
      </c>
      <c r="W77" s="900"/>
      <c r="X77" s="900"/>
      <c r="Y77" s="900"/>
      <c r="Z77" s="850"/>
      <c r="AA77" s="901">
        <v>1</v>
      </c>
      <c r="AB77" s="900"/>
      <c r="AC77" s="900"/>
      <c r="AD77" s="900"/>
      <c r="AE77" s="850"/>
      <c r="AF77" s="901">
        <v>1</v>
      </c>
      <c r="AG77" s="900"/>
      <c r="AH77" s="900"/>
      <c r="AI77" s="900"/>
      <c r="AJ77" s="850"/>
      <c r="AK77" s="901">
        <v>2</v>
      </c>
      <c r="AL77" s="900"/>
      <c r="AM77" s="900"/>
      <c r="AN77" s="900"/>
      <c r="AO77" s="850"/>
      <c r="AP77" s="901" t="s">
        <v>469</v>
      </c>
      <c r="AQ77" s="900"/>
      <c r="AR77" s="900"/>
      <c r="AS77" s="900"/>
      <c r="AT77" s="850"/>
      <c r="AU77" s="901" t="s">
        <v>469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542</v>
      </c>
      <c r="C78" s="894"/>
      <c r="D78" s="894"/>
      <c r="E78" s="894"/>
      <c r="F78" s="894"/>
      <c r="G78" s="894"/>
      <c r="H78" s="894"/>
      <c r="I78" s="894"/>
      <c r="J78" s="894"/>
      <c r="K78" s="894"/>
      <c r="L78" s="894"/>
      <c r="M78" s="894"/>
      <c r="N78" s="894"/>
      <c r="O78" s="894"/>
      <c r="P78" s="895"/>
      <c r="Q78" s="896">
        <v>14</v>
      </c>
      <c r="R78" s="851"/>
      <c r="S78" s="851"/>
      <c r="T78" s="851"/>
      <c r="U78" s="851"/>
      <c r="V78" s="851">
        <v>10</v>
      </c>
      <c r="W78" s="851"/>
      <c r="X78" s="851"/>
      <c r="Y78" s="851"/>
      <c r="Z78" s="851"/>
      <c r="AA78" s="851">
        <v>4</v>
      </c>
      <c r="AB78" s="851"/>
      <c r="AC78" s="851"/>
      <c r="AD78" s="851"/>
      <c r="AE78" s="851"/>
      <c r="AF78" s="851">
        <v>4</v>
      </c>
      <c r="AG78" s="851"/>
      <c r="AH78" s="851"/>
      <c r="AI78" s="851"/>
      <c r="AJ78" s="851"/>
      <c r="AK78" s="851" t="s">
        <v>469</v>
      </c>
      <c r="AL78" s="851"/>
      <c r="AM78" s="851"/>
      <c r="AN78" s="851"/>
      <c r="AO78" s="851"/>
      <c r="AP78" s="851" t="s">
        <v>469</v>
      </c>
      <c r="AQ78" s="851"/>
      <c r="AR78" s="851"/>
      <c r="AS78" s="851"/>
      <c r="AT78" s="851"/>
      <c r="AU78" s="851" t="s">
        <v>469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543</v>
      </c>
      <c r="C79" s="894"/>
      <c r="D79" s="894"/>
      <c r="E79" s="894"/>
      <c r="F79" s="894"/>
      <c r="G79" s="894"/>
      <c r="H79" s="894"/>
      <c r="I79" s="894"/>
      <c r="J79" s="894"/>
      <c r="K79" s="894"/>
      <c r="L79" s="894"/>
      <c r="M79" s="894"/>
      <c r="N79" s="894"/>
      <c r="O79" s="894"/>
      <c r="P79" s="895"/>
      <c r="Q79" s="896">
        <v>44</v>
      </c>
      <c r="R79" s="851"/>
      <c r="S79" s="851"/>
      <c r="T79" s="851"/>
      <c r="U79" s="851"/>
      <c r="V79" s="851">
        <v>42</v>
      </c>
      <c r="W79" s="851"/>
      <c r="X79" s="851"/>
      <c r="Y79" s="851"/>
      <c r="Z79" s="851"/>
      <c r="AA79" s="851">
        <v>1</v>
      </c>
      <c r="AB79" s="851"/>
      <c r="AC79" s="851"/>
      <c r="AD79" s="851"/>
      <c r="AE79" s="851"/>
      <c r="AF79" s="851">
        <v>1</v>
      </c>
      <c r="AG79" s="851"/>
      <c r="AH79" s="851"/>
      <c r="AI79" s="851"/>
      <c r="AJ79" s="851"/>
      <c r="AK79" s="851">
        <v>3</v>
      </c>
      <c r="AL79" s="851"/>
      <c r="AM79" s="851"/>
      <c r="AN79" s="851"/>
      <c r="AO79" s="851"/>
      <c r="AP79" s="851" t="s">
        <v>469</v>
      </c>
      <c r="AQ79" s="851"/>
      <c r="AR79" s="851"/>
      <c r="AS79" s="851"/>
      <c r="AT79" s="851"/>
      <c r="AU79" s="851" t="s">
        <v>469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544</v>
      </c>
      <c r="C80" s="894"/>
      <c r="D80" s="894"/>
      <c r="E80" s="894"/>
      <c r="F80" s="894"/>
      <c r="G80" s="894"/>
      <c r="H80" s="894"/>
      <c r="I80" s="894"/>
      <c r="J80" s="894"/>
      <c r="K80" s="894"/>
      <c r="L80" s="894"/>
      <c r="M80" s="894"/>
      <c r="N80" s="894"/>
      <c r="O80" s="894"/>
      <c r="P80" s="895"/>
      <c r="Q80" s="896">
        <v>36</v>
      </c>
      <c r="R80" s="851"/>
      <c r="S80" s="851"/>
      <c r="T80" s="851"/>
      <c r="U80" s="851"/>
      <c r="V80" s="851">
        <v>30</v>
      </c>
      <c r="W80" s="851"/>
      <c r="X80" s="851"/>
      <c r="Y80" s="851"/>
      <c r="Z80" s="851"/>
      <c r="AA80" s="851">
        <v>6</v>
      </c>
      <c r="AB80" s="851"/>
      <c r="AC80" s="851"/>
      <c r="AD80" s="851"/>
      <c r="AE80" s="851"/>
      <c r="AF80" s="851">
        <v>6</v>
      </c>
      <c r="AG80" s="851"/>
      <c r="AH80" s="851"/>
      <c r="AI80" s="851"/>
      <c r="AJ80" s="851"/>
      <c r="AK80" s="851" t="s">
        <v>469</v>
      </c>
      <c r="AL80" s="851"/>
      <c r="AM80" s="851"/>
      <c r="AN80" s="851"/>
      <c r="AO80" s="851"/>
      <c r="AP80" s="851" t="s">
        <v>469</v>
      </c>
      <c r="AQ80" s="851"/>
      <c r="AR80" s="851"/>
      <c r="AS80" s="851"/>
      <c r="AT80" s="851"/>
      <c r="AU80" s="851" t="s">
        <v>469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545</v>
      </c>
      <c r="C81" s="894"/>
      <c r="D81" s="894"/>
      <c r="E81" s="894"/>
      <c r="F81" s="894"/>
      <c r="G81" s="894"/>
      <c r="H81" s="894"/>
      <c r="I81" s="894"/>
      <c r="J81" s="894"/>
      <c r="K81" s="894"/>
      <c r="L81" s="894"/>
      <c r="M81" s="894"/>
      <c r="N81" s="894"/>
      <c r="O81" s="894"/>
      <c r="P81" s="895"/>
      <c r="Q81" s="896">
        <v>82</v>
      </c>
      <c r="R81" s="851"/>
      <c r="S81" s="851"/>
      <c r="T81" s="851"/>
      <c r="U81" s="851"/>
      <c r="V81" s="851">
        <v>80</v>
      </c>
      <c r="W81" s="851"/>
      <c r="X81" s="851"/>
      <c r="Y81" s="851"/>
      <c r="Z81" s="851"/>
      <c r="AA81" s="851">
        <v>2</v>
      </c>
      <c r="AB81" s="851"/>
      <c r="AC81" s="851"/>
      <c r="AD81" s="851"/>
      <c r="AE81" s="851"/>
      <c r="AF81" s="851">
        <v>2</v>
      </c>
      <c r="AG81" s="851"/>
      <c r="AH81" s="851"/>
      <c r="AI81" s="851"/>
      <c r="AJ81" s="851"/>
      <c r="AK81" s="851" t="s">
        <v>469</v>
      </c>
      <c r="AL81" s="851"/>
      <c r="AM81" s="851"/>
      <c r="AN81" s="851"/>
      <c r="AO81" s="851"/>
      <c r="AP81" s="851" t="s">
        <v>469</v>
      </c>
      <c r="AQ81" s="851"/>
      <c r="AR81" s="851"/>
      <c r="AS81" s="851"/>
      <c r="AT81" s="851"/>
      <c r="AU81" s="851" t="s">
        <v>469</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546</v>
      </c>
      <c r="C82" s="894"/>
      <c r="D82" s="894"/>
      <c r="E82" s="894"/>
      <c r="F82" s="894"/>
      <c r="G82" s="894"/>
      <c r="H82" s="894"/>
      <c r="I82" s="894"/>
      <c r="J82" s="894"/>
      <c r="K82" s="894"/>
      <c r="L82" s="894"/>
      <c r="M82" s="894"/>
      <c r="N82" s="894"/>
      <c r="O82" s="894"/>
      <c r="P82" s="895"/>
      <c r="Q82" s="896">
        <v>232896</v>
      </c>
      <c r="R82" s="851"/>
      <c r="S82" s="851"/>
      <c r="T82" s="851"/>
      <c r="U82" s="851"/>
      <c r="V82" s="851">
        <v>226370</v>
      </c>
      <c r="W82" s="851"/>
      <c r="X82" s="851"/>
      <c r="Y82" s="851"/>
      <c r="Z82" s="851"/>
      <c r="AA82" s="851">
        <v>6526</v>
      </c>
      <c r="AB82" s="851"/>
      <c r="AC82" s="851"/>
      <c r="AD82" s="851"/>
      <c r="AE82" s="851"/>
      <c r="AF82" s="851">
        <v>6526</v>
      </c>
      <c r="AG82" s="851"/>
      <c r="AH82" s="851"/>
      <c r="AI82" s="851"/>
      <c r="AJ82" s="851"/>
      <c r="AK82" s="851" t="s">
        <v>469</v>
      </c>
      <c r="AL82" s="851"/>
      <c r="AM82" s="851"/>
      <c r="AN82" s="851"/>
      <c r="AO82" s="851"/>
      <c r="AP82" s="851" t="s">
        <v>469</v>
      </c>
      <c r="AQ82" s="851"/>
      <c r="AR82" s="851"/>
      <c r="AS82" s="851"/>
      <c r="AT82" s="851"/>
      <c r="AU82" s="851" t="s">
        <v>469</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547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9016</v>
      </c>
      <c r="AG88" s="862"/>
      <c r="AH88" s="862"/>
      <c r="AI88" s="862"/>
      <c r="AJ88" s="862"/>
      <c r="AK88" s="859"/>
      <c r="AL88" s="859"/>
      <c r="AM88" s="859"/>
      <c r="AN88" s="859"/>
      <c r="AO88" s="859"/>
      <c r="AP88" s="862">
        <v>12207</v>
      </c>
      <c r="AQ88" s="862"/>
      <c r="AR88" s="862"/>
      <c r="AS88" s="862"/>
      <c r="AT88" s="862"/>
      <c r="AU88" s="862">
        <v>798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550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469</v>
      </c>
      <c r="CX102" s="870"/>
      <c r="CY102" s="870"/>
      <c r="CZ102" s="870"/>
      <c r="DA102" s="913"/>
      <c r="DB102" s="912" t="s">
        <v>469</v>
      </c>
      <c r="DC102" s="870"/>
      <c r="DD102" s="870"/>
      <c r="DE102" s="870"/>
      <c r="DF102" s="913"/>
      <c r="DG102" s="912" t="s">
        <v>469</v>
      </c>
      <c r="DH102" s="870"/>
      <c r="DI102" s="870"/>
      <c r="DJ102" s="870"/>
      <c r="DK102" s="913"/>
      <c r="DL102" s="912" t="s">
        <v>469</v>
      </c>
      <c r="DM102" s="870"/>
      <c r="DN102" s="870"/>
      <c r="DO102" s="870"/>
      <c r="DP102" s="913"/>
      <c r="DQ102" s="912" t="s">
        <v>469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385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387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388</v>
      </c>
      <c r="AB109" s="915"/>
      <c r="AC109" s="915"/>
      <c r="AD109" s="915"/>
      <c r="AE109" s="916"/>
      <c r="AF109" s="914" t="s">
        <v>286</v>
      </c>
      <c r="AG109" s="915"/>
      <c r="AH109" s="915"/>
      <c r="AI109" s="915"/>
      <c r="AJ109" s="916"/>
      <c r="AK109" s="914" t="s">
        <v>285</v>
      </c>
      <c r="AL109" s="915"/>
      <c r="AM109" s="915"/>
      <c r="AN109" s="915"/>
      <c r="AO109" s="916"/>
      <c r="AP109" s="914" t="s">
        <v>389</v>
      </c>
      <c r="AQ109" s="915"/>
      <c r="AR109" s="915"/>
      <c r="AS109" s="915"/>
      <c r="AT109" s="917"/>
      <c r="AU109" s="934" t="s">
        <v>387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388</v>
      </c>
      <c r="BR109" s="915"/>
      <c r="BS109" s="915"/>
      <c r="BT109" s="915"/>
      <c r="BU109" s="916"/>
      <c r="BV109" s="914" t="s">
        <v>286</v>
      </c>
      <c r="BW109" s="915"/>
      <c r="BX109" s="915"/>
      <c r="BY109" s="915"/>
      <c r="BZ109" s="916"/>
      <c r="CA109" s="914" t="s">
        <v>285</v>
      </c>
      <c r="CB109" s="915"/>
      <c r="CC109" s="915"/>
      <c r="CD109" s="915"/>
      <c r="CE109" s="916"/>
      <c r="CF109" s="935" t="s">
        <v>389</v>
      </c>
      <c r="CG109" s="935"/>
      <c r="CH109" s="935"/>
      <c r="CI109" s="935"/>
      <c r="CJ109" s="935"/>
      <c r="CK109" s="914" t="s">
        <v>390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388</v>
      </c>
      <c r="DH109" s="915"/>
      <c r="DI109" s="915"/>
      <c r="DJ109" s="915"/>
      <c r="DK109" s="916"/>
      <c r="DL109" s="914" t="s">
        <v>286</v>
      </c>
      <c r="DM109" s="915"/>
      <c r="DN109" s="915"/>
      <c r="DO109" s="915"/>
      <c r="DP109" s="916"/>
      <c r="DQ109" s="914" t="s">
        <v>285</v>
      </c>
      <c r="DR109" s="915"/>
      <c r="DS109" s="915"/>
      <c r="DT109" s="915"/>
      <c r="DU109" s="916"/>
      <c r="DV109" s="914" t="s">
        <v>389</v>
      </c>
      <c r="DW109" s="915"/>
      <c r="DX109" s="915"/>
      <c r="DY109" s="915"/>
      <c r="DZ109" s="917"/>
    </row>
    <row r="110" spans="1:131" s="199" customFormat="1" ht="26.25" customHeight="1" x14ac:dyDescent="0.15">
      <c r="A110" s="918" t="s">
        <v>391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680248</v>
      </c>
      <c r="AB110" s="922"/>
      <c r="AC110" s="922"/>
      <c r="AD110" s="922"/>
      <c r="AE110" s="923"/>
      <c r="AF110" s="924">
        <v>621827</v>
      </c>
      <c r="AG110" s="922"/>
      <c r="AH110" s="922"/>
      <c r="AI110" s="922"/>
      <c r="AJ110" s="923"/>
      <c r="AK110" s="924">
        <v>583793</v>
      </c>
      <c r="AL110" s="922"/>
      <c r="AM110" s="922"/>
      <c r="AN110" s="922"/>
      <c r="AO110" s="923"/>
      <c r="AP110" s="925">
        <v>20.3</v>
      </c>
      <c r="AQ110" s="926"/>
      <c r="AR110" s="926"/>
      <c r="AS110" s="926"/>
      <c r="AT110" s="927"/>
      <c r="AU110" s="928" t="s">
        <v>61</v>
      </c>
      <c r="AV110" s="929"/>
      <c r="AW110" s="929"/>
      <c r="AX110" s="929"/>
      <c r="AY110" s="929"/>
      <c r="AZ110" s="970" t="s">
        <v>392</v>
      </c>
      <c r="BA110" s="919"/>
      <c r="BB110" s="919"/>
      <c r="BC110" s="919"/>
      <c r="BD110" s="919"/>
      <c r="BE110" s="919"/>
      <c r="BF110" s="919"/>
      <c r="BG110" s="919"/>
      <c r="BH110" s="919"/>
      <c r="BI110" s="919"/>
      <c r="BJ110" s="919"/>
      <c r="BK110" s="919"/>
      <c r="BL110" s="919"/>
      <c r="BM110" s="919"/>
      <c r="BN110" s="919"/>
      <c r="BO110" s="919"/>
      <c r="BP110" s="920"/>
      <c r="BQ110" s="956">
        <v>5618309</v>
      </c>
      <c r="BR110" s="957"/>
      <c r="BS110" s="957"/>
      <c r="BT110" s="957"/>
      <c r="BU110" s="957"/>
      <c r="BV110" s="957">
        <v>5374751</v>
      </c>
      <c r="BW110" s="957"/>
      <c r="BX110" s="957"/>
      <c r="BY110" s="957"/>
      <c r="BZ110" s="957"/>
      <c r="CA110" s="957">
        <v>5171860</v>
      </c>
      <c r="CB110" s="957"/>
      <c r="CC110" s="957"/>
      <c r="CD110" s="957"/>
      <c r="CE110" s="957"/>
      <c r="CF110" s="971">
        <v>179.6</v>
      </c>
      <c r="CG110" s="972"/>
      <c r="CH110" s="972"/>
      <c r="CI110" s="972"/>
      <c r="CJ110" s="972"/>
      <c r="CK110" s="973" t="s">
        <v>393</v>
      </c>
      <c r="CL110" s="974"/>
      <c r="CM110" s="953" t="s">
        <v>394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395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396</v>
      </c>
      <c r="BA111" s="980"/>
      <c r="BB111" s="980"/>
      <c r="BC111" s="980"/>
      <c r="BD111" s="980"/>
      <c r="BE111" s="980"/>
      <c r="BF111" s="980"/>
      <c r="BG111" s="980"/>
      <c r="BH111" s="980"/>
      <c r="BI111" s="980"/>
      <c r="BJ111" s="980"/>
      <c r="BK111" s="980"/>
      <c r="BL111" s="980"/>
      <c r="BM111" s="980"/>
      <c r="BN111" s="980"/>
      <c r="BO111" s="980"/>
      <c r="BP111" s="981"/>
      <c r="BQ111" s="949">
        <v>640173</v>
      </c>
      <c r="BR111" s="950"/>
      <c r="BS111" s="950"/>
      <c r="BT111" s="950"/>
      <c r="BU111" s="950"/>
      <c r="BV111" s="950">
        <v>686370</v>
      </c>
      <c r="BW111" s="950"/>
      <c r="BX111" s="950"/>
      <c r="BY111" s="950"/>
      <c r="BZ111" s="950"/>
      <c r="CA111" s="950">
        <v>614923</v>
      </c>
      <c r="CB111" s="950"/>
      <c r="CC111" s="950"/>
      <c r="CD111" s="950"/>
      <c r="CE111" s="950"/>
      <c r="CF111" s="944">
        <v>21.4</v>
      </c>
      <c r="CG111" s="945"/>
      <c r="CH111" s="945"/>
      <c r="CI111" s="945"/>
      <c r="CJ111" s="945"/>
      <c r="CK111" s="975"/>
      <c r="CL111" s="976"/>
      <c r="CM111" s="946" t="s">
        <v>397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398</v>
      </c>
      <c r="B112" s="983"/>
      <c r="C112" s="980" t="s">
        <v>399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400</v>
      </c>
      <c r="BA112" s="980"/>
      <c r="BB112" s="980"/>
      <c r="BC112" s="980"/>
      <c r="BD112" s="980"/>
      <c r="BE112" s="980"/>
      <c r="BF112" s="980"/>
      <c r="BG112" s="980"/>
      <c r="BH112" s="980"/>
      <c r="BI112" s="980"/>
      <c r="BJ112" s="980"/>
      <c r="BK112" s="980"/>
      <c r="BL112" s="980"/>
      <c r="BM112" s="980"/>
      <c r="BN112" s="980"/>
      <c r="BO112" s="980"/>
      <c r="BP112" s="981"/>
      <c r="BQ112" s="949">
        <v>4700374</v>
      </c>
      <c r="BR112" s="950"/>
      <c r="BS112" s="950"/>
      <c r="BT112" s="950"/>
      <c r="BU112" s="950"/>
      <c r="BV112" s="950">
        <v>4652538</v>
      </c>
      <c r="BW112" s="950"/>
      <c r="BX112" s="950"/>
      <c r="BY112" s="950"/>
      <c r="BZ112" s="950"/>
      <c r="CA112" s="950">
        <v>4665960</v>
      </c>
      <c r="CB112" s="950"/>
      <c r="CC112" s="950"/>
      <c r="CD112" s="950"/>
      <c r="CE112" s="950"/>
      <c r="CF112" s="944">
        <v>162.1</v>
      </c>
      <c r="CG112" s="945"/>
      <c r="CH112" s="945"/>
      <c r="CI112" s="945"/>
      <c r="CJ112" s="945"/>
      <c r="CK112" s="975"/>
      <c r="CL112" s="976"/>
      <c r="CM112" s="946" t="s">
        <v>401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402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258137</v>
      </c>
      <c r="AB113" s="964"/>
      <c r="AC113" s="964"/>
      <c r="AD113" s="964"/>
      <c r="AE113" s="965"/>
      <c r="AF113" s="966">
        <v>257694</v>
      </c>
      <c r="AG113" s="964"/>
      <c r="AH113" s="964"/>
      <c r="AI113" s="964"/>
      <c r="AJ113" s="965"/>
      <c r="AK113" s="966">
        <v>274075</v>
      </c>
      <c r="AL113" s="964"/>
      <c r="AM113" s="964"/>
      <c r="AN113" s="964"/>
      <c r="AO113" s="965"/>
      <c r="AP113" s="967">
        <v>9.5</v>
      </c>
      <c r="AQ113" s="968"/>
      <c r="AR113" s="968"/>
      <c r="AS113" s="968"/>
      <c r="AT113" s="969"/>
      <c r="AU113" s="930"/>
      <c r="AV113" s="931"/>
      <c r="AW113" s="931"/>
      <c r="AX113" s="931"/>
      <c r="AY113" s="931"/>
      <c r="AZ113" s="979" t="s">
        <v>403</v>
      </c>
      <c r="BA113" s="980"/>
      <c r="BB113" s="980"/>
      <c r="BC113" s="980"/>
      <c r="BD113" s="980"/>
      <c r="BE113" s="980"/>
      <c r="BF113" s="980"/>
      <c r="BG113" s="980"/>
      <c r="BH113" s="980"/>
      <c r="BI113" s="980"/>
      <c r="BJ113" s="980"/>
      <c r="BK113" s="980"/>
      <c r="BL113" s="980"/>
      <c r="BM113" s="980"/>
      <c r="BN113" s="980"/>
      <c r="BO113" s="980"/>
      <c r="BP113" s="981"/>
      <c r="BQ113" s="949">
        <v>933668</v>
      </c>
      <c r="BR113" s="950"/>
      <c r="BS113" s="950"/>
      <c r="BT113" s="950"/>
      <c r="BU113" s="950"/>
      <c r="BV113" s="950">
        <v>844312</v>
      </c>
      <c r="BW113" s="950"/>
      <c r="BX113" s="950"/>
      <c r="BY113" s="950"/>
      <c r="BZ113" s="950"/>
      <c r="CA113" s="950">
        <v>798206</v>
      </c>
      <c r="CB113" s="950"/>
      <c r="CC113" s="950"/>
      <c r="CD113" s="950"/>
      <c r="CE113" s="950"/>
      <c r="CF113" s="944">
        <v>27.7</v>
      </c>
      <c r="CG113" s="945"/>
      <c r="CH113" s="945"/>
      <c r="CI113" s="945"/>
      <c r="CJ113" s="945"/>
      <c r="CK113" s="975"/>
      <c r="CL113" s="976"/>
      <c r="CM113" s="946" t="s">
        <v>404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405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45983</v>
      </c>
      <c r="AB114" s="989"/>
      <c r="AC114" s="989"/>
      <c r="AD114" s="989"/>
      <c r="AE114" s="990"/>
      <c r="AF114" s="991">
        <v>51137</v>
      </c>
      <c r="AG114" s="989"/>
      <c r="AH114" s="989"/>
      <c r="AI114" s="989"/>
      <c r="AJ114" s="990"/>
      <c r="AK114" s="991">
        <v>63559</v>
      </c>
      <c r="AL114" s="989"/>
      <c r="AM114" s="989"/>
      <c r="AN114" s="989"/>
      <c r="AO114" s="990"/>
      <c r="AP114" s="992">
        <v>2.2000000000000002</v>
      </c>
      <c r="AQ114" s="993"/>
      <c r="AR114" s="993"/>
      <c r="AS114" s="993"/>
      <c r="AT114" s="994"/>
      <c r="AU114" s="930"/>
      <c r="AV114" s="931"/>
      <c r="AW114" s="931"/>
      <c r="AX114" s="931"/>
      <c r="AY114" s="931"/>
      <c r="AZ114" s="979" t="s">
        <v>406</v>
      </c>
      <c r="BA114" s="980"/>
      <c r="BB114" s="980"/>
      <c r="BC114" s="980"/>
      <c r="BD114" s="980"/>
      <c r="BE114" s="980"/>
      <c r="BF114" s="980"/>
      <c r="BG114" s="980"/>
      <c r="BH114" s="980"/>
      <c r="BI114" s="980"/>
      <c r="BJ114" s="980"/>
      <c r="BK114" s="980"/>
      <c r="BL114" s="980"/>
      <c r="BM114" s="980"/>
      <c r="BN114" s="980"/>
      <c r="BO114" s="980"/>
      <c r="BP114" s="981"/>
      <c r="BQ114" s="949">
        <v>1220718</v>
      </c>
      <c r="BR114" s="950"/>
      <c r="BS114" s="950"/>
      <c r="BT114" s="950"/>
      <c r="BU114" s="950"/>
      <c r="BV114" s="950">
        <v>1164568</v>
      </c>
      <c r="BW114" s="950"/>
      <c r="BX114" s="950"/>
      <c r="BY114" s="950"/>
      <c r="BZ114" s="950"/>
      <c r="CA114" s="950">
        <v>1173080</v>
      </c>
      <c r="CB114" s="950"/>
      <c r="CC114" s="950"/>
      <c r="CD114" s="950"/>
      <c r="CE114" s="950"/>
      <c r="CF114" s="944">
        <v>40.700000000000003</v>
      </c>
      <c r="CG114" s="945"/>
      <c r="CH114" s="945"/>
      <c r="CI114" s="945"/>
      <c r="CJ114" s="945"/>
      <c r="CK114" s="975"/>
      <c r="CL114" s="976"/>
      <c r="CM114" s="946" t="s">
        <v>407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408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56623</v>
      </c>
      <c r="AB115" s="964"/>
      <c r="AC115" s="964"/>
      <c r="AD115" s="964"/>
      <c r="AE115" s="965"/>
      <c r="AF115" s="966">
        <v>65257</v>
      </c>
      <c r="AG115" s="964"/>
      <c r="AH115" s="964"/>
      <c r="AI115" s="964"/>
      <c r="AJ115" s="965"/>
      <c r="AK115" s="966">
        <v>66369</v>
      </c>
      <c r="AL115" s="964"/>
      <c r="AM115" s="964"/>
      <c r="AN115" s="964"/>
      <c r="AO115" s="965"/>
      <c r="AP115" s="967">
        <v>2.2999999999999998</v>
      </c>
      <c r="AQ115" s="968"/>
      <c r="AR115" s="968"/>
      <c r="AS115" s="968"/>
      <c r="AT115" s="969"/>
      <c r="AU115" s="930"/>
      <c r="AV115" s="931"/>
      <c r="AW115" s="931"/>
      <c r="AX115" s="931"/>
      <c r="AY115" s="931"/>
      <c r="AZ115" s="979" t="s">
        <v>409</v>
      </c>
      <c r="BA115" s="980"/>
      <c r="BB115" s="980"/>
      <c r="BC115" s="980"/>
      <c r="BD115" s="980"/>
      <c r="BE115" s="980"/>
      <c r="BF115" s="980"/>
      <c r="BG115" s="980"/>
      <c r="BH115" s="980"/>
      <c r="BI115" s="980"/>
      <c r="BJ115" s="980"/>
      <c r="BK115" s="980"/>
      <c r="BL115" s="980"/>
      <c r="BM115" s="980"/>
      <c r="BN115" s="980"/>
      <c r="BO115" s="980"/>
      <c r="BP115" s="981"/>
      <c r="BQ115" s="949">
        <v>42796</v>
      </c>
      <c r="BR115" s="950"/>
      <c r="BS115" s="950"/>
      <c r="BT115" s="950"/>
      <c r="BU115" s="950"/>
      <c r="BV115" s="950">
        <v>43610</v>
      </c>
      <c r="BW115" s="950"/>
      <c r="BX115" s="950"/>
      <c r="BY115" s="950"/>
      <c r="BZ115" s="950"/>
      <c r="CA115" s="950" t="s">
        <v>111</v>
      </c>
      <c r="CB115" s="950"/>
      <c r="CC115" s="950"/>
      <c r="CD115" s="950"/>
      <c r="CE115" s="950"/>
      <c r="CF115" s="944" t="s">
        <v>111</v>
      </c>
      <c r="CG115" s="945"/>
      <c r="CH115" s="945"/>
      <c r="CI115" s="945"/>
      <c r="CJ115" s="945"/>
      <c r="CK115" s="975"/>
      <c r="CL115" s="976"/>
      <c r="CM115" s="979" t="s">
        <v>410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411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916</v>
      </c>
      <c r="AB116" s="989"/>
      <c r="AC116" s="989"/>
      <c r="AD116" s="989"/>
      <c r="AE116" s="990"/>
      <c r="AF116" s="991">
        <v>48</v>
      </c>
      <c r="AG116" s="989"/>
      <c r="AH116" s="989"/>
      <c r="AI116" s="989"/>
      <c r="AJ116" s="990"/>
      <c r="AK116" s="991">
        <v>93</v>
      </c>
      <c r="AL116" s="989"/>
      <c r="AM116" s="989"/>
      <c r="AN116" s="989"/>
      <c r="AO116" s="990"/>
      <c r="AP116" s="992">
        <v>0</v>
      </c>
      <c r="AQ116" s="993"/>
      <c r="AR116" s="993"/>
      <c r="AS116" s="993"/>
      <c r="AT116" s="994"/>
      <c r="AU116" s="930"/>
      <c r="AV116" s="931"/>
      <c r="AW116" s="931"/>
      <c r="AX116" s="931"/>
      <c r="AY116" s="931"/>
      <c r="AZ116" s="997" t="s">
        <v>412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413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150556</v>
      </c>
      <c r="DH116" s="989"/>
      <c r="DI116" s="989"/>
      <c r="DJ116" s="989"/>
      <c r="DK116" s="990"/>
      <c r="DL116" s="991">
        <v>124412</v>
      </c>
      <c r="DM116" s="989"/>
      <c r="DN116" s="989"/>
      <c r="DO116" s="989"/>
      <c r="DP116" s="990"/>
      <c r="DQ116" s="991">
        <v>109260</v>
      </c>
      <c r="DR116" s="989"/>
      <c r="DS116" s="989"/>
      <c r="DT116" s="989"/>
      <c r="DU116" s="990"/>
      <c r="DV116" s="992">
        <v>3.8</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414</v>
      </c>
      <c r="Z117" s="916"/>
      <c r="AA117" s="1006">
        <v>1041907</v>
      </c>
      <c r="AB117" s="1007"/>
      <c r="AC117" s="1007"/>
      <c r="AD117" s="1007"/>
      <c r="AE117" s="1008"/>
      <c r="AF117" s="1009">
        <v>995963</v>
      </c>
      <c r="AG117" s="1007"/>
      <c r="AH117" s="1007"/>
      <c r="AI117" s="1007"/>
      <c r="AJ117" s="1008"/>
      <c r="AK117" s="1009">
        <v>987889</v>
      </c>
      <c r="AL117" s="1007"/>
      <c r="AM117" s="1007"/>
      <c r="AN117" s="1007"/>
      <c r="AO117" s="1008"/>
      <c r="AP117" s="1010"/>
      <c r="AQ117" s="1011"/>
      <c r="AR117" s="1011"/>
      <c r="AS117" s="1011"/>
      <c r="AT117" s="1012"/>
      <c r="AU117" s="930"/>
      <c r="AV117" s="931"/>
      <c r="AW117" s="931"/>
      <c r="AX117" s="931"/>
      <c r="AY117" s="931"/>
      <c r="AZ117" s="997" t="s">
        <v>415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416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388</v>
      </c>
      <c r="AB118" s="915"/>
      <c r="AC118" s="915"/>
      <c r="AD118" s="915"/>
      <c r="AE118" s="916"/>
      <c r="AF118" s="914" t="s">
        <v>286</v>
      </c>
      <c r="AG118" s="915"/>
      <c r="AH118" s="915"/>
      <c r="AI118" s="915"/>
      <c r="AJ118" s="916"/>
      <c r="AK118" s="914" t="s">
        <v>285</v>
      </c>
      <c r="AL118" s="915"/>
      <c r="AM118" s="915"/>
      <c r="AN118" s="915"/>
      <c r="AO118" s="916"/>
      <c r="AP118" s="1001" t="s">
        <v>389</v>
      </c>
      <c r="AQ118" s="1002"/>
      <c r="AR118" s="1002"/>
      <c r="AS118" s="1002"/>
      <c r="AT118" s="1003"/>
      <c r="AU118" s="930"/>
      <c r="AV118" s="931"/>
      <c r="AW118" s="931"/>
      <c r="AX118" s="931"/>
      <c r="AY118" s="931"/>
      <c r="AZ118" s="1004" t="s">
        <v>417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418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393</v>
      </c>
      <c r="B119" s="974"/>
      <c r="C119" s="953" t="s">
        <v>394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419</v>
      </c>
      <c r="BP119" s="1036"/>
      <c r="BQ119" s="1027">
        <v>13156038</v>
      </c>
      <c r="BR119" s="1028"/>
      <c r="BS119" s="1028"/>
      <c r="BT119" s="1028"/>
      <c r="BU119" s="1028"/>
      <c r="BV119" s="1028">
        <v>12766149</v>
      </c>
      <c r="BW119" s="1028"/>
      <c r="BX119" s="1028"/>
      <c r="BY119" s="1028"/>
      <c r="BZ119" s="1028"/>
      <c r="CA119" s="1028">
        <v>12424029</v>
      </c>
      <c r="CB119" s="1028"/>
      <c r="CC119" s="1028"/>
      <c r="CD119" s="1028"/>
      <c r="CE119" s="1028"/>
      <c r="CF119" s="1029"/>
      <c r="CG119" s="1030"/>
      <c r="CH119" s="1030"/>
      <c r="CI119" s="1030"/>
      <c r="CJ119" s="1031"/>
      <c r="CK119" s="977"/>
      <c r="CL119" s="978"/>
      <c r="CM119" s="1032" t="s">
        <v>420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489617</v>
      </c>
      <c r="DH119" s="1014"/>
      <c r="DI119" s="1014"/>
      <c r="DJ119" s="1014"/>
      <c r="DK119" s="1015"/>
      <c r="DL119" s="1013">
        <v>561958</v>
      </c>
      <c r="DM119" s="1014"/>
      <c r="DN119" s="1014"/>
      <c r="DO119" s="1014"/>
      <c r="DP119" s="1015"/>
      <c r="DQ119" s="1013">
        <v>505663</v>
      </c>
      <c r="DR119" s="1014"/>
      <c r="DS119" s="1014"/>
      <c r="DT119" s="1014"/>
      <c r="DU119" s="1015"/>
      <c r="DV119" s="1016">
        <v>17.600000000000001</v>
      </c>
      <c r="DW119" s="1017"/>
      <c r="DX119" s="1017"/>
      <c r="DY119" s="1017"/>
      <c r="DZ119" s="1018"/>
    </row>
    <row r="120" spans="1:130" s="199" customFormat="1" ht="26.25" customHeight="1" x14ac:dyDescent="0.15">
      <c r="A120" s="1089"/>
      <c r="B120" s="976"/>
      <c r="C120" s="946" t="s">
        <v>397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421</v>
      </c>
      <c r="AB120" s="989"/>
      <c r="AC120" s="989"/>
      <c r="AD120" s="989"/>
      <c r="AE120" s="990"/>
      <c r="AF120" s="991" t="s">
        <v>421</v>
      </c>
      <c r="AG120" s="989"/>
      <c r="AH120" s="989"/>
      <c r="AI120" s="989"/>
      <c r="AJ120" s="990"/>
      <c r="AK120" s="991" t="s">
        <v>421</v>
      </c>
      <c r="AL120" s="989"/>
      <c r="AM120" s="989"/>
      <c r="AN120" s="989"/>
      <c r="AO120" s="990"/>
      <c r="AP120" s="992" t="s">
        <v>421</v>
      </c>
      <c r="AQ120" s="993"/>
      <c r="AR120" s="993"/>
      <c r="AS120" s="993"/>
      <c r="AT120" s="994"/>
      <c r="AU120" s="1019" t="s">
        <v>422</v>
      </c>
      <c r="AV120" s="1020"/>
      <c r="AW120" s="1020"/>
      <c r="AX120" s="1020"/>
      <c r="AY120" s="1021"/>
      <c r="AZ120" s="970" t="s">
        <v>423</v>
      </c>
      <c r="BA120" s="919"/>
      <c r="BB120" s="919"/>
      <c r="BC120" s="919"/>
      <c r="BD120" s="919"/>
      <c r="BE120" s="919"/>
      <c r="BF120" s="919"/>
      <c r="BG120" s="919"/>
      <c r="BH120" s="919"/>
      <c r="BI120" s="919"/>
      <c r="BJ120" s="919"/>
      <c r="BK120" s="919"/>
      <c r="BL120" s="919"/>
      <c r="BM120" s="919"/>
      <c r="BN120" s="919"/>
      <c r="BO120" s="919"/>
      <c r="BP120" s="920"/>
      <c r="BQ120" s="956">
        <v>429212</v>
      </c>
      <c r="BR120" s="957"/>
      <c r="BS120" s="957"/>
      <c r="BT120" s="957"/>
      <c r="BU120" s="957"/>
      <c r="BV120" s="957">
        <v>585592</v>
      </c>
      <c r="BW120" s="957"/>
      <c r="BX120" s="957"/>
      <c r="BY120" s="957"/>
      <c r="BZ120" s="957"/>
      <c r="CA120" s="957">
        <v>646407</v>
      </c>
      <c r="CB120" s="957"/>
      <c r="CC120" s="957"/>
      <c r="CD120" s="957"/>
      <c r="CE120" s="957"/>
      <c r="CF120" s="971">
        <v>22.5</v>
      </c>
      <c r="CG120" s="972"/>
      <c r="CH120" s="972"/>
      <c r="CI120" s="972"/>
      <c r="CJ120" s="972"/>
      <c r="CK120" s="1037" t="s">
        <v>424</v>
      </c>
      <c r="CL120" s="1038"/>
      <c r="CM120" s="1038"/>
      <c r="CN120" s="1038"/>
      <c r="CO120" s="1039"/>
      <c r="CP120" s="1045" t="s">
        <v>425</v>
      </c>
      <c r="CQ120" s="1046"/>
      <c r="CR120" s="1046"/>
      <c r="CS120" s="1046"/>
      <c r="CT120" s="1046"/>
      <c r="CU120" s="1046"/>
      <c r="CV120" s="1046"/>
      <c r="CW120" s="1046"/>
      <c r="CX120" s="1046"/>
      <c r="CY120" s="1046"/>
      <c r="CZ120" s="1046"/>
      <c r="DA120" s="1046"/>
      <c r="DB120" s="1046"/>
      <c r="DC120" s="1046"/>
      <c r="DD120" s="1046"/>
      <c r="DE120" s="1046"/>
      <c r="DF120" s="1047"/>
      <c r="DG120" s="956">
        <v>4010092</v>
      </c>
      <c r="DH120" s="957"/>
      <c r="DI120" s="957"/>
      <c r="DJ120" s="957"/>
      <c r="DK120" s="957"/>
      <c r="DL120" s="957">
        <v>3981973</v>
      </c>
      <c r="DM120" s="957"/>
      <c r="DN120" s="957"/>
      <c r="DO120" s="957"/>
      <c r="DP120" s="957"/>
      <c r="DQ120" s="957">
        <v>3993917</v>
      </c>
      <c r="DR120" s="957"/>
      <c r="DS120" s="957"/>
      <c r="DT120" s="957"/>
      <c r="DU120" s="957"/>
      <c r="DV120" s="958">
        <v>138.69999999999999</v>
      </c>
      <c r="DW120" s="958"/>
      <c r="DX120" s="958"/>
      <c r="DY120" s="958"/>
      <c r="DZ120" s="959"/>
    </row>
    <row r="121" spans="1:130" s="199" customFormat="1" ht="26.25" customHeight="1" x14ac:dyDescent="0.15">
      <c r="A121" s="1089"/>
      <c r="B121" s="976"/>
      <c r="C121" s="997" t="s">
        <v>426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421</v>
      </c>
      <c r="AB121" s="989"/>
      <c r="AC121" s="989"/>
      <c r="AD121" s="989"/>
      <c r="AE121" s="990"/>
      <c r="AF121" s="991" t="s">
        <v>421</v>
      </c>
      <c r="AG121" s="989"/>
      <c r="AH121" s="989"/>
      <c r="AI121" s="989"/>
      <c r="AJ121" s="990"/>
      <c r="AK121" s="991" t="s">
        <v>421</v>
      </c>
      <c r="AL121" s="989"/>
      <c r="AM121" s="989"/>
      <c r="AN121" s="989"/>
      <c r="AO121" s="990"/>
      <c r="AP121" s="992" t="s">
        <v>421</v>
      </c>
      <c r="AQ121" s="993"/>
      <c r="AR121" s="993"/>
      <c r="AS121" s="993"/>
      <c r="AT121" s="994"/>
      <c r="AU121" s="1022"/>
      <c r="AV121" s="1023"/>
      <c r="AW121" s="1023"/>
      <c r="AX121" s="1023"/>
      <c r="AY121" s="1024"/>
      <c r="AZ121" s="979" t="s">
        <v>427</v>
      </c>
      <c r="BA121" s="980"/>
      <c r="BB121" s="980"/>
      <c r="BC121" s="980"/>
      <c r="BD121" s="980"/>
      <c r="BE121" s="980"/>
      <c r="BF121" s="980"/>
      <c r="BG121" s="980"/>
      <c r="BH121" s="980"/>
      <c r="BI121" s="980"/>
      <c r="BJ121" s="980"/>
      <c r="BK121" s="980"/>
      <c r="BL121" s="980"/>
      <c r="BM121" s="980"/>
      <c r="BN121" s="980"/>
      <c r="BO121" s="980"/>
      <c r="BP121" s="981"/>
      <c r="BQ121" s="949">
        <v>269126</v>
      </c>
      <c r="BR121" s="950"/>
      <c r="BS121" s="950"/>
      <c r="BT121" s="950"/>
      <c r="BU121" s="950"/>
      <c r="BV121" s="950">
        <v>247599</v>
      </c>
      <c r="BW121" s="950"/>
      <c r="BX121" s="950"/>
      <c r="BY121" s="950"/>
      <c r="BZ121" s="950"/>
      <c r="CA121" s="950">
        <v>208671</v>
      </c>
      <c r="CB121" s="950"/>
      <c r="CC121" s="950"/>
      <c r="CD121" s="950"/>
      <c r="CE121" s="950"/>
      <c r="CF121" s="944">
        <v>7.2</v>
      </c>
      <c r="CG121" s="945"/>
      <c r="CH121" s="945"/>
      <c r="CI121" s="945"/>
      <c r="CJ121" s="945"/>
      <c r="CK121" s="1040"/>
      <c r="CL121" s="1041"/>
      <c r="CM121" s="1041"/>
      <c r="CN121" s="1041"/>
      <c r="CO121" s="1042"/>
      <c r="CP121" s="1050" t="s">
        <v>428</v>
      </c>
      <c r="CQ121" s="1051"/>
      <c r="CR121" s="1051"/>
      <c r="CS121" s="1051"/>
      <c r="CT121" s="1051"/>
      <c r="CU121" s="1051"/>
      <c r="CV121" s="1051"/>
      <c r="CW121" s="1051"/>
      <c r="CX121" s="1051"/>
      <c r="CY121" s="1051"/>
      <c r="CZ121" s="1051"/>
      <c r="DA121" s="1051"/>
      <c r="DB121" s="1051"/>
      <c r="DC121" s="1051"/>
      <c r="DD121" s="1051"/>
      <c r="DE121" s="1051"/>
      <c r="DF121" s="1052"/>
      <c r="DG121" s="949">
        <v>690282</v>
      </c>
      <c r="DH121" s="950"/>
      <c r="DI121" s="950"/>
      <c r="DJ121" s="950"/>
      <c r="DK121" s="950"/>
      <c r="DL121" s="950">
        <v>670565</v>
      </c>
      <c r="DM121" s="950"/>
      <c r="DN121" s="950"/>
      <c r="DO121" s="950"/>
      <c r="DP121" s="950"/>
      <c r="DQ121" s="950">
        <v>672043</v>
      </c>
      <c r="DR121" s="950"/>
      <c r="DS121" s="950"/>
      <c r="DT121" s="950"/>
      <c r="DU121" s="950"/>
      <c r="DV121" s="951">
        <v>23.3</v>
      </c>
      <c r="DW121" s="951"/>
      <c r="DX121" s="951"/>
      <c r="DY121" s="951"/>
      <c r="DZ121" s="952"/>
    </row>
    <row r="122" spans="1:130" s="199" customFormat="1" ht="26.25" customHeight="1" x14ac:dyDescent="0.15">
      <c r="A122" s="1089"/>
      <c r="B122" s="976"/>
      <c r="C122" s="946" t="s">
        <v>407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421</v>
      </c>
      <c r="AB122" s="989"/>
      <c r="AC122" s="989"/>
      <c r="AD122" s="989"/>
      <c r="AE122" s="990"/>
      <c r="AF122" s="991" t="s">
        <v>421</v>
      </c>
      <c r="AG122" s="989"/>
      <c r="AH122" s="989"/>
      <c r="AI122" s="989"/>
      <c r="AJ122" s="990"/>
      <c r="AK122" s="991" t="s">
        <v>421</v>
      </c>
      <c r="AL122" s="989"/>
      <c r="AM122" s="989"/>
      <c r="AN122" s="989"/>
      <c r="AO122" s="990"/>
      <c r="AP122" s="992" t="s">
        <v>421</v>
      </c>
      <c r="AQ122" s="993"/>
      <c r="AR122" s="993"/>
      <c r="AS122" s="993"/>
      <c r="AT122" s="994"/>
      <c r="AU122" s="1022"/>
      <c r="AV122" s="1023"/>
      <c r="AW122" s="1023"/>
      <c r="AX122" s="1023"/>
      <c r="AY122" s="1024"/>
      <c r="AZ122" s="1004" t="s">
        <v>429</v>
      </c>
      <c r="BA122" s="995"/>
      <c r="BB122" s="995"/>
      <c r="BC122" s="995"/>
      <c r="BD122" s="995"/>
      <c r="BE122" s="995"/>
      <c r="BF122" s="995"/>
      <c r="BG122" s="995"/>
      <c r="BH122" s="995"/>
      <c r="BI122" s="995"/>
      <c r="BJ122" s="995"/>
      <c r="BK122" s="995"/>
      <c r="BL122" s="995"/>
      <c r="BM122" s="995"/>
      <c r="BN122" s="995"/>
      <c r="BO122" s="995"/>
      <c r="BP122" s="996"/>
      <c r="BQ122" s="1027">
        <v>6888003</v>
      </c>
      <c r="BR122" s="1028"/>
      <c r="BS122" s="1028"/>
      <c r="BT122" s="1028"/>
      <c r="BU122" s="1028"/>
      <c r="BV122" s="1028">
        <v>6784057</v>
      </c>
      <c r="BW122" s="1028"/>
      <c r="BX122" s="1028"/>
      <c r="BY122" s="1028"/>
      <c r="BZ122" s="1028"/>
      <c r="CA122" s="1028">
        <v>6581484</v>
      </c>
      <c r="CB122" s="1028"/>
      <c r="CC122" s="1028"/>
      <c r="CD122" s="1028"/>
      <c r="CE122" s="1028"/>
      <c r="CF122" s="1048">
        <v>228.6</v>
      </c>
      <c r="CG122" s="1049"/>
      <c r="CH122" s="1049"/>
      <c r="CI122" s="1049"/>
      <c r="CJ122" s="1049"/>
      <c r="CK122" s="1040"/>
      <c r="CL122" s="1041"/>
      <c r="CM122" s="1041"/>
      <c r="CN122" s="1041"/>
      <c r="CO122" s="1042"/>
      <c r="CP122" s="1050" t="s">
        <v>430</v>
      </c>
      <c r="CQ122" s="1051"/>
      <c r="CR122" s="1051"/>
      <c r="CS122" s="1051"/>
      <c r="CT122" s="1051"/>
      <c r="CU122" s="1051"/>
      <c r="CV122" s="1051"/>
      <c r="CW122" s="1051"/>
      <c r="CX122" s="1051"/>
      <c r="CY122" s="1051"/>
      <c r="CZ122" s="1051"/>
      <c r="DA122" s="1051"/>
      <c r="DB122" s="1051"/>
      <c r="DC122" s="1051"/>
      <c r="DD122" s="1051"/>
      <c r="DE122" s="1051"/>
      <c r="DF122" s="1052"/>
      <c r="DG122" s="949" t="s">
        <v>431</v>
      </c>
      <c r="DH122" s="950"/>
      <c r="DI122" s="950"/>
      <c r="DJ122" s="950"/>
      <c r="DK122" s="950"/>
      <c r="DL122" s="950" t="s">
        <v>431</v>
      </c>
      <c r="DM122" s="950"/>
      <c r="DN122" s="950"/>
      <c r="DO122" s="950"/>
      <c r="DP122" s="950"/>
      <c r="DQ122" s="950" t="s">
        <v>431</v>
      </c>
      <c r="DR122" s="950"/>
      <c r="DS122" s="950"/>
      <c r="DT122" s="950"/>
      <c r="DU122" s="950"/>
      <c r="DV122" s="951" t="s">
        <v>431</v>
      </c>
      <c r="DW122" s="951"/>
      <c r="DX122" s="951"/>
      <c r="DY122" s="951"/>
      <c r="DZ122" s="952"/>
    </row>
    <row r="123" spans="1:130" s="199" customFormat="1" ht="26.25" customHeight="1" x14ac:dyDescent="0.15">
      <c r="A123" s="1089"/>
      <c r="B123" s="976"/>
      <c r="C123" s="946" t="s">
        <v>413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13570</v>
      </c>
      <c r="AB123" s="989"/>
      <c r="AC123" s="989"/>
      <c r="AD123" s="989"/>
      <c r="AE123" s="990"/>
      <c r="AF123" s="991">
        <v>16796</v>
      </c>
      <c r="AG123" s="989"/>
      <c r="AH123" s="989"/>
      <c r="AI123" s="989"/>
      <c r="AJ123" s="990"/>
      <c r="AK123" s="991">
        <v>16589</v>
      </c>
      <c r="AL123" s="989"/>
      <c r="AM123" s="989"/>
      <c r="AN123" s="989"/>
      <c r="AO123" s="990"/>
      <c r="AP123" s="992">
        <v>0.6</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432</v>
      </c>
      <c r="BP123" s="1036"/>
      <c r="BQ123" s="1095">
        <v>7586341</v>
      </c>
      <c r="BR123" s="1096"/>
      <c r="BS123" s="1096"/>
      <c r="BT123" s="1096"/>
      <c r="BU123" s="1096"/>
      <c r="BV123" s="1096">
        <v>7617248</v>
      </c>
      <c r="BW123" s="1096"/>
      <c r="BX123" s="1096"/>
      <c r="BY123" s="1096"/>
      <c r="BZ123" s="1096"/>
      <c r="CA123" s="1096">
        <v>7436562</v>
      </c>
      <c r="CB123" s="1096"/>
      <c r="CC123" s="1096"/>
      <c r="CD123" s="1096"/>
      <c r="CE123" s="1096"/>
      <c r="CF123" s="1029"/>
      <c r="CG123" s="1030"/>
      <c r="CH123" s="1030"/>
      <c r="CI123" s="1030"/>
      <c r="CJ123" s="1031"/>
      <c r="CK123" s="1040"/>
      <c r="CL123" s="1041"/>
      <c r="CM123" s="1041"/>
      <c r="CN123" s="1041"/>
      <c r="CO123" s="1042"/>
      <c r="CP123" s="1050" t="s">
        <v>376</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416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190.1</v>
      </c>
      <c r="BR124" s="1058"/>
      <c r="BS124" s="1058"/>
      <c r="BT124" s="1058"/>
      <c r="BU124" s="1058"/>
      <c r="BV124" s="1058">
        <v>168.1</v>
      </c>
      <c r="BW124" s="1058"/>
      <c r="BX124" s="1058"/>
      <c r="BY124" s="1058"/>
      <c r="BZ124" s="1058"/>
      <c r="CA124" s="1058">
        <v>173.2</v>
      </c>
      <c r="CB124" s="1058"/>
      <c r="CC124" s="1058"/>
      <c r="CD124" s="1058"/>
      <c r="CE124" s="1058"/>
      <c r="CF124" s="1059"/>
      <c r="CG124" s="1060"/>
      <c r="CH124" s="1060"/>
      <c r="CI124" s="1060"/>
      <c r="CJ124" s="1061"/>
      <c r="CK124" s="1043"/>
      <c r="CL124" s="1043"/>
      <c r="CM124" s="1043"/>
      <c r="CN124" s="1043"/>
      <c r="CO124" s="1044"/>
      <c r="CP124" s="1050" t="s">
        <v>434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418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435</v>
      </c>
      <c r="CL125" s="1038"/>
      <c r="CM125" s="1038"/>
      <c r="CN125" s="1038"/>
      <c r="CO125" s="1039"/>
      <c r="CP125" s="970" t="s">
        <v>436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437</v>
      </c>
      <c r="CQ126" s="980"/>
      <c r="CR126" s="980"/>
      <c r="CS126" s="980"/>
      <c r="CT126" s="980"/>
      <c r="CU126" s="980"/>
      <c r="CV126" s="980"/>
      <c r="CW126" s="980"/>
      <c r="CX126" s="980"/>
      <c r="CY126" s="980"/>
      <c r="CZ126" s="980"/>
      <c r="DA126" s="980"/>
      <c r="DB126" s="980"/>
      <c r="DC126" s="980"/>
      <c r="DD126" s="980"/>
      <c r="DE126" s="980"/>
      <c r="DF126" s="981"/>
      <c r="DG126" s="949">
        <v>42796</v>
      </c>
      <c r="DH126" s="950"/>
      <c r="DI126" s="950"/>
      <c r="DJ126" s="950"/>
      <c r="DK126" s="950"/>
      <c r="DL126" s="950">
        <v>43610</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438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43053</v>
      </c>
      <c r="AB127" s="989"/>
      <c r="AC127" s="989"/>
      <c r="AD127" s="989"/>
      <c r="AE127" s="990"/>
      <c r="AF127" s="991">
        <v>48461</v>
      </c>
      <c r="AG127" s="989"/>
      <c r="AH127" s="989"/>
      <c r="AI127" s="989"/>
      <c r="AJ127" s="990"/>
      <c r="AK127" s="991">
        <v>49780</v>
      </c>
      <c r="AL127" s="989"/>
      <c r="AM127" s="989"/>
      <c r="AN127" s="989"/>
      <c r="AO127" s="990"/>
      <c r="AP127" s="992">
        <v>1.7</v>
      </c>
      <c r="AQ127" s="993"/>
      <c r="AR127" s="993"/>
      <c r="AS127" s="993"/>
      <c r="AT127" s="994"/>
      <c r="AU127" s="235"/>
      <c r="AV127" s="235"/>
      <c r="AW127" s="235"/>
      <c r="AX127" s="1062" t="s">
        <v>439</v>
      </c>
      <c r="AY127" s="1063"/>
      <c r="AZ127" s="1063"/>
      <c r="BA127" s="1063"/>
      <c r="BB127" s="1063"/>
      <c r="BC127" s="1063"/>
      <c r="BD127" s="1063"/>
      <c r="BE127" s="1064"/>
      <c r="BF127" s="1065" t="s">
        <v>440</v>
      </c>
      <c r="BG127" s="1063"/>
      <c r="BH127" s="1063"/>
      <c r="BI127" s="1063"/>
      <c r="BJ127" s="1063"/>
      <c r="BK127" s="1063"/>
      <c r="BL127" s="1064"/>
      <c r="BM127" s="1065" t="s">
        <v>441</v>
      </c>
      <c r="BN127" s="1063"/>
      <c r="BO127" s="1063"/>
      <c r="BP127" s="1063"/>
      <c r="BQ127" s="1063"/>
      <c r="BR127" s="1063"/>
      <c r="BS127" s="1064"/>
      <c r="BT127" s="1065" t="s">
        <v>442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445</v>
      </c>
      <c r="X128" s="1075"/>
      <c r="Y128" s="1075"/>
      <c r="Z128" s="1076"/>
      <c r="AA128" s="1077">
        <v>41741</v>
      </c>
      <c r="AB128" s="1078"/>
      <c r="AC128" s="1078"/>
      <c r="AD128" s="1078"/>
      <c r="AE128" s="1079"/>
      <c r="AF128" s="1080">
        <v>42831</v>
      </c>
      <c r="AG128" s="1078"/>
      <c r="AH128" s="1078"/>
      <c r="AI128" s="1078"/>
      <c r="AJ128" s="1079"/>
      <c r="AK128" s="1080">
        <v>40340</v>
      </c>
      <c r="AL128" s="1078"/>
      <c r="AM128" s="1078"/>
      <c r="AN128" s="1078"/>
      <c r="AO128" s="1079"/>
      <c r="AP128" s="1081"/>
      <c r="AQ128" s="1082"/>
      <c r="AR128" s="1082"/>
      <c r="AS128" s="1082"/>
      <c r="AT128" s="1083"/>
      <c r="AU128" s="235"/>
      <c r="AV128" s="235"/>
      <c r="AW128" s="235"/>
      <c r="AX128" s="918" t="s">
        <v>446</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448</v>
      </c>
      <c r="X129" s="1104"/>
      <c r="Y129" s="1104"/>
      <c r="Z129" s="1105"/>
      <c r="AA129" s="988">
        <v>3476279</v>
      </c>
      <c r="AB129" s="989"/>
      <c r="AC129" s="989"/>
      <c r="AD129" s="989"/>
      <c r="AE129" s="990"/>
      <c r="AF129" s="991">
        <v>3595706</v>
      </c>
      <c r="AG129" s="989"/>
      <c r="AH129" s="989"/>
      <c r="AI129" s="989"/>
      <c r="AJ129" s="990"/>
      <c r="AK129" s="991">
        <v>3413193</v>
      </c>
      <c r="AL129" s="989"/>
      <c r="AM129" s="989"/>
      <c r="AN129" s="989"/>
      <c r="AO129" s="990"/>
      <c r="AP129" s="1106"/>
      <c r="AQ129" s="1107"/>
      <c r="AR129" s="1107"/>
      <c r="AS129" s="1107"/>
      <c r="AT129" s="1108"/>
      <c r="AU129" s="237"/>
      <c r="AV129" s="237"/>
      <c r="AW129" s="237"/>
      <c r="AX129" s="1097" t="s">
        <v>449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451</v>
      </c>
      <c r="X130" s="1104"/>
      <c r="Y130" s="1104"/>
      <c r="Z130" s="1105"/>
      <c r="AA130" s="988">
        <v>547731</v>
      </c>
      <c r="AB130" s="989"/>
      <c r="AC130" s="989"/>
      <c r="AD130" s="989"/>
      <c r="AE130" s="990"/>
      <c r="AF130" s="991">
        <v>534452</v>
      </c>
      <c r="AG130" s="989"/>
      <c r="AH130" s="989"/>
      <c r="AI130" s="989"/>
      <c r="AJ130" s="990"/>
      <c r="AK130" s="991">
        <v>534029</v>
      </c>
      <c r="AL130" s="989"/>
      <c r="AM130" s="989"/>
      <c r="AN130" s="989"/>
      <c r="AO130" s="990"/>
      <c r="AP130" s="1106"/>
      <c r="AQ130" s="1107"/>
      <c r="AR130" s="1107"/>
      <c r="AS130" s="1107"/>
      <c r="AT130" s="1108"/>
      <c r="AU130" s="237"/>
      <c r="AV130" s="237"/>
      <c r="AW130" s="237"/>
      <c r="AX130" s="1097" t="s">
        <v>452</v>
      </c>
      <c r="AY130" s="980"/>
      <c r="AZ130" s="980"/>
      <c r="BA130" s="980"/>
      <c r="BB130" s="980"/>
      <c r="BC130" s="980"/>
      <c r="BD130" s="980"/>
      <c r="BE130" s="981"/>
      <c r="BF130" s="1134">
        <v>14.4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453</v>
      </c>
      <c r="X131" s="1142"/>
      <c r="Y131" s="1142"/>
      <c r="Z131" s="1143"/>
      <c r="AA131" s="1035">
        <v>2928548</v>
      </c>
      <c r="AB131" s="1014"/>
      <c r="AC131" s="1014"/>
      <c r="AD131" s="1014"/>
      <c r="AE131" s="1015"/>
      <c r="AF131" s="1013">
        <v>3061254</v>
      </c>
      <c r="AG131" s="1014"/>
      <c r="AH131" s="1014"/>
      <c r="AI131" s="1014"/>
      <c r="AJ131" s="1015"/>
      <c r="AK131" s="1013">
        <v>2879164</v>
      </c>
      <c r="AL131" s="1014"/>
      <c r="AM131" s="1014"/>
      <c r="AN131" s="1014"/>
      <c r="AO131" s="1015"/>
      <c r="AP131" s="1144"/>
      <c r="AQ131" s="1145"/>
      <c r="AR131" s="1145"/>
      <c r="AS131" s="1145"/>
      <c r="AT131" s="1146"/>
      <c r="AU131" s="237"/>
      <c r="AV131" s="237"/>
      <c r="AW131" s="237"/>
      <c r="AX131" s="1116" t="s">
        <v>454</v>
      </c>
      <c r="AY131" s="1067"/>
      <c r="AZ131" s="1067"/>
      <c r="BA131" s="1067"/>
      <c r="BB131" s="1067"/>
      <c r="BC131" s="1067"/>
      <c r="BD131" s="1067"/>
      <c r="BE131" s="1068"/>
      <c r="BF131" s="1117">
        <v>173.2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456</v>
      </c>
      <c r="W132" s="1127"/>
      <c r="X132" s="1127"/>
      <c r="Y132" s="1127"/>
      <c r="Z132" s="1128"/>
      <c r="AA132" s="1129">
        <v>15.449123589999999</v>
      </c>
      <c r="AB132" s="1130"/>
      <c r="AC132" s="1130"/>
      <c r="AD132" s="1130"/>
      <c r="AE132" s="1131"/>
      <c r="AF132" s="1132">
        <v>13.676748160000001</v>
      </c>
      <c r="AG132" s="1130"/>
      <c r="AH132" s="1130"/>
      <c r="AI132" s="1130"/>
      <c r="AJ132" s="1131"/>
      <c r="AK132" s="1132">
        <v>14.362502449999999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457</v>
      </c>
      <c r="W133" s="1110"/>
      <c r="X133" s="1110"/>
      <c r="Y133" s="1110"/>
      <c r="Z133" s="1111"/>
      <c r="AA133" s="1112">
        <v>16.2</v>
      </c>
      <c r="AB133" s="1113"/>
      <c r="AC133" s="1113"/>
      <c r="AD133" s="1113"/>
      <c r="AE133" s="1114"/>
      <c r="AF133" s="1112">
        <v>15</v>
      </c>
      <c r="AG133" s="1113"/>
      <c r="AH133" s="1113"/>
      <c r="AI133" s="1113"/>
      <c r="AJ133" s="1114"/>
      <c r="AK133" s="1112">
        <v>14.4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458</v>
      </c>
      <c r="B5" s="248"/>
      <c r="C5" s="248"/>
      <c r="D5" s="248"/>
      <c r="E5" s="248"/>
      <c r="F5" s="248"/>
      <c r="G5" s="248"/>
      <c r="H5" s="248"/>
      <c r="I5" s="248"/>
      <c r="J5" s="248"/>
      <c r="K5" s="248"/>
      <c r="L5" s="248"/>
      <c r="M5" s="248"/>
      <c r="N5" s="248"/>
      <c r="O5" s="249"/>
    </row>
    <row r="6" spans="1:16" x14ac:dyDescent="0.15">
      <c r="A6" s="250"/>
      <c r="B6" s="246"/>
      <c r="C6" s="246"/>
      <c r="D6" s="246"/>
      <c r="E6" s="246"/>
      <c r="F6" s="246"/>
      <c r="G6" s="251" t="s">
        <v>459</v>
      </c>
      <c r="H6" s="251"/>
      <c r="I6" s="251"/>
      <c r="J6" s="251"/>
      <c r="K6" s="246"/>
      <c r="L6" s="246"/>
      <c r="M6" s="246"/>
      <c r="N6" s="246"/>
    </row>
    <row r="7" spans="1:16" x14ac:dyDescent="0.15">
      <c r="A7" s="250"/>
      <c r="B7" s="246"/>
      <c r="C7" s="246"/>
      <c r="D7" s="246"/>
      <c r="E7" s="246"/>
      <c r="F7" s="246"/>
      <c r="G7" s="253"/>
      <c r="H7" s="254"/>
      <c r="I7" s="254"/>
      <c r="J7" s="255"/>
      <c r="K7" s="1150" t="s">
        <v>460</v>
      </c>
      <c r="L7" s="256"/>
      <c r="M7" s="257" t="s">
        <v>461</v>
      </c>
      <c r="N7" s="258"/>
    </row>
    <row r="8" spans="1:16" x14ac:dyDescent="0.15">
      <c r="A8" s="250"/>
      <c r="B8" s="246"/>
      <c r="C8" s="246"/>
      <c r="D8" s="246"/>
      <c r="E8" s="246"/>
      <c r="F8" s="246"/>
      <c r="G8" s="259"/>
      <c r="H8" s="260"/>
      <c r="I8" s="260"/>
      <c r="J8" s="261"/>
      <c r="K8" s="1151"/>
      <c r="L8" s="262" t="s">
        <v>462</v>
      </c>
      <c r="M8" s="263" t="s">
        <v>463</v>
      </c>
      <c r="N8" s="264" t="s">
        <v>464</v>
      </c>
    </row>
    <row r="9" spans="1:16" x14ac:dyDescent="0.15">
      <c r="A9" s="250"/>
      <c r="B9" s="246"/>
      <c r="C9" s="246"/>
      <c r="D9" s="246"/>
      <c r="E9" s="246"/>
      <c r="F9" s="246"/>
      <c r="G9" s="1152" t="s">
        <v>465</v>
      </c>
      <c r="H9" s="1153"/>
      <c r="I9" s="1153"/>
      <c r="J9" s="1154"/>
      <c r="K9" s="265">
        <v>986406</v>
      </c>
      <c r="L9" s="266">
        <v>79710</v>
      </c>
      <c r="M9" s="267">
        <v>85687</v>
      </c>
      <c r="N9" s="268">
        <v>-7</v>
      </c>
    </row>
    <row r="10" spans="1:16" x14ac:dyDescent="0.15">
      <c r="A10" s="250"/>
      <c r="B10" s="246"/>
      <c r="C10" s="246"/>
      <c r="D10" s="246"/>
      <c r="E10" s="246"/>
      <c r="F10" s="246"/>
      <c r="G10" s="1152" t="s">
        <v>466</v>
      </c>
      <c r="H10" s="1153"/>
      <c r="I10" s="1153"/>
      <c r="J10" s="1154"/>
      <c r="K10" s="269">
        <v>58788</v>
      </c>
      <c r="L10" s="270">
        <v>4751</v>
      </c>
      <c r="M10" s="271">
        <v>10096</v>
      </c>
      <c r="N10" s="272">
        <v>-52.9</v>
      </c>
    </row>
    <row r="11" spans="1:16" ht="13.5" customHeight="1" x14ac:dyDescent="0.15">
      <c r="A11" s="250"/>
      <c r="B11" s="246"/>
      <c r="C11" s="246"/>
      <c r="D11" s="246"/>
      <c r="E11" s="246"/>
      <c r="F11" s="246"/>
      <c r="G11" s="1152" t="s">
        <v>467</v>
      </c>
      <c r="H11" s="1153"/>
      <c r="I11" s="1153"/>
      <c r="J11" s="1154"/>
      <c r="K11" s="269">
        <v>199079</v>
      </c>
      <c r="L11" s="270">
        <v>16087</v>
      </c>
      <c r="M11" s="271">
        <v>13592</v>
      </c>
      <c r="N11" s="272">
        <v>18.399999999999999</v>
      </c>
    </row>
    <row r="12" spans="1:16" ht="13.5" customHeight="1" x14ac:dyDescent="0.15">
      <c r="A12" s="250"/>
      <c r="B12" s="246"/>
      <c r="C12" s="246"/>
      <c r="D12" s="246"/>
      <c r="E12" s="246"/>
      <c r="F12" s="246"/>
      <c r="G12" s="1152" t="s">
        <v>468</v>
      </c>
      <c r="H12" s="1153"/>
      <c r="I12" s="1153"/>
      <c r="J12" s="1154"/>
      <c r="K12" s="269" t="s">
        <v>469</v>
      </c>
      <c r="L12" s="270" t="s">
        <v>469</v>
      </c>
      <c r="M12" s="271">
        <v>962</v>
      </c>
      <c r="N12" s="272" t="s">
        <v>469</v>
      </c>
    </row>
    <row r="13" spans="1:16" ht="13.5" customHeight="1" x14ac:dyDescent="0.15">
      <c r="A13" s="250"/>
      <c r="B13" s="246"/>
      <c r="C13" s="246"/>
      <c r="D13" s="246"/>
      <c r="E13" s="246"/>
      <c r="F13" s="246"/>
      <c r="G13" s="1152" t="s">
        <v>470</v>
      </c>
      <c r="H13" s="1153"/>
      <c r="I13" s="1153"/>
      <c r="J13" s="1154"/>
      <c r="K13" s="269" t="s">
        <v>469</v>
      </c>
      <c r="L13" s="270" t="s">
        <v>469</v>
      </c>
      <c r="M13" s="271">
        <v>34</v>
      </c>
      <c r="N13" s="272" t="s">
        <v>469</v>
      </c>
    </row>
    <row r="14" spans="1:16" ht="13.5" customHeight="1" x14ac:dyDescent="0.15">
      <c r="A14" s="250"/>
      <c r="B14" s="246"/>
      <c r="C14" s="246"/>
      <c r="D14" s="246"/>
      <c r="E14" s="246"/>
      <c r="F14" s="246"/>
      <c r="G14" s="1152" t="s">
        <v>471</v>
      </c>
      <c r="H14" s="1153"/>
      <c r="I14" s="1153"/>
      <c r="J14" s="1154"/>
      <c r="K14" s="269">
        <v>46150</v>
      </c>
      <c r="L14" s="270">
        <v>3729</v>
      </c>
      <c r="M14" s="271">
        <v>3922</v>
      </c>
      <c r="N14" s="272">
        <v>-4.9000000000000004</v>
      </c>
    </row>
    <row r="15" spans="1:16" ht="13.5" customHeight="1" x14ac:dyDescent="0.15">
      <c r="A15" s="250"/>
      <c r="B15" s="246"/>
      <c r="C15" s="246"/>
      <c r="D15" s="246"/>
      <c r="E15" s="246"/>
      <c r="F15" s="246"/>
      <c r="G15" s="1152" t="s">
        <v>472</v>
      </c>
      <c r="H15" s="1153"/>
      <c r="I15" s="1153"/>
      <c r="J15" s="1154"/>
      <c r="K15" s="269">
        <v>12940</v>
      </c>
      <c r="L15" s="270">
        <v>1046</v>
      </c>
      <c r="M15" s="271">
        <v>1815</v>
      </c>
      <c r="N15" s="272">
        <v>-42.4</v>
      </c>
    </row>
    <row r="16" spans="1:16" x14ac:dyDescent="0.15">
      <c r="A16" s="250"/>
      <c r="B16" s="246"/>
      <c r="C16" s="246"/>
      <c r="D16" s="246"/>
      <c r="E16" s="246"/>
      <c r="F16" s="246"/>
      <c r="G16" s="1155" t="s">
        <v>473</v>
      </c>
      <c r="H16" s="1156"/>
      <c r="I16" s="1156"/>
      <c r="J16" s="1157"/>
      <c r="K16" s="270">
        <v>-100525</v>
      </c>
      <c r="L16" s="270">
        <v>-8123</v>
      </c>
      <c r="M16" s="271">
        <v>-9409</v>
      </c>
      <c r="N16" s="272">
        <v>-13.7</v>
      </c>
    </row>
    <row r="17" spans="1:16" x14ac:dyDescent="0.15">
      <c r="A17" s="250"/>
      <c r="B17" s="246"/>
      <c r="C17" s="246"/>
      <c r="D17" s="246"/>
      <c r="E17" s="246"/>
      <c r="F17" s="246"/>
      <c r="G17" s="1155" t="s">
        <v>169</v>
      </c>
      <c r="H17" s="1156"/>
      <c r="I17" s="1156"/>
      <c r="J17" s="1157"/>
      <c r="K17" s="270">
        <v>1202838</v>
      </c>
      <c r="L17" s="270">
        <v>97199</v>
      </c>
      <c r="M17" s="271">
        <v>106699</v>
      </c>
      <c r="N17" s="272">
        <v>-8.9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474</v>
      </c>
      <c r="H19" s="246"/>
      <c r="I19" s="246"/>
      <c r="J19" s="246"/>
      <c r="K19" s="246"/>
      <c r="L19" s="246"/>
      <c r="M19" s="246"/>
      <c r="N19" s="246"/>
    </row>
    <row r="20" spans="1:16" x14ac:dyDescent="0.15">
      <c r="A20" s="250"/>
      <c r="B20" s="246"/>
      <c r="C20" s="246"/>
      <c r="D20" s="246"/>
      <c r="E20" s="246"/>
      <c r="F20" s="246"/>
      <c r="G20" s="274"/>
      <c r="H20" s="275"/>
      <c r="I20" s="275"/>
      <c r="J20" s="276"/>
      <c r="K20" s="277" t="s">
        <v>475</v>
      </c>
      <c r="L20" s="278" t="s">
        <v>476</v>
      </c>
      <c r="M20" s="279" t="s">
        <v>477</v>
      </c>
      <c r="N20" s="280"/>
    </row>
    <row r="21" spans="1:16" s="286" customFormat="1" x14ac:dyDescent="0.15">
      <c r="A21" s="281"/>
      <c r="B21" s="251"/>
      <c r="C21" s="251"/>
      <c r="D21" s="251"/>
      <c r="E21" s="251"/>
      <c r="F21" s="251"/>
      <c r="G21" s="1147" t="s">
        <v>478</v>
      </c>
      <c r="H21" s="1148"/>
      <c r="I21" s="1148"/>
      <c r="J21" s="1149"/>
      <c r="K21" s="282">
        <v>8.81</v>
      </c>
      <c r="L21" s="283">
        <v>9.99</v>
      </c>
      <c r="M21" s="284">
        <v>-1.18</v>
      </c>
      <c r="N21" s="251"/>
      <c r="O21" s="285"/>
      <c r="P21" s="281"/>
    </row>
    <row r="22" spans="1:16" s="286" customFormat="1" x14ac:dyDescent="0.15">
      <c r="A22" s="281"/>
      <c r="B22" s="251"/>
      <c r="C22" s="251"/>
      <c r="D22" s="251"/>
      <c r="E22" s="251"/>
      <c r="F22" s="251"/>
      <c r="G22" s="1147" t="s">
        <v>479</v>
      </c>
      <c r="H22" s="1148"/>
      <c r="I22" s="1148"/>
      <c r="J22" s="1149"/>
      <c r="K22" s="287">
        <v>97.5</v>
      </c>
      <c r="L22" s="288">
        <v>96.4</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482</v>
      </c>
      <c r="H29" s="251"/>
      <c r="I29" s="251"/>
      <c r="J29" s="251"/>
      <c r="K29" s="246"/>
      <c r="L29" s="246"/>
      <c r="M29" s="246"/>
      <c r="N29" s="246"/>
      <c r="O29" s="295"/>
    </row>
    <row r="30" spans="1:16" x14ac:dyDescent="0.15">
      <c r="A30" s="250"/>
      <c r="B30" s="246"/>
      <c r="C30" s="246"/>
      <c r="D30" s="246"/>
      <c r="E30" s="246"/>
      <c r="F30" s="246"/>
      <c r="G30" s="253"/>
      <c r="H30" s="254"/>
      <c r="I30" s="254"/>
      <c r="J30" s="255"/>
      <c r="K30" s="1150" t="s">
        <v>460</v>
      </c>
      <c r="L30" s="256"/>
      <c r="M30" s="257" t="s">
        <v>461</v>
      </c>
      <c r="N30" s="258"/>
    </row>
    <row r="31" spans="1:16" x14ac:dyDescent="0.15">
      <c r="A31" s="250"/>
      <c r="B31" s="246"/>
      <c r="C31" s="246"/>
      <c r="D31" s="246"/>
      <c r="E31" s="246"/>
      <c r="F31" s="246"/>
      <c r="G31" s="259"/>
      <c r="H31" s="260"/>
      <c r="I31" s="260"/>
      <c r="J31" s="261"/>
      <c r="K31" s="1151"/>
      <c r="L31" s="262" t="s">
        <v>462</v>
      </c>
      <c r="M31" s="263" t="s">
        <v>463</v>
      </c>
      <c r="N31" s="264" t="s">
        <v>464</v>
      </c>
    </row>
    <row r="32" spans="1:16" ht="27" customHeight="1" x14ac:dyDescent="0.15">
      <c r="A32" s="250"/>
      <c r="B32" s="246"/>
      <c r="C32" s="246"/>
      <c r="D32" s="246"/>
      <c r="E32" s="246"/>
      <c r="F32" s="246"/>
      <c r="G32" s="1163" t="s">
        <v>483</v>
      </c>
      <c r="H32" s="1164"/>
      <c r="I32" s="1164"/>
      <c r="J32" s="1165"/>
      <c r="K32" s="296">
        <v>583793</v>
      </c>
      <c r="L32" s="296">
        <v>47175</v>
      </c>
      <c r="M32" s="297">
        <v>51894</v>
      </c>
      <c r="N32" s="298">
        <v>-9.1</v>
      </c>
    </row>
    <row r="33" spans="1:16" ht="13.5" customHeight="1" x14ac:dyDescent="0.15">
      <c r="A33" s="250"/>
      <c r="B33" s="246"/>
      <c r="C33" s="246"/>
      <c r="D33" s="246"/>
      <c r="E33" s="246"/>
      <c r="F33" s="246"/>
      <c r="G33" s="1163" t="s">
        <v>484</v>
      </c>
      <c r="H33" s="1164"/>
      <c r="I33" s="1164"/>
      <c r="J33" s="1165"/>
      <c r="K33" s="296" t="s">
        <v>469</v>
      </c>
      <c r="L33" s="296" t="s">
        <v>469</v>
      </c>
      <c r="M33" s="297" t="s">
        <v>469</v>
      </c>
      <c r="N33" s="298" t="s">
        <v>469</v>
      </c>
    </row>
    <row r="34" spans="1:16" ht="27" customHeight="1" x14ac:dyDescent="0.15">
      <c r="A34" s="250"/>
      <c r="B34" s="246"/>
      <c r="C34" s="246"/>
      <c r="D34" s="246"/>
      <c r="E34" s="246"/>
      <c r="F34" s="246"/>
      <c r="G34" s="1163" t="s">
        <v>485</v>
      </c>
      <c r="H34" s="1164"/>
      <c r="I34" s="1164"/>
      <c r="J34" s="1165"/>
      <c r="K34" s="296" t="s">
        <v>469</v>
      </c>
      <c r="L34" s="296" t="s">
        <v>469</v>
      </c>
      <c r="M34" s="297">
        <v>10</v>
      </c>
      <c r="N34" s="298" t="s">
        <v>469</v>
      </c>
    </row>
    <row r="35" spans="1:16" ht="27" customHeight="1" x14ac:dyDescent="0.15">
      <c r="A35" s="250"/>
      <c r="B35" s="246"/>
      <c r="C35" s="246"/>
      <c r="D35" s="246"/>
      <c r="E35" s="246"/>
      <c r="F35" s="246"/>
      <c r="G35" s="1163" t="s">
        <v>486</v>
      </c>
      <c r="H35" s="1164"/>
      <c r="I35" s="1164"/>
      <c r="J35" s="1165"/>
      <c r="K35" s="296">
        <v>274075</v>
      </c>
      <c r="L35" s="296">
        <v>22147</v>
      </c>
      <c r="M35" s="297">
        <v>15077</v>
      </c>
      <c r="N35" s="298">
        <v>46.9</v>
      </c>
    </row>
    <row r="36" spans="1:16" ht="27" customHeight="1" x14ac:dyDescent="0.15">
      <c r="A36" s="250"/>
      <c r="B36" s="246"/>
      <c r="C36" s="246"/>
      <c r="D36" s="246"/>
      <c r="E36" s="246"/>
      <c r="F36" s="246"/>
      <c r="G36" s="1163" t="s">
        <v>487</v>
      </c>
      <c r="H36" s="1164"/>
      <c r="I36" s="1164"/>
      <c r="J36" s="1165"/>
      <c r="K36" s="296">
        <v>63559</v>
      </c>
      <c r="L36" s="296">
        <v>5136</v>
      </c>
      <c r="M36" s="297">
        <v>4066</v>
      </c>
      <c r="N36" s="298">
        <v>26.3</v>
      </c>
    </row>
    <row r="37" spans="1:16" ht="13.5" customHeight="1" x14ac:dyDescent="0.15">
      <c r="A37" s="250"/>
      <c r="B37" s="246"/>
      <c r="C37" s="246"/>
      <c r="D37" s="246"/>
      <c r="E37" s="246"/>
      <c r="F37" s="246"/>
      <c r="G37" s="1163" t="s">
        <v>488</v>
      </c>
      <c r="H37" s="1164"/>
      <c r="I37" s="1164"/>
      <c r="J37" s="1165"/>
      <c r="K37" s="296">
        <v>66369</v>
      </c>
      <c r="L37" s="296">
        <v>5363</v>
      </c>
      <c r="M37" s="297">
        <v>901</v>
      </c>
      <c r="N37" s="298">
        <v>495.2</v>
      </c>
    </row>
    <row r="38" spans="1:16" ht="27" customHeight="1" x14ac:dyDescent="0.15">
      <c r="A38" s="250"/>
      <c r="B38" s="246"/>
      <c r="C38" s="246"/>
      <c r="D38" s="246"/>
      <c r="E38" s="246"/>
      <c r="F38" s="246"/>
      <c r="G38" s="1166" t="s">
        <v>489</v>
      </c>
      <c r="H38" s="1167"/>
      <c r="I38" s="1167"/>
      <c r="J38" s="1168"/>
      <c r="K38" s="299">
        <v>93</v>
      </c>
      <c r="L38" s="299">
        <v>8</v>
      </c>
      <c r="M38" s="300">
        <v>5</v>
      </c>
      <c r="N38" s="301">
        <v>60</v>
      </c>
      <c r="O38" s="295"/>
    </row>
    <row r="39" spans="1:16" x14ac:dyDescent="0.15">
      <c r="A39" s="250"/>
      <c r="B39" s="246"/>
      <c r="C39" s="246"/>
      <c r="D39" s="246"/>
      <c r="E39" s="246"/>
      <c r="F39" s="246"/>
      <c r="G39" s="1166" t="s">
        <v>490</v>
      </c>
      <c r="H39" s="1167"/>
      <c r="I39" s="1167"/>
      <c r="J39" s="1168"/>
      <c r="K39" s="302">
        <v>-40340</v>
      </c>
      <c r="L39" s="302">
        <v>-3260</v>
      </c>
      <c r="M39" s="303">
        <v>-2383</v>
      </c>
      <c r="N39" s="304">
        <v>36.799999999999997</v>
      </c>
      <c r="O39" s="295"/>
    </row>
    <row r="40" spans="1:16" ht="27" customHeight="1" x14ac:dyDescent="0.15">
      <c r="A40" s="250"/>
      <c r="B40" s="246"/>
      <c r="C40" s="246"/>
      <c r="D40" s="246"/>
      <c r="E40" s="246"/>
      <c r="F40" s="246"/>
      <c r="G40" s="1163" t="s">
        <v>491</v>
      </c>
      <c r="H40" s="1164"/>
      <c r="I40" s="1164"/>
      <c r="J40" s="1165"/>
      <c r="K40" s="302">
        <v>-534029</v>
      </c>
      <c r="L40" s="302">
        <v>-43154</v>
      </c>
      <c r="M40" s="303">
        <v>-48190</v>
      </c>
      <c r="N40" s="304">
        <v>-10.5</v>
      </c>
      <c r="O40" s="295"/>
    </row>
    <row r="41" spans="1:16" x14ac:dyDescent="0.15">
      <c r="A41" s="250"/>
      <c r="B41" s="246"/>
      <c r="C41" s="246"/>
      <c r="D41" s="246"/>
      <c r="E41" s="246"/>
      <c r="F41" s="246"/>
      <c r="G41" s="1169" t="s">
        <v>280</v>
      </c>
      <c r="H41" s="1170"/>
      <c r="I41" s="1170"/>
      <c r="J41" s="1171"/>
      <c r="K41" s="296">
        <v>413520</v>
      </c>
      <c r="L41" s="302">
        <v>33416</v>
      </c>
      <c r="M41" s="303">
        <v>21380</v>
      </c>
      <c r="N41" s="304">
        <v>56.3</v>
      </c>
      <c r="O41" s="295"/>
    </row>
    <row r="42" spans="1:16" x14ac:dyDescent="0.15">
      <c r="A42" s="250"/>
      <c r="B42" s="246"/>
      <c r="C42" s="246"/>
      <c r="D42" s="246"/>
      <c r="E42" s="246"/>
      <c r="F42" s="246"/>
      <c r="G42" s="305" t="s">
        <v>492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494</v>
      </c>
      <c r="H48" s="310"/>
      <c r="I48" s="310"/>
      <c r="J48" s="310"/>
      <c r="K48" s="310"/>
      <c r="L48" s="310"/>
      <c r="M48" s="311"/>
      <c r="N48" s="310"/>
    </row>
    <row r="49" spans="1:14" ht="13.5" customHeight="1" x14ac:dyDescent="0.15">
      <c r="A49" s="250"/>
      <c r="B49" s="246"/>
      <c r="C49" s="246"/>
      <c r="D49" s="246"/>
      <c r="E49" s="246"/>
      <c r="F49" s="246"/>
      <c r="G49" s="312"/>
      <c r="H49" s="313"/>
      <c r="I49" s="1158" t="s">
        <v>460</v>
      </c>
      <c r="J49" s="1160" t="s">
        <v>495</v>
      </c>
      <c r="K49" s="1161"/>
      <c r="L49" s="1161"/>
      <c r="M49" s="1161"/>
      <c r="N49" s="1162"/>
    </row>
    <row r="50" spans="1:14" x14ac:dyDescent="0.15">
      <c r="A50" s="250"/>
      <c r="B50" s="246"/>
      <c r="C50" s="246"/>
      <c r="D50" s="246"/>
      <c r="E50" s="246"/>
      <c r="F50" s="246"/>
      <c r="G50" s="314"/>
      <c r="H50" s="315"/>
      <c r="I50" s="1159"/>
      <c r="J50" s="316" t="s">
        <v>496</v>
      </c>
      <c r="K50" s="317" t="s">
        <v>497</v>
      </c>
      <c r="L50" s="318" t="s">
        <v>498</v>
      </c>
      <c r="M50" s="319" t="s">
        <v>499</v>
      </c>
      <c r="N50" s="320" t="s">
        <v>500</v>
      </c>
    </row>
    <row r="51" spans="1:14" x14ac:dyDescent="0.15">
      <c r="A51" s="250"/>
      <c r="B51" s="246"/>
      <c r="C51" s="246"/>
      <c r="D51" s="246"/>
      <c r="E51" s="246"/>
      <c r="F51" s="246"/>
      <c r="G51" s="312" t="s">
        <v>501</v>
      </c>
      <c r="H51" s="313"/>
      <c r="I51" s="321">
        <v>376942</v>
      </c>
      <c r="J51" s="322">
        <v>29130</v>
      </c>
      <c r="K51" s="323">
        <v>13</v>
      </c>
      <c r="L51" s="324">
        <v>66496</v>
      </c>
      <c r="M51" s="325">
        <v>-6.2</v>
      </c>
      <c r="N51" s="326">
        <v>19.2</v>
      </c>
    </row>
    <row r="52" spans="1:14" x14ac:dyDescent="0.15">
      <c r="A52" s="250"/>
      <c r="B52" s="246"/>
      <c r="C52" s="246"/>
      <c r="D52" s="246"/>
      <c r="E52" s="246"/>
      <c r="F52" s="246"/>
      <c r="G52" s="327"/>
      <c r="H52" s="328" t="s">
        <v>502</v>
      </c>
      <c r="I52" s="329">
        <v>197055</v>
      </c>
      <c r="J52" s="330">
        <v>15228</v>
      </c>
      <c r="K52" s="331">
        <v>31.9</v>
      </c>
      <c r="L52" s="332">
        <v>36530</v>
      </c>
      <c r="M52" s="333">
        <v>-8.4</v>
      </c>
      <c r="N52" s="334">
        <v>40.299999999999997</v>
      </c>
    </row>
    <row r="53" spans="1:14" x14ac:dyDescent="0.15">
      <c r="A53" s="250"/>
      <c r="B53" s="246"/>
      <c r="C53" s="246"/>
      <c r="D53" s="246"/>
      <c r="E53" s="246"/>
      <c r="F53" s="246"/>
      <c r="G53" s="312" t="s">
        <v>503</v>
      </c>
      <c r="H53" s="313"/>
      <c r="I53" s="321">
        <v>605793</v>
      </c>
      <c r="J53" s="322">
        <v>47291</v>
      </c>
      <c r="K53" s="323">
        <v>62.3</v>
      </c>
      <c r="L53" s="324">
        <v>82748</v>
      </c>
      <c r="M53" s="325">
        <v>24.4</v>
      </c>
      <c r="N53" s="326">
        <v>37.9</v>
      </c>
    </row>
    <row r="54" spans="1:14" x14ac:dyDescent="0.15">
      <c r="A54" s="250"/>
      <c r="B54" s="246"/>
      <c r="C54" s="246"/>
      <c r="D54" s="246"/>
      <c r="E54" s="246"/>
      <c r="F54" s="246"/>
      <c r="G54" s="327"/>
      <c r="H54" s="328" t="s">
        <v>502</v>
      </c>
      <c r="I54" s="329">
        <v>299997</v>
      </c>
      <c r="J54" s="330">
        <v>23419</v>
      </c>
      <c r="K54" s="331">
        <v>53.8</v>
      </c>
      <c r="L54" s="332">
        <v>44732</v>
      </c>
      <c r="M54" s="333">
        <v>22.5</v>
      </c>
      <c r="N54" s="334">
        <v>31.3</v>
      </c>
    </row>
    <row r="55" spans="1:14" x14ac:dyDescent="0.15">
      <c r="A55" s="250"/>
      <c r="B55" s="246"/>
      <c r="C55" s="246"/>
      <c r="D55" s="246"/>
      <c r="E55" s="246"/>
      <c r="F55" s="246"/>
      <c r="G55" s="312" t="s">
        <v>504</v>
      </c>
      <c r="H55" s="313"/>
      <c r="I55" s="321">
        <v>522441</v>
      </c>
      <c r="J55" s="322">
        <v>41173</v>
      </c>
      <c r="K55" s="323">
        <v>-12.9</v>
      </c>
      <c r="L55" s="324">
        <v>91837</v>
      </c>
      <c r="M55" s="325">
        <v>11</v>
      </c>
      <c r="N55" s="326">
        <v>-23.9</v>
      </c>
    </row>
    <row r="56" spans="1:14" x14ac:dyDescent="0.15">
      <c r="A56" s="250"/>
      <c r="B56" s="246"/>
      <c r="C56" s="246"/>
      <c r="D56" s="246"/>
      <c r="E56" s="246"/>
      <c r="F56" s="246"/>
      <c r="G56" s="327"/>
      <c r="H56" s="328" t="s">
        <v>502</v>
      </c>
      <c r="I56" s="329">
        <v>216104</v>
      </c>
      <c r="J56" s="330">
        <v>17031</v>
      </c>
      <c r="K56" s="331">
        <v>-27.3</v>
      </c>
      <c r="L56" s="332">
        <v>54439</v>
      </c>
      <c r="M56" s="333">
        <v>21.7</v>
      </c>
      <c r="N56" s="334">
        <v>-49</v>
      </c>
    </row>
    <row r="57" spans="1:14" x14ac:dyDescent="0.15">
      <c r="A57" s="250"/>
      <c r="B57" s="246"/>
      <c r="C57" s="246"/>
      <c r="D57" s="246"/>
      <c r="E57" s="246"/>
      <c r="F57" s="246"/>
      <c r="G57" s="312" t="s">
        <v>505</v>
      </c>
      <c r="H57" s="313"/>
      <c r="I57" s="321">
        <v>364981</v>
      </c>
      <c r="J57" s="322">
        <v>29133</v>
      </c>
      <c r="K57" s="323">
        <v>-29.2</v>
      </c>
      <c r="L57" s="324">
        <v>75972</v>
      </c>
      <c r="M57" s="325">
        <v>-17.3</v>
      </c>
      <c r="N57" s="326">
        <v>-11.9</v>
      </c>
    </row>
    <row r="58" spans="1:14" x14ac:dyDescent="0.15">
      <c r="A58" s="250"/>
      <c r="B58" s="246"/>
      <c r="C58" s="246"/>
      <c r="D58" s="246"/>
      <c r="E58" s="246"/>
      <c r="F58" s="246"/>
      <c r="G58" s="327"/>
      <c r="H58" s="328" t="s">
        <v>502</v>
      </c>
      <c r="I58" s="329">
        <v>168837</v>
      </c>
      <c r="J58" s="330">
        <v>13477</v>
      </c>
      <c r="K58" s="331">
        <v>-20.9</v>
      </c>
      <c r="L58" s="332">
        <v>40712</v>
      </c>
      <c r="M58" s="333">
        <v>-25.2</v>
      </c>
      <c r="N58" s="334">
        <v>4.3</v>
      </c>
    </row>
    <row r="59" spans="1:14" x14ac:dyDescent="0.15">
      <c r="A59" s="250"/>
      <c r="B59" s="246"/>
      <c r="C59" s="246"/>
      <c r="D59" s="246"/>
      <c r="E59" s="246"/>
      <c r="F59" s="246"/>
      <c r="G59" s="312" t="s">
        <v>506</v>
      </c>
      <c r="H59" s="313"/>
      <c r="I59" s="321">
        <v>252736</v>
      </c>
      <c r="J59" s="322">
        <v>20423</v>
      </c>
      <c r="K59" s="323">
        <v>-29.9</v>
      </c>
      <c r="L59" s="324">
        <v>79466</v>
      </c>
      <c r="M59" s="325">
        <v>4.5999999999999996</v>
      </c>
      <c r="N59" s="326">
        <v>-34.5</v>
      </c>
    </row>
    <row r="60" spans="1:14" x14ac:dyDescent="0.15">
      <c r="A60" s="250"/>
      <c r="B60" s="246"/>
      <c r="C60" s="246"/>
      <c r="D60" s="246"/>
      <c r="E60" s="246"/>
      <c r="F60" s="246"/>
      <c r="G60" s="327"/>
      <c r="H60" s="328" t="s">
        <v>502</v>
      </c>
      <c r="I60" s="335">
        <v>175728</v>
      </c>
      <c r="J60" s="330">
        <v>14200</v>
      </c>
      <c r="K60" s="331">
        <v>5.4</v>
      </c>
      <c r="L60" s="332">
        <v>44645</v>
      </c>
      <c r="M60" s="333">
        <v>9.6999999999999993</v>
      </c>
      <c r="N60" s="334">
        <v>-4.3</v>
      </c>
    </row>
    <row r="61" spans="1:14" x14ac:dyDescent="0.15">
      <c r="A61" s="250"/>
      <c r="B61" s="246"/>
      <c r="C61" s="246"/>
      <c r="D61" s="246"/>
      <c r="E61" s="246"/>
      <c r="F61" s="246"/>
      <c r="G61" s="312" t="s">
        <v>507</v>
      </c>
      <c r="H61" s="336"/>
      <c r="I61" s="337">
        <v>424579</v>
      </c>
      <c r="J61" s="338">
        <v>33430</v>
      </c>
      <c r="K61" s="339">
        <v>0.7</v>
      </c>
      <c r="L61" s="340">
        <v>79304</v>
      </c>
      <c r="M61" s="341">
        <v>3.3</v>
      </c>
      <c r="N61" s="326">
        <v>-2.6</v>
      </c>
    </row>
    <row r="62" spans="1:14" x14ac:dyDescent="0.15">
      <c r="A62" s="250"/>
      <c r="B62" s="246"/>
      <c r="C62" s="246"/>
      <c r="D62" s="246"/>
      <c r="E62" s="246"/>
      <c r="F62" s="246"/>
      <c r="G62" s="327"/>
      <c r="H62" s="328" t="s">
        <v>502</v>
      </c>
      <c r="I62" s="329">
        <v>211544</v>
      </c>
      <c r="J62" s="330">
        <v>16671</v>
      </c>
      <c r="K62" s="331">
        <v>8.6</v>
      </c>
      <c r="L62" s="332">
        <v>44212</v>
      </c>
      <c r="M62" s="333">
        <v>4.0999999999999996</v>
      </c>
      <c r="N62" s="334">
        <v>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2" t="s">
        <v>3</v>
      </c>
      <c r="D47" s="1172"/>
      <c r="E47" s="1173"/>
      <c r="F47" s="11">
        <v>10.28</v>
      </c>
      <c r="G47" s="12">
        <v>9.4700000000000006</v>
      </c>
      <c r="H47" s="12">
        <v>7.11</v>
      </c>
      <c r="I47" s="12">
        <v>10.3</v>
      </c>
      <c r="J47" s="13">
        <v>10.35</v>
      </c>
    </row>
    <row r="48" spans="2:10" ht="57.75" customHeight="1" x14ac:dyDescent="0.15">
      <c r="B48" s="14"/>
      <c r="C48" s="1174" t="s">
        <v>4</v>
      </c>
      <c r="D48" s="1174"/>
      <c r="E48" s="1175"/>
      <c r="F48" s="15">
        <v>3.02</v>
      </c>
      <c r="G48" s="16">
        <v>3.55</v>
      </c>
      <c r="H48" s="16">
        <v>4.7</v>
      </c>
      <c r="I48" s="16">
        <v>5.72</v>
      </c>
      <c r="J48" s="17">
        <v>4.03</v>
      </c>
    </row>
    <row r="49" spans="2:10" ht="57.75" customHeight="1" thickBot="1" x14ac:dyDescent="0.2">
      <c r="B49" s="18"/>
      <c r="C49" s="1176" t="s">
        <v>5</v>
      </c>
      <c r="D49" s="1176"/>
      <c r="E49" s="1177"/>
      <c r="F49" s="19" t="s">
        <v>514</v>
      </c>
      <c r="G49" s="20" t="s">
        <v>515</v>
      </c>
      <c r="H49" s="20" t="s">
        <v>516</v>
      </c>
      <c r="I49" s="20">
        <v>4.6100000000000003</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2018-10-17T01:05:43Z</cp:lastPrinted>
  <dcterms:created xsi:type="dcterms:W3CDTF">2018-01-24T06:02:22Z</dcterms:created>
  <dcterms:modified xsi:type="dcterms:W3CDTF">2018-11-29T01:28:56Z</dcterms:modified>
</cp:coreProperties>
</file>