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10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<sst xmlns="http://schemas.openxmlformats.org/spreadsheetml/2006/main" count="1096" uniqueCount="602">
  <si>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</si>
  <si>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</si>
  <si>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</si>
  <si>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</si>
  <si>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</si>
  <si>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</si>
  <si>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</si>
  <si>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</si>
  <si>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</si>
  <si>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</si>
  <si>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</si>
  <si>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</si>
  <si>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</si>
  <si>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</si>
  <si>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</si>
  <si>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</si>
  <si>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</si>
  <si>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</si>
  <si>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</si>
  <si>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</si>
  <si>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</si>
  <si>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</si>
  <si>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</si>
  <si>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</si>
  <si>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</si>
  <si>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</si>
  <si>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</si>
  <si>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</si>
  <si>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</si>
  <si>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</si>
  <si>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</si>
  <si>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</si>
  <si>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</si>
  <si>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</si>
  <si>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</si>
  <si>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</si>
  <si>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</si>
  <si>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</si>
  <si>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</si>
  <si>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</si>
  <si>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</si>
  <si>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</si>
  <si>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</si>
  <si>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</si>
  <si>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</si>
  <si>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</si>
  <si>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</si>
  <si>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</si>
  <si>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</si>
  <si>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</si>
  <si>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</si>
  <si>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</si>
  <si>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</si>
  <si>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</si>
  <si>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</si>
  <si>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</si>
  <si>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</si>
  <si>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</si>
  <si>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</si>
  <si>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</si>
  <si>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</si>
  <si>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</si>
  <si>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</si>
  <si>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</si>
  <si>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</si>
  <si>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</si>
  <si>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</si>
  <si>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</si>
  <si>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</si>
  <si>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</si>
  <si>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</si>
  <si>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</si>
  <si>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</si>
  <si>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</si>
  <si>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</si>
  <si>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</si>
  <si>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</si>
  <si>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</si>
  <si>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</si>
  <si>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</si>
  <si>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</si>
  <si>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</si>
  <si>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</si>
  <si>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</si>
  <si>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</si>
  <si>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</si>
  <si>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</si>
  <si>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</si>
  <si>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</si>
  <si>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</si>
  <si>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</si>
  <si>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</si>
  <si>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</si>
  <si>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</si>
  <si>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</si>
  <si>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</si>
  <si>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</si>
  <si>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</si>
  <si>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</si>
  <si>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</si>
  <si>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</si>
  <si>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</si>
  <si>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</si>
  <si>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</si>
  <si>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</si>
  <si>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</si>
  <si>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</si>
  <si>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</si>
  <si>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</si>
  <si>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</si>
  <si>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</si>
  <si>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</si>
  <si>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</si>
  <si>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</si>
  <si>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</si>
  <si>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</si>
  <si>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</si>
  <si>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</si>
  <si>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</si>
  <si>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</si>
  <si>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</si>
  <si>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</si>
  <si>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</si>
  <si>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</si>
  <si>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</si>
  <si>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</si>
  <si>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</si>
  <si>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</si>
  <si>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</si>
  <si>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</si>
  <si>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</si>
  <si>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</si>
  <si>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</si>
  <si>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</si>
  <si>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</si>
  <si>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</si>
  <si>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</si>
  <si>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</si>
  <si>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</si>
  <si>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</si>
  <si>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</si>
  <si>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</si>
  <si>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</si>
  <si>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</si>
  <si>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</si>
  <si>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</si>
  <si>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</si>
  <si>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</si>
  <si>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</si>
  <si>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</si>
  <si>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</si>
  <si>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</si>
  <si>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</si>
  <si>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</si>
  <si>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</si>
  <si>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</si>
  <si>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</si>
  <si>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</si>
  <si>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</si>
  <si>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</si>
  <si>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</si>
  <si>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</si>
  <si>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</si>
  <si>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</si>
  <si>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</si>
  <si>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</si>
  <si>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</si>
  <si>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</si>
  <si>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</si>
  <si>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</si>
  <si>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</si>
  <si>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</si>
  <si>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</si>
  <si>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</si>
  <si>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</si>
  <si>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</si>
  <si>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</si>
  <si>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</si>
  <si>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</si>
  <si>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</si>
  <si>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</si>
  <si>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</si>
  <si>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</si>
  <si>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</si>
  <si>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</si>
  <si>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</si>
  <si>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</si>
  <si>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</si>
  <si>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</si>
  <si>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</si>
  <si>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</si>
  <si>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</si>
  <si>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</si>
  <si>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</si>
  <si>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</si>
  <si>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</si>
  <si>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</si>
  <si>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</si>
  <si>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</si>
  <si>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</si>
  <si>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</si>
  <si>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</si>
  <si>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</si>
  <si>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</si>
  <si>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</si>
  <si>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</si>
  <si>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</si>
  <si>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山口県下松市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</si>
  <si>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</si>
  <si>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</si>
  <si>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</si>
  <si>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</si>
  <si>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</si>
  <si>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</si>
  <si>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</si>
  <si>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</si>
  <si>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</si>
  <si>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</si>
  <si>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</si>
  <si>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</si>
  <si>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</si>
  <si>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</si>
  <si>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</si>
  <si>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</si>
  <si>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</si>
  <si>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</si>
  <si>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</si>
  <si>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</si>
  <si>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</si>
  <si>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</si>
  <si>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</si>
  <si>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</si>
  <si>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</si>
  <si>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</si>
  <si>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</si>
  <si>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</si>
  <si>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</si>
  <si>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</si>
  <si>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</si>
  <si>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</si>
  <si>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</si>
  <si>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</si>
  <si>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</si>
  <si>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</si>
  <si>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</si>
  <si>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</si>
  <si>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</si>
  <si>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</si>
  <si>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</si>
  <si>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</si>
  <si>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</si>
  <si>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</si>
  <si>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</si>
  <si>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</si>
  <si>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</si>
  <si>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</si>
  <si>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</si>
  <si>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</si>
  <si>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</si>
  <si>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</si>
  <si>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</si>
  <si>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</si>
  <si>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</si>
  <si>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</si>
  <si>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</si>
  <si>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</si>
  <si>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</si>
  <si>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</si>
  <si>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</si>
  <si>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</si>
  <si>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</si>
  <si>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</si>
  <si>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</si>
  <si>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</si>
  <si>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</si>
  <si>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</si>
  <si>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</si>
  <si>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</si>
  <si>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</si>
  <si>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</si>
  <si>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</si>
  <si>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</si>
  <si>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</si>
  <si>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</si>
  <si>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</si>
  <si>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</si>
  <si>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</si>
  <si>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</si>
  <si>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</si>
  <si>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</si>
  <si>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</si>
  <si>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</si>
  <si>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</si>
  <si>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</si>
  <si>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</si>
  <si>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</si>
  <si>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</si>
  <si>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</si>
  <si>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</si>
  <si>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</si>
  <si>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</si>
  <si>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</si>
  <si>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</si>
  <si>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</si>
  <si>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</si>
  <si>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</si>
  <si>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</si>
  <si>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</si>
  <si>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</si>
  <si>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</si>
  <si>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</si>
  <si>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</si>
  <si>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</si>
  <si>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</si>
  <si>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</si>
  <si>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</si>
  <si>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</si>
  <si>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</si>
  <si>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</si>
  <si>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</si>
  <si>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</si>
  <si>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</si>
  <si>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</si>
  <si>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</si>
  <si>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</si>
  <si>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</si>
  <si>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</si>
  <si>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</si>
  <si>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</si>
  <si>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</si>
  <si>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</si>
  <si>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</si>
  <si>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</si>
  <si>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</si>
  <si>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</si>
  <si>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</si>
  <si>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</si>
  <si>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</si>
  <si>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</si>
  <si>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</si>
  <si>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</si>
  <si>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</si>
  <si>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</si>
  <si>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</si>
  <si>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</si>
  <si>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</si>
  <si>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</si>
  <si>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</si>
  <si>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</si>
  <si>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</si>
  <si>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</si>
  <si>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</si>
  <si>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</si>
  <si>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</si>
  <si>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</si>
  <si>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</si>
  <si>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山口県下松市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</si>
  <si>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</si>
  <si>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</si>
  <si>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</si>
  <si>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</si>
  <si>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</si>
  <si>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</si>
  <si>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</si>
  <si>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</si>
  <si>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</si>
  <si>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</si>
  <si>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</si>
  <si>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</si>
  <si>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</si>
  <si>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</si>
  <si>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</si>
  <si>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</si>
  <si>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</si>
  <si>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</si>
  <si>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</si>
  <si>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</si>
  <si>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</si>
  <si>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</si>
  <si>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</si>
  <si>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</si>
  <si>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</si>
  <si>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</si>
  <si>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</si>
  <si>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</si>
  <si>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</si>
  <si>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</si>
  <si>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</si>
  <si>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</si>
  <si>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</si>
  <si>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</si>
  <si>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</si>
  <si>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</si>
  <si>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</si>
  <si>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</si>
  <si>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</si>
  <si>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</si>
  <si>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</si>
  <si>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</si>
  <si>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</si>
  <si>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</si>
  <si>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</si>
  <si>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</si>
  <si>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</si>
  <si>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</si>
  <si>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</si>
  <si>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</si>
  <si>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</si>
  <si>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</si>
  <si>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</si>
  <si>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</si>
  <si>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</si>
  <si>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</si>
  <si>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</si>
  <si>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</si>
  <si>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</si>
  <si>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</si>
  <si>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</si>
  <si>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</si>
  <si>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</si>
  <si>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</si>
  <si>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</si>
  <si>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</si>
  <si>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</si>
  <si>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</si>
  <si>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</si>
  <si>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</si>
  <si>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</si>
  <si>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</si>
  <si>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</si>
  <si>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</si>
  <si>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</si>
  <si>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</si>
  <si>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</si>
  <si>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</si>
  <si>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</si>
  <si>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</si>
  <si>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</si>
  <si>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</si>
  <si>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</si>
  <si>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</si>
  <si>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</si>
  <si>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</si>
  <si>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</si>
  <si>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</si>
  <si>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</si>
  <si>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</si>
  <si>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</si>
  <si>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</si>
  <si>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</si>
  <si>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</si>
  <si>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</si>
  <si>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</si>
  <si>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</si>
  <si>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</si>
  <si>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</si>
  <si>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</si>
  <si>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</si>
  <si>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</si>
  <si>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</si>
  <si>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</si>
  <si>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</si>
  <si>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</si>
  <si>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</si>
  <si>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</si>
  <si>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</si>
  <si>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</si>
  <si>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</si>
  <si>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</si>
  <si>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</si>
  <si>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</si>
  <si>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</si>
  <si>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</si>
  <si>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</si>
  <si>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</si>
  <si>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</si>
  <si>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</si>
  <si>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</si>
  <si>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</si>
  <si>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</si>
  <si>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</si>
  <si>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</si>
  <si>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</si>
  <si>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</si>
  <si>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</si>
  <si>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</si>
  <si>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</si>
  <si>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</si>
  <si>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</si>
  <si>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</si>
  <si>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</si>
  <si>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</si>
  <si>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</si>
  <si>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</si>
  <si>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</si>
  <si>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</si>
  <si>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</si>
  <si>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</si>
  <si>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</si>
  <si>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</si>
  <si>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</si>
  <si>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</si>
  <si>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</si>
  <si>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</si>
  <si>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</si>
  <si>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</si>
  <si>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</si>
  <si>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</si>
  <si>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</si>
  <si>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</si>
  <si>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</si>
  <si>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</si>
  <si>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</si>
  <si>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</si>
  <si>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</si>
  <si>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</si>
  <si>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</si>
  <si>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</si>
  <si>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</si>
  <si>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</si>
  <si>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</si>
  <si>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</si>
  <si>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</si>
  <si>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</si>
  <si>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</si>
  <si>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</si>
  <si>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</si>
  <si>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</si>
  <si>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</si>
  <si>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</si>
  <si>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</si>
  <si>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</si>
  <si>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</si>
  <si>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</si>
  <si>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</si>
  <si>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</si>
  <si>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</si>
  <si>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</si>
  <si>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</si>
  <si>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</si>
  <si>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</si>
  <si>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</si>
  <si>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</si>
  <si>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</si>
  <si>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</si>
  <si>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</si>
  <si>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</si>
  <si>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</si>
  <si>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</si>
  <si>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</si>
  <si>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</si>
  <si>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</si>
  <si>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</si>
  <si>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</si>
  <si>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</si>
  <si>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1.81</t>
  </si>
  <si>
    <t>▲ 5.43</t>
  </si>
  <si>
    <t>▲ 4.90</t>
  </si>
  <si>
    <t>水道事業会計</t>
  </si>
  <si>
    <t>一般会計</t>
  </si>
  <si>
    <t>工業用水道事業会計</t>
  </si>
  <si>
    <t>公共下水道事業会計</t>
  </si>
  <si>
    <t>国民健康保険特別会計</t>
  </si>
  <si>
    <t>介護保険特別会計（保険事業勘定）</t>
  </si>
  <si>
    <t>簡易水道事業会計</t>
  </si>
  <si>
    <t>後期高齢者医療特別会計</t>
  </si>
  <si>
    <t>その他会計（赤字）</t>
  </si>
  <si>
    <t>その他会計（黒字）</t>
  </si>
  <si>
    <t>まちづくり推進基金</t>
    <rPh sb="5" eb="7">
      <t>スイシン</t>
    </rPh>
    <rPh sb="7" eb="9">
      <t>キキン</t>
    </rPh>
    <phoneticPr fontId="11"/>
  </si>
  <si>
    <t>職員退職手当積立金</t>
    <rPh sb="0" eb="2">
      <t>ショクイン</t>
    </rPh>
    <rPh sb="2" eb="4">
      <t>タイショク</t>
    </rPh>
    <rPh sb="4" eb="6">
      <t>テアテ</t>
    </rPh>
    <rPh sb="6" eb="8">
      <t>ツミタテ</t>
    </rPh>
    <rPh sb="8" eb="9">
      <t>キン</t>
    </rPh>
    <phoneticPr fontId="11"/>
  </si>
  <si>
    <t>新清掃工場環境整備積立金</t>
    <rPh sb="0" eb="1">
      <t>シン</t>
    </rPh>
    <rPh sb="1" eb="3">
      <t>セイソウ</t>
    </rPh>
    <rPh sb="3" eb="5">
      <t>コウジョウ</t>
    </rPh>
    <rPh sb="5" eb="7">
      <t>カンキョウ</t>
    </rPh>
    <rPh sb="7" eb="9">
      <t>セイビ</t>
    </rPh>
    <rPh sb="9" eb="11">
      <t>ツミタテ</t>
    </rPh>
    <rPh sb="11" eb="12">
      <t>キン</t>
    </rPh>
    <phoneticPr fontId="11"/>
  </si>
  <si>
    <t>ふるさと納税基金</t>
    <rPh sb="4" eb="6">
      <t>ノウゼイ</t>
    </rPh>
    <rPh sb="6" eb="8">
      <t>キキン</t>
    </rPh>
    <phoneticPr fontId="11"/>
  </si>
  <si>
    <t>-</t>
    <phoneticPr fontId="2"/>
  </si>
  <si>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</si>
  <si>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</si>
  <si>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</si>
  <si>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</si>
  <si>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2"/>
  </si>
  <si>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</si>
  <si>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</si>
  <si>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</si>
  <si>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</si>
  <si>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2"/>
  </si>
  <si>
    <t>下松市水産振興基金協会</t>
    <rPh sb="0" eb="3">
      <t>クダマツシ</t>
    </rPh>
    <rPh sb="3" eb="5">
      <t>スイサン</t>
    </rPh>
    <rPh sb="5" eb="7">
      <t>シンコウ</t>
    </rPh>
    <rPh sb="7" eb="9">
      <t>キキン</t>
    </rPh>
    <rPh sb="9" eb="11">
      <t>キョウカイ</t>
    </rPh>
    <phoneticPr fontId="2"/>
  </si>
  <si>
    <t>下松市笠戸島開発センター</t>
    <rPh sb="0" eb="3">
      <t>クダマツシ</t>
    </rPh>
    <rPh sb="3" eb="5">
      <t>カサド</t>
    </rPh>
    <rPh sb="5" eb="6">
      <t>ジマ</t>
    </rPh>
    <rPh sb="6" eb="8">
      <t>カイハツ</t>
    </rPh>
    <phoneticPr fontId="2"/>
  </si>
  <si>
    <t>下松市施設管理公社</t>
    <rPh sb="0" eb="3">
      <t>クダマツシ</t>
    </rPh>
    <rPh sb="3" eb="5">
      <t>シセツ</t>
    </rPh>
    <rPh sb="5" eb="7">
      <t>カンリ</t>
    </rPh>
    <rPh sb="7" eb="9">
      <t>コウシャ</t>
    </rPh>
    <phoneticPr fontId="2"/>
  </si>
  <si>
    <t>下松市文化振興財団</t>
    <rPh sb="0" eb="3">
      <t>クダマツシ</t>
    </rPh>
    <rPh sb="3" eb="5">
      <t>ブンカ</t>
    </rPh>
    <rPh sb="5" eb="7">
      <t>シンコウ</t>
    </rPh>
    <rPh sb="7" eb="9">
      <t>ザイダン</t>
    </rPh>
    <phoneticPr fontId="2"/>
  </si>
  <si>
    <t>下松市土地開発公社</t>
    <rPh sb="0" eb="3">
      <t>クダマツシ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</si>
  <si>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</si>
  <si>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</si>
  <si>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</si>
  <si>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</si>
  <si>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</si>
  <si>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</si>
  <si>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</si>
  <si>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有形固定資産減価償却率が高い（＝施設の老朽化が進んでいる）代わりに、将来負担比率が低くなっており、お互いがトレード・オフのような関係になっている。施設の更新を進めながら、将来負担比率の増加を抑えるには、国・県支出金等の地方債、基金繰入金以外の財源を充当することや、地方債についても交付税措置のあるものを効率よく選択していくことが求められる。今後は、施設の更新を含めた投資的経費について、公共施設等総合管理計画に基づく個別施設計画を策定し、平準化を図りながら、より有利な財源充当についても同時に考えていく。</t>
    <phoneticPr fontId="5"/>
  </si>
  <si>
    <t>将来負担比率</t>
    <phoneticPr fontId="5"/>
  </si>
  <si>
    <t>有形固定資産減価償却率</t>
    <phoneticPr fontId="5"/>
  </si>
  <si>
    <t>類似団体内平均値</t>
    <phoneticPr fontId="5"/>
  </si>
  <si>
    <t>　類似団体と比較すると、いずれもかなり低い値となっているが、類似団体は下降傾向にあるのに対し、本市は上昇傾向にあり、特に将来負担比率の上昇が目立つ。これは近年、大型建設事業が続いたことに伴い、充当可能基金が急減したことによるところが大きい。実質公債費比率の上昇についても同様の理由である。両指標の上昇を緩やかにし、将来的に横ばいから下降を目指すために、施設の更新を含めた投資的経費について、公共施設等総合管理計画に基づく個別施設計画を策定し、平準化を図りながら、地方債、基金繰入金以外の財源充当についても同時に考えていく。</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</si>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</sst>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6740-4730-9C4D-F05E6F59FC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49824</c:v>
                </c:pt>
                <c:pt idx="1">
                  <c:v>79295</c:v>
                </c:pt>
                <c:pt idx="2">
                  <c:v>93125</c:v>
                </c:pt>
                <c:pt idx="3">
                  <c:v>82385</c:v>
                </c:pt>
                <c:pt idx="4">
                  <c:v>48229</c:v>
                </c:pt>
              </c:numCache>
            </c:numRef>
          </c:val>
          <c:smooth val="0"/>
          <c:extLst xmlns:c16r2="http://schemas.microsoft.com/office/drawing/2015/06/chart">
            <c:ext xmlns:c16="http://schemas.microsoft.com/office/drawing/2014/chart" uri="{C3380CC4-5D6E-409C-BE32-E72D297353CC}">
              <c16:uniqueId val="{00000001-6740-4730-9C4D-F05E6F59FC10}"/>
            </c:ext>
          </c:extLst>
        </c:ser>
        <c:dLbls>
          <c:showLegendKey val="0"/>
          <c:showVal val="0"/>
          <c:showCatName val="0"/>
          <c:showSerName val="0"/>
          <c:showPercent val="0"/>
          <c:showBubbleSize val="0"/>
        </c:dLbls>
        <c:marker val="1"/>
        <c:smooth val="0"/>
        <c:axId val="114656768"/>
        <c:axId val="114658688"/>
      </c:lineChart>
      <c:catAx>
        <c:axId val="11465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58688"/>
        <c:crosses val="autoZero"/>
        <c:auto val="1"/>
        <c:lblAlgn val="ctr"/>
        <c:lblOffset val="100"/>
        <c:tickLblSkip val="1"/>
        <c:tickMarkSkip val="1"/>
        <c:noMultiLvlLbl val="0"/>
      </c:catAx>
      <c:valAx>
        <c:axId val="1146586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5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5.37</c:v>
                </c:pt>
                <c:pt idx="1">
                  <c:v>4.88</c:v>
                </c:pt>
                <c:pt idx="2">
                  <c:v>5.15</c:v>
                </c:pt>
                <c:pt idx="3">
                  <c:v>3.8</c:v>
                </c:pt>
                <c:pt idx="4">
                  <c:v>5.42</c:v>
                </c:pt>
              </c:numCache>
            </c:numRef>
          </c:val>
          <c:extLst xmlns:c16r2="http://schemas.microsoft.com/office/drawing/2015/06/chart">
            <c:ext xmlns:c16="http://schemas.microsoft.com/office/drawing/2014/chart" uri="{C3380CC4-5D6E-409C-BE32-E72D297353CC}">
              <c16:uniqueId val="{00000000-993F-405E-8252-D36CEA93A7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24.34</c:v>
                </c:pt>
                <c:pt idx="1">
                  <c:v>19.09</c:v>
                </c:pt>
                <c:pt idx="2">
                  <c:v>19.29</c:v>
                </c:pt>
                <c:pt idx="3">
                  <c:v>15.58</c:v>
                </c:pt>
                <c:pt idx="4">
                  <c:v>16.63</c:v>
                </c:pt>
              </c:numCache>
            </c:numRef>
          </c:val>
          <c:extLst xmlns:c16r2="http://schemas.microsoft.com/office/drawing/2015/06/chart">
            <c:ext xmlns:c16="http://schemas.microsoft.com/office/drawing/2014/chart" uri="{C3380CC4-5D6E-409C-BE32-E72D297353CC}">
              <c16:uniqueId val="{00000001-993F-405E-8252-D36CEA93A727}"/>
            </c:ext>
          </c:extLst>
        </c:ser>
        <c:dLbls>
          <c:showLegendKey val="0"/>
          <c:showVal val="0"/>
          <c:showCatName val="0"/>
          <c:showSerName val="0"/>
          <c:showPercent val="0"/>
          <c:showBubbleSize val="0"/>
        </c:dLbls>
        <c:gapWidth val="250"/>
        <c:overlap val="100"/>
        <c:axId val="37677696"/>
        <c:axId val="3767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-1.81</c:v>
                </c:pt>
                <c:pt idx="1">
                  <c:v>-5.43</c:v>
                </c:pt>
                <c:pt idx="2">
                  <c:v>0.74</c:v>
                </c:pt>
                <c:pt idx="3">
                  <c:v>-4.9000000000000004</c:v>
                </c:pt>
                <c:pt idx="4">
                  <c:v>2.65</c:v>
                </c:pt>
              </c:numCache>
            </c:numRef>
          </c:val>
          <c:smooth val="0"/>
          <c:extLst xmlns:c16r2="http://schemas.microsoft.com/office/drawing/2015/06/chart">
            <c:ext xmlns:c16="http://schemas.microsoft.com/office/drawing/2014/chart" uri="{C3380CC4-5D6E-409C-BE32-E72D297353CC}">
              <c16:uniqueId val="{00000002-993F-405E-8252-D36CEA93A727}"/>
            </c:ext>
          </c:extLst>
        </c:ser>
        <c:dLbls>
          <c:showLegendKey val="0"/>
          <c:showVal val="0"/>
          <c:showCatName val="0"/>
          <c:showSerName val="0"/>
          <c:showPercent val="0"/>
          <c:showBubbleSize val="0"/>
        </c:dLbls>
        <c:marker val="1"/>
        <c:smooth val="0"/>
        <c:axId val="37677696"/>
        <c:axId val="37679872"/>
      </c:lineChart>
      <c:catAx>
        <c:axId val="3767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79872"/>
        <c:crosses val="autoZero"/>
        <c:auto val="1"/>
        <c:lblAlgn val="ctr"/>
        <c:lblOffset val="100"/>
        <c:tickLblSkip val="1"/>
        <c:tickMarkSkip val="1"/>
        <c:noMultiLvlLbl val="0"/>
      </c:catAx>
      <c:valAx>
        <c:axId val="3767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7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1.62</c:v>
                </c:pt>
                <c:pt idx="2">
                  <c:v>#N/A</c:v>
                </c:pt>
                <c:pt idx="3">
                  <c:v>0.06</c:v>
                </c:pt>
                <c:pt idx="4">
                  <c:v>#N/A</c:v>
                </c:pt>
                <c:pt idx="5">
                  <c:v>0.08</c:v>
                </c:pt>
                <c:pt idx="6">
                  <c:v>#N/A</c:v>
                </c:pt>
                <c:pt idx="7">
                  <c:v>0.25</c:v>
                </c:pt>
                <c:pt idx="8">
                  <c:v>#N/A</c:v>
                </c:pt>
                <c:pt idx="9">
                  <c:v>0.11</c:v>
                </c:pt>
              </c:numCache>
            </c:numRef>
          </c:val>
          <c:extLst xmlns:c16r2="http://schemas.microsoft.com/office/drawing/2015/06/chart">
            <c:ext xmlns:c16="http://schemas.microsoft.com/office/drawing/2014/chart" uri="{C3380CC4-5D6E-409C-BE32-E72D297353CC}">
              <c16:uniqueId val="{00000000-733B-463A-8CB2-A06DC68C30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33B-463A-8CB2-A06DC68C30E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0.23</c:v>
                </c:pt>
              </c:numCache>
            </c:numRef>
          </c:val>
          <c:extLst xmlns:c16r2="http://schemas.microsoft.com/office/drawing/2015/06/chart">
            <c:ext xmlns:c16="http://schemas.microsoft.com/office/drawing/2014/chart" uri="{C3380CC4-5D6E-409C-BE32-E72D297353CC}">
              <c16:uniqueId val="{00000002-733B-463A-8CB2-A06DC68C30EB}"/>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0.35</c:v>
                </c:pt>
                <c:pt idx="4">
                  <c:v>#N/A</c:v>
                </c:pt>
                <c:pt idx="5">
                  <c:v>0.39</c:v>
                </c:pt>
                <c:pt idx="6">
                  <c:v>#N/A</c:v>
                </c:pt>
                <c:pt idx="7">
                  <c:v>0.4</c:v>
                </c:pt>
                <c:pt idx="8">
                  <c:v>#N/A</c:v>
                </c:pt>
                <c:pt idx="9">
                  <c:v>0.4</c:v>
                </c:pt>
              </c:numCache>
            </c:numRef>
          </c:val>
          <c:extLst xmlns:c16r2="http://schemas.microsoft.com/office/drawing/2015/06/chart">
            <c:ext xmlns:c16="http://schemas.microsoft.com/office/drawing/2014/chart" uri="{C3380CC4-5D6E-409C-BE32-E72D297353CC}">
              <c16:uniqueId val="{00000003-733B-463A-8CB2-A06DC68C30EB}"/>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0.42</c:v>
                </c:pt>
                <c:pt idx="4">
                  <c:v>#N/A</c:v>
                </c:pt>
                <c:pt idx="5">
                  <c:v>0.82</c:v>
                </c:pt>
                <c:pt idx="6">
                  <c:v>#N/A</c:v>
                </c:pt>
                <c:pt idx="7">
                  <c:v>1.07</c:v>
                </c:pt>
                <c:pt idx="8">
                  <c:v>#N/A</c:v>
                </c:pt>
                <c:pt idx="9">
                  <c:v>1.03</c:v>
                </c:pt>
              </c:numCache>
            </c:numRef>
          </c:val>
          <c:extLst xmlns:c16r2="http://schemas.microsoft.com/office/drawing/2015/06/chart">
            <c:ext xmlns:c16="http://schemas.microsoft.com/office/drawing/2014/chart" uri="{C3380CC4-5D6E-409C-BE32-E72D297353CC}">
              <c16:uniqueId val="{00000004-733B-463A-8CB2-A06DC68C30E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3.19</c:v>
                </c:pt>
                <c:pt idx="2">
                  <c:v>#N/A</c:v>
                </c:pt>
                <c:pt idx="3">
                  <c:v>2.4700000000000002</c:v>
                </c:pt>
                <c:pt idx="4">
                  <c:v>#N/A</c:v>
                </c:pt>
                <c:pt idx="5">
                  <c:v>2.68</c:v>
                </c:pt>
                <c:pt idx="6">
                  <c:v>#N/A</c:v>
                </c:pt>
                <c:pt idx="7">
                  <c:v>4.43</c:v>
                </c:pt>
                <c:pt idx="8">
                  <c:v>#N/A</c:v>
                </c:pt>
                <c:pt idx="9">
                  <c:v>2.36</c:v>
                </c:pt>
              </c:numCache>
            </c:numRef>
          </c:val>
          <c:extLst xmlns:c16r2="http://schemas.microsoft.com/office/drawing/2015/06/chart">
            <c:ext xmlns:c16="http://schemas.microsoft.com/office/drawing/2014/chart" uri="{C3380CC4-5D6E-409C-BE32-E72D297353CC}">
              <c16:uniqueId val="{00000005-733B-463A-8CB2-A06DC68C30EB}"/>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1.31</c:v>
                </c:pt>
                <c:pt idx="4">
                  <c:v>#N/A</c:v>
                </c:pt>
                <c:pt idx="5">
                  <c:v>2.12</c:v>
                </c:pt>
                <c:pt idx="6">
                  <c:v>#N/A</c:v>
                </c:pt>
                <c:pt idx="7">
                  <c:v>2.79</c:v>
                </c:pt>
                <c:pt idx="8">
                  <c:v>#N/A</c:v>
                </c:pt>
                <c:pt idx="9">
                  <c:v>3.64</c:v>
                </c:pt>
              </c:numCache>
            </c:numRef>
          </c:val>
          <c:extLst xmlns:c16r2="http://schemas.microsoft.com/office/drawing/2015/06/chart">
            <c:ext xmlns:c16="http://schemas.microsoft.com/office/drawing/2014/chart" uri="{C3380CC4-5D6E-409C-BE32-E72D297353CC}">
              <c16:uniqueId val="{00000006-733B-463A-8CB2-A06DC68C30EB}"/>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4.49</c:v>
                </c:pt>
                <c:pt idx="2">
                  <c:v>#N/A</c:v>
                </c:pt>
                <c:pt idx="3">
                  <c:v>4.74</c:v>
                </c:pt>
                <c:pt idx="4">
                  <c:v>#N/A</c:v>
                </c:pt>
                <c:pt idx="5">
                  <c:v>4.97</c:v>
                </c:pt>
                <c:pt idx="6">
                  <c:v>#N/A</c:v>
                </c:pt>
                <c:pt idx="7">
                  <c:v>5.2</c:v>
                </c:pt>
                <c:pt idx="8">
                  <c:v>#N/A</c:v>
                </c:pt>
                <c:pt idx="9">
                  <c:v>5.42</c:v>
                </c:pt>
              </c:numCache>
            </c:numRef>
          </c:val>
          <c:extLst xmlns:c16r2="http://schemas.microsoft.com/office/drawing/2015/06/chart">
            <c:ext xmlns:c16="http://schemas.microsoft.com/office/drawing/2014/chart" uri="{C3380CC4-5D6E-409C-BE32-E72D297353CC}">
              <c16:uniqueId val="{00000007-733B-463A-8CB2-A06DC68C30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5.37</c:v>
                </c:pt>
                <c:pt idx="2">
                  <c:v>#N/A</c:v>
                </c:pt>
                <c:pt idx="3">
                  <c:v>4.88</c:v>
                </c:pt>
                <c:pt idx="4">
                  <c:v>#N/A</c:v>
                </c:pt>
                <c:pt idx="5">
                  <c:v>5.14</c:v>
                </c:pt>
                <c:pt idx="6">
                  <c:v>#N/A</c:v>
                </c:pt>
                <c:pt idx="7">
                  <c:v>3.8</c:v>
                </c:pt>
                <c:pt idx="8">
                  <c:v>#N/A</c:v>
                </c:pt>
                <c:pt idx="9">
                  <c:v>5.42</c:v>
                </c:pt>
              </c:numCache>
            </c:numRef>
          </c:val>
          <c:extLst xmlns:c16r2="http://schemas.microsoft.com/office/drawing/2015/06/chart">
            <c:ext xmlns:c16="http://schemas.microsoft.com/office/drawing/2014/chart" uri="{C3380CC4-5D6E-409C-BE32-E72D297353CC}">
              <c16:uniqueId val="{00000008-733B-463A-8CB2-A06DC68C30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8.18</c:v>
                </c:pt>
                <c:pt idx="2">
                  <c:v>#N/A</c:v>
                </c:pt>
                <c:pt idx="3">
                  <c:v>9.6300000000000008</c:v>
                </c:pt>
                <c:pt idx="4">
                  <c:v>#N/A</c:v>
                </c:pt>
                <c:pt idx="5">
                  <c:v>10.73</c:v>
                </c:pt>
                <c:pt idx="6">
                  <c:v>#N/A</c:v>
                </c:pt>
                <c:pt idx="7">
                  <c:v>11.7</c:v>
                </c:pt>
                <c:pt idx="8">
                  <c:v>#N/A</c:v>
                </c:pt>
                <c:pt idx="9">
                  <c:v>12</c:v>
                </c:pt>
              </c:numCache>
            </c:numRef>
          </c:val>
          <c:extLst xmlns:c16r2="http://schemas.microsoft.com/office/drawing/2015/06/chart">
            <c:ext xmlns:c16="http://schemas.microsoft.com/office/drawing/2014/chart" uri="{C3380CC4-5D6E-409C-BE32-E72D297353CC}">
              <c16:uniqueId val="{00000009-733B-463A-8CB2-A06DC68C30EB}"/>
            </c:ext>
          </c:extLst>
        </c:ser>
        <c:dLbls>
          <c:showLegendKey val="0"/>
          <c:showVal val="0"/>
          <c:showCatName val="0"/>
          <c:showSerName val="0"/>
          <c:showPercent val="0"/>
          <c:showBubbleSize val="0"/>
        </c:dLbls>
        <c:gapWidth val="150"/>
        <c:overlap val="100"/>
        <c:axId val="115721344"/>
        <c:axId val="115722880"/>
      </c:barChart>
      <c:catAx>
        <c:axId val="1157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22880"/>
        <c:crosses val="autoZero"/>
        <c:auto val="1"/>
        <c:lblAlgn val="ctr"/>
        <c:lblOffset val="100"/>
        <c:tickLblSkip val="1"/>
        <c:tickMarkSkip val="1"/>
        <c:noMultiLvlLbl val="0"/>
      </c:catAx>
      <c:valAx>
        <c:axId val="11572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2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1892</c:v>
                </c:pt>
                <c:pt idx="5">
                  <c:v>1916</c:v>
                </c:pt>
                <c:pt idx="8">
                  <c:v>1795</c:v>
                </c:pt>
                <c:pt idx="11">
                  <c:v>1802</c:v>
                </c:pt>
                <c:pt idx="14">
                  <c:v>1852</c:v>
                </c:pt>
              </c:numCache>
            </c:numRef>
          </c:val>
          <c:extLst xmlns:c16r2="http://schemas.microsoft.com/office/drawing/2015/06/chart">
            <c:ext xmlns:c16="http://schemas.microsoft.com/office/drawing/2014/chart" uri="{C3380CC4-5D6E-409C-BE32-E72D297353CC}">
              <c16:uniqueId val="{00000000-C04D-46A6-8F98-10FA45432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4D-46A6-8F98-10FA45432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c:v>
                </c:pt>
                <c:pt idx="3">
                  <c:v>19</c:v>
                </c:pt>
                <c:pt idx="6">
                  <c:v>10</c:v>
                </c:pt>
                <c:pt idx="9">
                  <c:v>6</c:v>
                </c:pt>
                <c:pt idx="12">
                  <c:v>2</c:v>
                </c:pt>
              </c:numCache>
            </c:numRef>
          </c:val>
          <c:extLst xmlns:c16r2="http://schemas.microsoft.com/office/drawing/2015/06/chart">
            <c:ext xmlns:c16="http://schemas.microsoft.com/office/drawing/2014/chart" uri="{C3380CC4-5D6E-409C-BE32-E72D297353CC}">
              <c16:uniqueId val="{00000002-C04D-46A6-8F98-10FA45432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76</c:v>
                </c:pt>
                <c:pt idx="6">
                  <c:v>76</c:v>
                </c:pt>
                <c:pt idx="9">
                  <c:v>77</c:v>
                </c:pt>
                <c:pt idx="12">
                  <c:v>84</c:v>
                </c:pt>
              </c:numCache>
            </c:numRef>
          </c:val>
          <c:extLst xmlns:c16r2="http://schemas.microsoft.com/office/drawing/2015/06/chart">
            <c:ext xmlns:c16="http://schemas.microsoft.com/office/drawing/2014/chart" uri="{C3380CC4-5D6E-409C-BE32-E72D297353CC}">
              <c16:uniqueId val="{00000003-C04D-46A6-8F98-10FA45432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320</c:v>
                </c:pt>
                <c:pt idx="3">
                  <c:v>318</c:v>
                </c:pt>
                <c:pt idx="6">
                  <c:v>298</c:v>
                </c:pt>
                <c:pt idx="9">
                  <c:v>291</c:v>
                </c:pt>
                <c:pt idx="12">
                  <c:v>293</c:v>
                </c:pt>
              </c:numCache>
            </c:numRef>
          </c:val>
          <c:extLst xmlns:c16r2="http://schemas.microsoft.com/office/drawing/2015/06/chart">
            <c:ext xmlns:c16="http://schemas.microsoft.com/office/drawing/2014/chart" uri="{C3380CC4-5D6E-409C-BE32-E72D297353CC}">
              <c16:uniqueId val="{00000004-C04D-46A6-8F98-10FA45432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4D-46A6-8F98-10FA45432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4D-46A6-8F98-10FA45432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1498</c:v>
                </c:pt>
                <c:pt idx="3">
                  <c:v>1502</c:v>
                </c:pt>
                <c:pt idx="6">
                  <c:v>1470</c:v>
                </c:pt>
                <c:pt idx="9">
                  <c:v>1530</c:v>
                </c:pt>
                <c:pt idx="12">
                  <c:v>1683</c:v>
                </c:pt>
              </c:numCache>
            </c:numRef>
          </c:val>
          <c:extLst xmlns:c16r2="http://schemas.microsoft.com/office/drawing/2015/06/chart">
            <c:ext xmlns:c16="http://schemas.microsoft.com/office/drawing/2014/chart" uri="{C3380CC4-5D6E-409C-BE32-E72D297353CC}">
              <c16:uniqueId val="{00000007-C04D-46A6-8F98-10FA45432BFE}"/>
            </c:ext>
          </c:extLst>
        </c:ser>
        <c:dLbls>
          <c:showLegendKey val="0"/>
          <c:showVal val="0"/>
          <c:showCatName val="0"/>
          <c:showSerName val="0"/>
          <c:showPercent val="0"/>
          <c:showBubbleSize val="0"/>
        </c:dLbls>
        <c:gapWidth val="100"/>
        <c:overlap val="100"/>
        <c:axId val="37880192"/>
        <c:axId val="378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c:v>
                </c:pt>
                <c:pt idx="2">
                  <c:v>#N/A</c:v>
                </c:pt>
                <c:pt idx="3">
                  <c:v>#N/A</c:v>
                </c:pt>
                <c:pt idx="4">
                  <c:v>-1</c:v>
                </c:pt>
                <c:pt idx="5">
                  <c:v>#N/A</c:v>
                </c:pt>
                <c:pt idx="6">
                  <c:v>#N/A</c:v>
                </c:pt>
                <c:pt idx="7">
                  <c:v>59</c:v>
                </c:pt>
                <c:pt idx="8">
                  <c:v>#N/A</c:v>
                </c:pt>
                <c:pt idx="9">
                  <c:v>#N/A</c:v>
                </c:pt>
                <c:pt idx="10">
                  <c:v>102</c:v>
                </c:pt>
                <c:pt idx="11">
                  <c:v>#N/A</c:v>
                </c:pt>
                <c:pt idx="12">
                  <c:v>#N/A</c:v>
                </c:pt>
                <c:pt idx="13">
                  <c:v>210</c:v>
                </c:pt>
                <c:pt idx="14">
                  <c:v>#N/A</c:v>
                </c:pt>
              </c:numCache>
            </c:numRef>
          </c:val>
          <c:smooth val="0"/>
          <c:extLst xmlns:c16r2="http://schemas.microsoft.com/office/drawing/2015/06/chart">
            <c:ext xmlns:c16="http://schemas.microsoft.com/office/drawing/2014/chart" uri="{C3380CC4-5D6E-409C-BE32-E72D297353CC}">
              <c16:uniqueId val="{00000008-C04D-46A6-8F98-10FA45432BFE}"/>
            </c:ext>
          </c:extLst>
        </c:ser>
        <c:dLbls>
          <c:showLegendKey val="0"/>
          <c:showVal val="0"/>
          <c:showCatName val="0"/>
          <c:showSerName val="0"/>
          <c:showPercent val="0"/>
          <c:showBubbleSize val="0"/>
        </c:dLbls>
        <c:marker val="1"/>
        <c:smooth val="0"/>
        <c:axId val="37880192"/>
        <c:axId val="37882112"/>
      </c:lineChart>
      <c:catAx>
        <c:axId val="378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82112"/>
        <c:crosses val="autoZero"/>
        <c:auto val="1"/>
        <c:lblAlgn val="ctr"/>
        <c:lblOffset val="100"/>
        <c:tickLblSkip val="1"/>
        <c:tickMarkSkip val="1"/>
        <c:noMultiLvlLbl val="0"/>
      </c:catAx>
      <c:valAx>
        <c:axId val="378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15519</c:v>
                </c:pt>
                <c:pt idx="5">
                  <c:v>15853</c:v>
                </c:pt>
                <c:pt idx="8">
                  <c:v>16256</c:v>
                </c:pt>
                <c:pt idx="11">
                  <c:v>16568</c:v>
                </c:pt>
                <c:pt idx="14">
                  <c:v>16673</c:v>
                </c:pt>
              </c:numCache>
            </c:numRef>
          </c:val>
          <c:extLst xmlns:c16r2="http://schemas.microsoft.com/office/drawing/2015/06/chart">
            <c:ext xmlns:c16="http://schemas.microsoft.com/office/drawing/2014/chart" uri="{C3380CC4-5D6E-409C-BE32-E72D297353CC}">
              <c16:uniqueId val="{00000000-9BE4-4168-8C40-89EA374D5A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6442</c:v>
                </c:pt>
                <c:pt idx="5">
                  <c:v>6255</c:v>
                </c:pt>
                <c:pt idx="8">
                  <c:v>5916</c:v>
                </c:pt>
                <c:pt idx="11">
                  <c:v>5590</c:v>
                </c:pt>
                <c:pt idx="14">
                  <c:v>5488</c:v>
                </c:pt>
              </c:numCache>
            </c:numRef>
          </c:val>
          <c:extLst xmlns:c16r2="http://schemas.microsoft.com/office/drawing/2015/06/chart">
            <c:ext xmlns:c16="http://schemas.microsoft.com/office/drawing/2014/chart" uri="{C3380CC4-5D6E-409C-BE32-E72D297353CC}">
              <c16:uniqueId val="{00000001-9BE4-4168-8C40-89EA374D5A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7988</c:v>
                </c:pt>
                <c:pt idx="5">
                  <c:v>7493</c:v>
                </c:pt>
                <c:pt idx="8">
                  <c:v>7025</c:v>
                </c:pt>
                <c:pt idx="11">
                  <c:v>5362</c:v>
                </c:pt>
                <c:pt idx="14">
                  <c:v>5673</c:v>
                </c:pt>
              </c:numCache>
            </c:numRef>
          </c:val>
          <c:extLst xmlns:c16r2="http://schemas.microsoft.com/office/drawing/2015/06/chart">
            <c:ext xmlns:c16="http://schemas.microsoft.com/office/drawing/2014/chart" uri="{C3380CC4-5D6E-409C-BE32-E72D297353CC}">
              <c16:uniqueId val="{00000002-9BE4-4168-8C40-89EA374D5A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E4-4168-8C40-89EA374D5A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E4-4168-8C40-89EA374D5A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E4-4168-8C40-89EA374D5A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2494</c:v>
                </c:pt>
                <c:pt idx="3">
                  <c:v>2312</c:v>
                </c:pt>
                <c:pt idx="6">
                  <c:v>2357</c:v>
                </c:pt>
                <c:pt idx="9">
                  <c:v>2404</c:v>
                </c:pt>
                <c:pt idx="12">
                  <c:v>2459</c:v>
                </c:pt>
              </c:numCache>
            </c:numRef>
          </c:val>
          <c:extLst xmlns:c16r2="http://schemas.microsoft.com/office/drawing/2015/06/chart">
            <c:ext xmlns:c16="http://schemas.microsoft.com/office/drawing/2014/chart" uri="{C3380CC4-5D6E-409C-BE32-E72D297353CC}">
              <c16:uniqueId val="{00000006-9BE4-4168-8C40-89EA374D5A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711</c:v>
                </c:pt>
                <c:pt idx="3">
                  <c:v>794</c:v>
                </c:pt>
                <c:pt idx="6">
                  <c:v>1045</c:v>
                </c:pt>
                <c:pt idx="9">
                  <c:v>1277</c:v>
                </c:pt>
                <c:pt idx="12">
                  <c:v>1203</c:v>
                </c:pt>
              </c:numCache>
            </c:numRef>
          </c:val>
          <c:extLst xmlns:c16r2="http://schemas.microsoft.com/office/drawing/2015/06/chart">
            <c:ext xmlns:c16="http://schemas.microsoft.com/office/drawing/2014/chart" uri="{C3380CC4-5D6E-409C-BE32-E72D297353CC}">
              <c16:uniqueId val="{00000007-9BE4-4168-8C40-89EA374D5A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3290</c:v>
                </c:pt>
                <c:pt idx="3">
                  <c:v>3398</c:v>
                </c:pt>
                <c:pt idx="6">
                  <c:v>3719</c:v>
                </c:pt>
                <c:pt idx="9">
                  <c:v>4027</c:v>
                </c:pt>
                <c:pt idx="12">
                  <c:v>4938</c:v>
                </c:pt>
              </c:numCache>
            </c:numRef>
          </c:val>
          <c:extLst xmlns:c16r2="http://schemas.microsoft.com/office/drawing/2015/06/chart">
            <c:ext xmlns:c16="http://schemas.microsoft.com/office/drawing/2014/chart" uri="{C3380CC4-5D6E-409C-BE32-E72D297353CC}">
              <c16:uniqueId val="{00000008-9BE4-4168-8C40-89EA374D5A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376</c:v>
                </c:pt>
                <c:pt idx="3">
                  <c:v>452</c:v>
                </c:pt>
                <c:pt idx="6">
                  <c:v>409</c:v>
                </c:pt>
                <c:pt idx="9">
                  <c:v>370</c:v>
                </c:pt>
                <c:pt idx="12">
                  <c:v>356</c:v>
                </c:pt>
              </c:numCache>
            </c:numRef>
          </c:val>
          <c:extLst xmlns:c16r2="http://schemas.microsoft.com/office/drawing/2015/06/chart">
            <c:ext xmlns:c16="http://schemas.microsoft.com/office/drawing/2014/chart" uri="{C3380CC4-5D6E-409C-BE32-E72D297353CC}">
              <c16:uniqueId val="{00000009-9BE4-4168-8C40-89EA374D5A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17071</c:v>
                </c:pt>
                <c:pt idx="3">
                  <c:v>18230</c:v>
                </c:pt>
                <c:pt idx="6">
                  <c:v>19655</c:v>
                </c:pt>
                <c:pt idx="9">
                  <c:v>20158</c:v>
                </c:pt>
                <c:pt idx="12">
                  <c:v>20279</c:v>
                </c:pt>
              </c:numCache>
            </c:numRef>
          </c:val>
          <c:extLst xmlns:c16r2="http://schemas.microsoft.com/office/drawing/2015/06/chart">
            <c:ext xmlns:c16="http://schemas.microsoft.com/office/drawing/2014/chart" uri="{C3380CC4-5D6E-409C-BE32-E72D297353CC}">
              <c16:uniqueId val="{0000000A-9BE4-4168-8C40-89EA374D5A74}"/>
            </c:ext>
          </c:extLst>
        </c:ser>
        <c:dLbls>
          <c:showLegendKey val="0"/>
          <c:showVal val="0"/>
          <c:showCatName val="0"/>
          <c:showSerName val="0"/>
          <c:showPercent val="0"/>
          <c:showBubbleSize val="0"/>
        </c:dLbls>
        <c:gapWidth val="100"/>
        <c:overlap val="100"/>
        <c:axId val="115830144"/>
        <c:axId val="11584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717</c:v>
                </c:pt>
                <c:pt idx="11">
                  <c:v>#N/A</c:v>
                </c:pt>
                <c:pt idx="12">
                  <c:v>#N/A</c:v>
                </c:pt>
                <c:pt idx="13">
                  <c:v>1401</c:v>
                </c:pt>
                <c:pt idx="14">
                  <c:v>#N/A</c:v>
                </c:pt>
              </c:numCache>
            </c:numRef>
          </c:val>
          <c:smooth val="0"/>
          <c:extLst xmlns:c16r2="http://schemas.microsoft.com/office/drawing/2015/06/chart">
            <c:ext xmlns:c16="http://schemas.microsoft.com/office/drawing/2014/chart" uri="{C3380CC4-5D6E-409C-BE32-E72D297353CC}">
              <c16:uniqueId val="{0000000B-9BE4-4168-8C40-89EA374D5A74}"/>
            </c:ext>
          </c:extLst>
        </c:ser>
        <c:dLbls>
          <c:showLegendKey val="0"/>
          <c:showVal val="0"/>
          <c:showCatName val="0"/>
          <c:showSerName val="0"/>
          <c:showPercent val="0"/>
          <c:showBubbleSize val="0"/>
        </c:dLbls>
        <c:marker val="1"/>
        <c:smooth val="0"/>
        <c:axId val="115830144"/>
        <c:axId val="115848704"/>
      </c:lineChart>
      <c:catAx>
        <c:axId val="1158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48704"/>
        <c:crosses val="autoZero"/>
        <c:auto val="1"/>
        <c:lblAlgn val="ctr"/>
        <c:lblOffset val="100"/>
        <c:tickLblSkip val="1"/>
        <c:tickMarkSkip val="1"/>
        <c:noMultiLvlLbl val="0"/>
      </c:catAx>
      <c:valAx>
        <c:axId val="11584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3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2207</c:v>
                </c:pt>
                <c:pt idx="1">
                  <c:v>1794</c:v>
                </c:pt>
                <c:pt idx="2">
                  <c:v>1913</c:v>
                </c:pt>
              </c:numCache>
            </c:numRef>
          </c:val>
          <c:extLst xmlns:c16r2="http://schemas.microsoft.com/office/drawing/2015/06/chart">
            <c:ext xmlns:c16="http://schemas.microsoft.com/office/drawing/2014/chart" uri="{C3380CC4-5D6E-409C-BE32-E72D297353CC}">
              <c16:uniqueId val="{00000000-527D-44D7-BD67-1FA44B2B93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358</c:v>
                </c:pt>
                <c:pt idx="1">
                  <c:v>346</c:v>
                </c:pt>
                <c:pt idx="2">
                  <c:v>763</c:v>
                </c:pt>
              </c:numCache>
            </c:numRef>
          </c:val>
          <c:extLst xmlns:c16r2="http://schemas.microsoft.com/office/drawing/2015/06/chart">
            <c:ext xmlns:c16="http://schemas.microsoft.com/office/drawing/2014/chart" uri="{C3380CC4-5D6E-409C-BE32-E72D297353CC}">
              <c16:uniqueId val="{00000001-527D-44D7-BD67-1FA44B2B93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3962</c:v>
                </c:pt>
                <c:pt idx="1">
                  <c:v>2679</c:v>
                </c:pt>
                <c:pt idx="2">
                  <c:v>1948</c:v>
                </c:pt>
              </c:numCache>
            </c:numRef>
          </c:val>
          <c:extLst xmlns:c16r2="http://schemas.microsoft.com/office/drawing/2015/06/chart">
            <c:ext xmlns:c16="http://schemas.microsoft.com/office/drawing/2014/chart" uri="{C3380CC4-5D6E-409C-BE32-E72D297353CC}">
              <c16:uniqueId val="{00000002-527D-44D7-BD67-1FA44B2B9384}"/>
            </c:ext>
          </c:extLst>
        </c:ser>
        <c:dLbls>
          <c:showLegendKey val="0"/>
          <c:showVal val="0"/>
          <c:showCatName val="0"/>
          <c:showSerName val="0"/>
          <c:showPercent val="0"/>
          <c:showBubbleSize val="0"/>
        </c:dLbls>
        <c:gapWidth val="120"/>
        <c:overlap val="100"/>
        <c:axId val="117658752"/>
        <c:axId val="117660288"/>
      </c:barChart>
      <c:catAx>
        <c:axId val="1176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660288"/>
        <c:crosses val="autoZero"/>
        <c:auto val="1"/>
        <c:lblAlgn val="ctr"/>
        <c:lblOffset val="100"/>
        <c:tickLblSkip val="1"/>
        <c:tickMarkSkip val="1"/>
        <c:noMultiLvlLbl val="0"/>
      </c:catAx>
      <c:valAx>
        <c:axId val="117660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65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{79FF42C5-B383-40FE-8637-81BBBD913ACC}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5A-48B0-9A7B-8B4C4AC19F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{EA569CDF-40E6-4719-88FC-35160A7232F0}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A-48B0-9A7B-8B4C4AC19F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{C930C6DE-0A8F-418D-BE43-B4CE1BFBD8AF}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A-48B0-9A7B-8B4C4AC19F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{83E8793C-C03D-4A37-B002-A8166B191EAF}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A-48B0-9A7B-8B4C4AC19F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{D5F41A88-FFA5-473B-AEFC-A2D5C6FD00EE}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A-48B0-9A7B-8B4C4AC19F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{6F1E81BF-33CB-48DF-994A-B55826BECF80}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5A-48B0-9A7B-8B4C4AC19F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{2DCE50A3-0E47-4876-8738-C6FC9B981A56}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5A-48B0-9A7B-8B4C4AC19FB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{B53CBA3D-03D3-4F0A-AB7C-F450745A876D}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5A-48B0-9A7B-8B4C4AC19F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{0D533BF9-C32A-4C61-A959-82D89884E84A}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5A-48B0-9A7B-8B4C4AC19F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59.6</c:v>
                </c:pt>
              </c:numCache>
            </c:numRef>
          </c:xVal>
          <c:yVal>
            <c:numRef>
              <c:f>公会計指標分析・財政指標組合せ分析表!$BP$51:$DC$51</c:f>
              <c:numCache>
                <c:formatCode>#,##0.0;"▲ "#,##0.0</c:formatCode>
                <c:ptCount val="40"/>
                <c:pt idx="24">
                  <c:v>7</c:v>
                </c:pt>
              </c:numCache>
            </c:numRef>
          </c:yVal>
          <c:smooth val="0"/>
          <c:extLst xmlns:c16r2="http://schemas.microsoft.com/office/drawing/2015/06/chart">
            <c:ext xmlns:c16="http://schemas.microsoft.com/office/drawing/2014/chart" uri="{C3380CC4-5D6E-409C-BE32-E72D297353CC}">
              <c16:uniqueId val="{00000009-0D5A-48B0-9A7B-8B4C4AC19F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{E4F8044B-0A18-48EF-BA33-5EC0A9D65B67}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5A-48B0-9A7B-8B4C4AC19FB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{B3194196-3651-4E19-A89A-8FDC58F5F19C}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A-48B0-9A7B-8B4C4AC19F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{E9D8A979-6FED-4AE6-A5B6-ECC68977BC92}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A-48B0-9A7B-8B4C4AC19F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{084350E2-09BA-476B-A137-E312835B5A8B}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A-48B0-9A7B-8B4C4AC19F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{1E3EBE6E-4E70-4A0B-B853-820D9D3F8D18}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A-48B0-9A7B-8B4C4AC19F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{782E0844-215A-4FFE-9821-2244E6AD1255}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5A-48B0-9A7B-8B4C4AC19FB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{E150F69B-C9B3-495E-8F67-11789B236724}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5A-48B0-9A7B-8B4C4AC19FB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{C534C7EC-B430-47F0-B216-E02FD35C1B54}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5A-48B0-9A7B-8B4C4AC19F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{2D5525D1-B468-4659-9CDC-FB258449C8B1}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5A-48B0-9A7B-8B4C4AC19F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xmlns:c16r2="http://schemas.microsoft.com/office/drawing/2015/06/chart">
            <c:ext xmlns:c16="http://schemas.microsoft.com/office/drawing/2014/chart" uri="{C3380CC4-5D6E-409C-BE32-E72D297353CC}">
              <c16:uniqueId val="{00000013-0D5A-48B0-9A7B-8B4C4AC19FB6}"/>
            </c:ext>
          </c:extLst>
        </c:ser>
        <c:dLbls>
          <c:showLegendKey val="0"/>
          <c:showVal val="1"/>
          <c:showCatName val="0"/>
          <c:showSerName val="0"/>
          <c:showPercent val="0"/>
          <c:showBubbleSize val="0"/>
        </c:dLbls>
        <c:axId val="117497856"/>
        <c:axId val="117499776"/>
      </c:scatterChart>
      <c:valAx>
        <c:axId val="117497856"/>
        <c:scaling>
          <c:orientation val="minMax"/>
          <c:max val="60"/>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99776"/>
        <c:crosses val="autoZero"/>
        <c:crossBetween val="midCat"/>
      </c:valAx>
      <c:valAx>
        <c:axId val="117499776"/>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49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{70511ECC-2938-4D57-9773-DB41DAE43DB7}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492-4852-BE2C-0C44EC4B502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{EE96ADB2-2DCD-482D-9AB0-9EB4C43CF9E8}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92-4852-BE2C-0C44EC4B502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{F1B5A66F-9A7C-403B-A35A-A047D5008AB9}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92-4852-BE2C-0C44EC4B502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{E3B8E60E-3D1A-4C72-8AAA-4215F1927AAB}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92-4852-BE2C-0C44EC4B502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{0AFC8867-FF35-45AE-81E5-A35E2AA9365E}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92-4852-BE2C-0C44EC4B502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{D753F7F8-90C2-431F-AD1F-B316A531BF73}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492-4852-BE2C-0C44EC4B502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{58ACA3E0-FB80-47C8-8ACA-FE34921F8D15}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492-4852-BE2C-0C44EC4B502B}"/>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{A6523B4F-75EC-4DCF-8071-D0C1A3F79594}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492-4852-BE2C-0C44EC4B502B}"/>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{20C9974C-56FC-489B-AF7F-8A4AED04D083}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492-4852-BE2C-0C44EC4B50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0.3</c:v>
                </c:pt>
                <c:pt idx="16">
                  <c:v>0.2</c:v>
                </c:pt>
                <c:pt idx="24">
                  <c:v>0.5</c:v>
                </c:pt>
                <c:pt idx="32">
                  <c:v>1.2</c:v>
                </c:pt>
              </c:numCache>
            </c:numRef>
          </c:xVal>
          <c:yVal>
            <c:numRef>
              <c:f>公会計指標分析・財政指標組合せ分析表!$BP$73:$DC$73</c:f>
              <c:numCache>
                <c:formatCode>#,##0.0;"▲ "#,##0.0</c:formatCode>
                <c:ptCount val="40"/>
                <c:pt idx="24">
                  <c:v>7</c:v>
                </c:pt>
                <c:pt idx="32">
                  <c:v>13.7</c:v>
                </c:pt>
              </c:numCache>
            </c:numRef>
          </c:yVal>
          <c:smooth val="0"/>
          <c:extLst xmlns:c16r2="http://schemas.microsoft.com/office/drawing/2015/06/chart">
            <c:ext xmlns:c16="http://schemas.microsoft.com/office/drawing/2014/chart" uri="{C3380CC4-5D6E-409C-BE32-E72D297353CC}">
              <c16:uniqueId val="{00000009-5492-4852-BE2C-0C44EC4B50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{27F243D3-70CF-49B6-A383-9B212773C6F4}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492-4852-BE2C-0C44EC4B50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{98238200-F999-4A6E-8D93-0418B168A279}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92-4852-BE2C-0C44EC4B502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{F7447E7A-CFB5-4AA4-BF66-04688FAECCA4}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92-4852-BE2C-0C44EC4B502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{4C5A3AC5-3A67-4BE6-A8E6-658BB428D28E}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92-4852-BE2C-0C44EC4B502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{203888D7-A276-43B1-83DD-779E8D50B429}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92-4852-BE2C-0C44EC4B502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{A3AC4EFE-3863-4ABD-9F66-1D1E632DF0B2}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492-4852-BE2C-0C44EC4B502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{3E2AAB17-52F5-4E20-9E78-1D99B8E7FFEA}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492-4852-BE2C-0C44EC4B502B}"/>
                </c:ext>
              </c:extLst>
            </c:dLbl>
            <c:dLbl>
              <c:idx val="24"/>
              <c:layout>
                <c:manualLayout>
                  <c:x val="-2.9387388691313233E-2"/>
                  <c:y val="-6.835195666573282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{9033A4AF-8455-43F9-9724-39253946F30C}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492-4852-BE2C-0C44EC4B502B}"/>
                </c:ext>
              </c:extLst>
            </c:dLbl>
            <c:dLbl>
              <c:idx val="32"/>
              <c:layout>
                <c:manualLayout>
                  <c:x val="-3.4008594546908168E-2"/>
                  <c:y val="-5.64816799974244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{E7695D6C-A2A1-4648-9DDC-321B86D50B82}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492-4852-BE2C-0C44EC4B50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5492-4852-BE2C-0C44EC4B502B}"/>
            </c:ext>
          </c:extLst>
        </c:ser>
        <c:dLbls>
          <c:showLegendKey val="0"/>
          <c:showVal val="1"/>
          <c:showCatName val="0"/>
          <c:showSerName val="0"/>
          <c:showPercent val="0"/>
          <c:showBubbleSize val="0"/>
        </c:dLbls>
        <c:axId val="117722496"/>
        <c:axId val="117745152"/>
      </c:scatterChart>
      <c:valAx>
        <c:axId val="117722496"/>
        <c:scaling>
          <c:orientation val="minMax"/>
          <c:max val="11.299999999999999"/>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745152"/>
        <c:crosses val="autoZero"/>
        <c:crossBetween val="midCat"/>
      </c:valAx>
      <c:valAx>
        <c:axId val="117745152"/>
        <c:scaling>
          <c:orientation val="minMax"/>
          <c:max val="5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722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、単年度では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主な要因としては、消防庁舎建設事業の据置期間終了等による公債費の増、標準税収入額等による算入額の減が挙げられる。</a:t>
          </a:r>
        </a:p>
        <a:p>
          <a:r>
            <a:rPr kumimoji="1" lang="ja-JP" altLang="en-US" sz="1400">
              <a:latin typeface="ＭＳ ゴシック" pitchFamily="49" charset="-128"/>
              <a:ea typeface="ＭＳ ゴシック" pitchFamily="49" charset="-128"/>
            </a:rPr>
            <a:t>　今後も大型建設事業の元金償還開始に伴い、公債費は大きく増えていく見込みである。起債以外の財源の積極活用や、借入コスト削減に努めていく。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将来負担額が対前年度</a:t>
          </a:r>
          <a:r>
            <a:rPr kumimoji="1" lang="en-US" altLang="ja-JP" sz="1400">
              <a:latin typeface="ＭＳ ゴシック" pitchFamily="49" charset="-128"/>
              <a:ea typeface="ＭＳ ゴシック" pitchFamily="49" charset="-128"/>
            </a:rPr>
            <a:t>997</a:t>
          </a:r>
          <a:r>
            <a:rPr kumimoji="1" lang="ja-JP" altLang="en-US" sz="1400">
              <a:latin typeface="ＭＳ ゴシック" pitchFamily="49" charset="-128"/>
              <a:ea typeface="ＭＳ ゴシック" pitchFamily="49" charset="-128"/>
            </a:rPr>
            <a:t>百万円の増となった要因として、国民宿舎建替えに係る特別会計への繰出見込額が</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百万円の増となったことが挙げられる。</a:t>
          </a:r>
        </a:p>
        <a:p>
          <a:r>
            <a:rPr kumimoji="1" lang="ja-JP" altLang="en-US" sz="1400">
              <a:latin typeface="ＭＳ ゴシック" pitchFamily="49" charset="-128"/>
              <a:ea typeface="ＭＳ ゴシック" pitchFamily="49" charset="-128"/>
            </a:rPr>
            <a:t>　一方、充当可能基金も</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百万円増により充当可能財源も増となったが、将来負担額を</a:t>
          </a:r>
          <a:r>
            <a:rPr kumimoji="1" lang="en-US" altLang="ja-JP" sz="1400">
              <a:latin typeface="ＭＳ ゴシック" pitchFamily="49" charset="-128"/>
              <a:ea typeface="ＭＳ ゴシック" pitchFamily="49" charset="-128"/>
            </a:rPr>
            <a:t>1,401</a:t>
          </a:r>
          <a:r>
            <a:rPr kumimoji="1" lang="ja-JP" altLang="en-US" sz="1400">
              <a:latin typeface="ＭＳ ゴシック" pitchFamily="49" charset="-128"/>
              <a:ea typeface="ＭＳ ゴシック" pitchFamily="49" charset="-128"/>
            </a:rPr>
            <a:t>百万円下回った。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年度からの大型事業により年々地方債の残高は大きく増加している一方で、財源不足による基金の取崩額の増が続いており、将来負担比率は</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今後も相当規模の建設事業が控えているため、過度に起債に依存した財政運営にならないよう、起債以外の財源の積極活用に努めていく。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億円積み立てた一方、本庁舎改修や下松小学校建設事業等のため、まちづくり推進基金を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短期的には、建設事業の増加によるまちづくり推進基金の減に伴い減少するが、中長期的には建設事業の落ち着きとともに、次の事業費のピークに向けて積み立てていく予定である。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まちづくり推進基金：まちづくりの推進に必要な経費に充当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職員退職手当積立金：職員退職手当に充当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新清掃工場環境整備積立金：新清掃工場を建設したことに伴う周辺環境整備に充当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ふるさと納税基金：寄附者の意向を反映した施策に充当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まちづくり推進基金：本庁舎改修や下松小学校建設事業等の財源とするため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新清掃工場環境整備積立金：ごみ処理余熱を利用した温水プールの指定管理料の財源とするため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まちづくり推進基金：主に建設事業の財源として活用するため、中期財政計画及び公共施設総合管理計画に基づき計画的に積立てや取り崩しを行う。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新清掃工場環境整備積立金：積立金残高の減少に伴い廃止とする予定。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ふるさと納税基金：寄附者の意向を反映した事業の財源として活用する予定。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今後の扶助費の増加や災害への備え等のため、過去の実績を踏まえ、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百万円を取り崩した一方で、地方税の増収により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年度と比較して地方債償還額が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億円程度増加している。今後も漸増傾向が続き、平成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年度のピークに向けて徐々に取り崩していく予定の一方で、国民宿舎特別会計に係る公募債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億円の満期一括償還のための繰出金に備えて、平成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か年をかけて年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全国平均とほぼ同じで、山口県平均を少し下回っているが、類似団体平均と比較すると、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ポイント上回っており、若干施設の老朽化が進んでいるという結果となっている。</a:t>
          </a:r>
          <a:endParaRPr lang="ja-JP" altLang="ja-JP">
            <a:effectLst/>
          </a:endParaRPr>
        </a:p>
        <a:p>
          <a:r>
            <a:rPr kumimoji="1" lang="ja-JP" altLang="ja-JP" sz="1100">
              <a:solidFill>
                <a:schemeClr val="dk1"/>
              </a:solidFill>
              <a:effectLst/>
              <a:latin typeface="+mn-lt"/>
              <a:ea typeface="+mn-ea"/>
              <a:cs typeface="+mn-cs"/>
            </a:rPr>
            <a:t>　現在、学校施設の耐震化の完了に向けて、下松小学校の建替えを進めており、令和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年度に完了予定である。生野屋市営住宅の老朽化に伴う建替えも進めており、同じく令和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年度に完了予定である。今後公民館施設の建替え等についても計画的に進めていくこととしており、徐々に類似団体平均値に近づいていくと見込まれる。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8" name="直線コネクタ 67"/>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9"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0" name="直線コネクタ 69"/>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1"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2" name="直線コネクタ 71"/>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3"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4" name="フローチャート: 判断 73"/>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5" name="フローチャート: 判断 74"/>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6" name="フローチャート: 判断 75"/>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2" name="楕円 81"/>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83" name="楕円 82"/>
        <xdr:cNvSpPr/>
      </xdr:nvSpPr>
      <xdr:spPr>
        <a:xfrm>
          <a:off x="3238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131868</xdr:rowOff>
    </xdr:to>
    <xdr:cxnSp macro="">
      <xdr:nvCxnSpPr>
        <xdr:cNvPr id="84" name="直線コネクタ 83"/>
        <xdr:cNvCxnSpPr/>
      </xdr:nvCxnSpPr>
      <xdr:spPr>
        <a:xfrm>
          <a:off x="3289300" y="60468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5"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6"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87" name="n_1mainValue有形固定資産減価償却率"/>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88" name="n_2mainValue有形固定資産減価償却率"/>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山口県平均、類似団体平均のいずれと比較しても、良好な結果となっているが、近年、小学校給食センターや消防庁舎の建設等の大型建設事業が続いたことにより、充当可能基金の減につながり、将来負担比率が急上昇していることが懸念材料として挙げられる。</a:t>
          </a:r>
          <a:endParaRPr lang="ja-JP" altLang="ja-JP">
            <a:effectLst/>
          </a:endParaRPr>
        </a:p>
        <a:p>
          <a:r>
            <a:rPr kumimoji="1" lang="ja-JP" altLang="ja-JP" sz="1100">
              <a:solidFill>
                <a:schemeClr val="dk1"/>
              </a:solidFill>
              <a:effectLst/>
              <a:latin typeface="+mn-lt"/>
              <a:ea typeface="+mn-ea"/>
              <a:cs typeface="+mn-cs"/>
            </a:rPr>
            <a:t>　今後は令和元年度に策定した財政構造の見直し指針に基づき、業務支出及び投資的経費の削減に取り組み、基金積立による将来負担比率の減、ひいては債務償還可能年数の維持又は減を目指す。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7" name="直線コネクタ 116"/>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0"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1" name="直線コネクタ 120"/>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2"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3" name="フローチャート: 判断 122"/>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9" name="楕円 128"/>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69091</xdr:rowOff>
    </xdr:from>
    <xdr:ext cx="340478" cy="259045"/>
    <xdr:sp macro="" textlink="">
      <xdr:nvSpPr>
        <xdr:cNvPr id="130" name="債務償還可能年数該当値テキスト"/>
        <xdr:cNvSpPr txBox="1"/>
      </xdr:nvSpPr>
      <xdr:spPr>
        <a:xfrm>
          <a:off x="14846300" y="5984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137795</xdr:rowOff>
    </xdr:from>
    <xdr:to>
      <xdr:col>20</xdr:col>
      <xdr:colOff>38100</xdr:colOff>
      <xdr:row>37</xdr:row>
      <xdr:rowOff>67945</xdr:rowOff>
    </xdr:to>
    <xdr:sp macro="" textlink="">
      <xdr:nvSpPr>
        <xdr:cNvPr id="70" name="楕円 69"/>
        <xdr:cNvSpPr/>
      </xdr:nvSpPr>
      <xdr:spPr>
        <a:xfrm>
          <a:off x="3746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154940</xdr:rowOff>
    </xdr:from>
    <xdr:to>
      <xdr:col>15</xdr:col>
      <xdr:colOff>101600</xdr:colOff>
      <xdr:row>37</xdr:row>
      <xdr:rowOff>85090</xdr:rowOff>
    </xdr:to>
    <xdr:sp macro="" textlink="">
      <xdr:nvSpPr>
        <xdr:cNvPr id="71" name="楕円 70"/>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17145</xdr:rowOff>
    </xdr:from>
    <xdr:to>
      <xdr:col>19</xdr:col>
      <xdr:colOff>177800</xdr:colOff>
      <xdr:row>37</xdr:row>
      <xdr:rowOff>34290</xdr:rowOff>
    </xdr:to>
    <xdr:cxnSp macro="">
      <xdr:nvCxnSpPr>
        <xdr:cNvPr id="72" name="直線コネクタ 71"/>
        <xdr:cNvCxnSpPr/>
      </xdr:nvCxnSpPr>
      <xdr:spPr>
        <a:xfrm flipV="1">
          <a:off x="2908300" y="63607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84472</xdr:rowOff>
    </xdr:from>
    <xdr:ext cx="405111" cy="259045"/>
    <xdr:sp macro="" textlink="">
      <xdr:nvSpPr>
        <xdr:cNvPr id="75" name="n_1mainValue【道路】&#10;有形固定資産減価償却率"/>
        <xdr:cNvSpPr txBox="1"/>
      </xdr:nvSpPr>
      <xdr:spPr>
        <a:xfrm>
          <a:off x="3582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76" name="n_2mainValue【道路】&#10;有形固定資産減価償却率"/>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59080</xdr:rowOff>
    </xdr:from>
    <xdr:to>
      <xdr:col>50</xdr:col>
      <xdr:colOff>165100</xdr:colOff>
      <xdr:row>41</xdr:row>
      <xdr:rowOff>160680</xdr:rowOff>
    </xdr:to>
    <xdr:sp macro="" textlink="">
      <xdr:nvSpPr>
        <xdr:cNvPr id="114" name="楕円 113"/>
        <xdr:cNvSpPr/>
      </xdr:nvSpPr>
      <xdr:spPr>
        <a:xfrm>
          <a:off x="9588500" y="70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58985</xdr:rowOff>
    </xdr:from>
    <xdr:to>
      <xdr:col>46</xdr:col>
      <xdr:colOff>38100</xdr:colOff>
      <xdr:row>41</xdr:row>
      <xdr:rowOff>160585</xdr:rowOff>
    </xdr:to>
    <xdr:sp macro="" textlink="">
      <xdr:nvSpPr>
        <xdr:cNvPr id="115" name="楕円 114"/>
        <xdr:cNvSpPr/>
      </xdr:nvSpPr>
      <xdr:spPr>
        <a:xfrm>
          <a:off x="8699500" y="7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109785</xdr:rowOff>
    </xdr:from>
    <xdr:to>
      <xdr:col>50</xdr:col>
      <xdr:colOff>114300</xdr:colOff>
      <xdr:row>41</xdr:row>
      <xdr:rowOff>109880</xdr:rowOff>
    </xdr:to>
    <xdr:cxnSp macro="">
      <xdr:nvCxnSpPr>
        <xdr:cNvPr id="116" name="直線コネクタ 115"/>
        <xdr:cNvCxnSpPr/>
      </xdr:nvCxnSpPr>
      <xdr:spPr>
        <a:xfrm>
          <a:off x="8750300" y="713923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151807</xdr:rowOff>
    </xdr:from>
    <xdr:ext cx="469744" cy="259045"/>
    <xdr:sp macro="" textlink="">
      <xdr:nvSpPr>
        <xdr:cNvPr id="119" name="n_1mainValue【道路】&#10;一人当たり延長"/>
        <xdr:cNvSpPr txBox="1"/>
      </xdr:nvSpPr>
      <xdr:spPr>
        <a:xfrm>
          <a:off x="9391727" y="71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151712</xdr:rowOff>
    </xdr:from>
    <xdr:ext cx="469744" cy="259045"/>
    <xdr:sp macro="" textlink="">
      <xdr:nvSpPr>
        <xdr:cNvPr id="120" name="n_2mainValue【道路】&#10;一人当たり延長"/>
        <xdr:cNvSpPr txBox="1"/>
      </xdr:nvSpPr>
      <xdr:spPr>
        <a:xfrm>
          <a:off x="8515427" y="71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59" name="楕円 158"/>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0" name="楕円 159"/>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19050</xdr:rowOff>
    </xdr:to>
    <xdr:cxnSp macro="">
      <xdr:nvCxnSpPr>
        <xdr:cNvPr id="161" name="直線コネクタ 160"/>
        <xdr:cNvCxnSpPr/>
      </xdr:nvCxnSpPr>
      <xdr:spPr>
        <a:xfrm flipV="1">
          <a:off x="2908300" y="1027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164" name="n_1mainValue【橋りょう・トンネ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65" name="n_2mainValue【橋りょう・トンネ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66515</xdr:rowOff>
    </xdr:from>
    <xdr:to>
      <xdr:col>50</xdr:col>
      <xdr:colOff>165100</xdr:colOff>
      <xdr:row>61</xdr:row>
      <xdr:rowOff>168115</xdr:rowOff>
    </xdr:to>
    <xdr:sp macro="" textlink="">
      <xdr:nvSpPr>
        <xdr:cNvPr id="201" name="楕円 200"/>
        <xdr:cNvSpPr/>
      </xdr:nvSpPr>
      <xdr:spPr>
        <a:xfrm>
          <a:off x="9588500" y="105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65633</xdr:rowOff>
    </xdr:from>
    <xdr:to>
      <xdr:col>46</xdr:col>
      <xdr:colOff>38100</xdr:colOff>
      <xdr:row>61</xdr:row>
      <xdr:rowOff>167233</xdr:rowOff>
    </xdr:to>
    <xdr:sp macro="" textlink="">
      <xdr:nvSpPr>
        <xdr:cNvPr id="202" name="楕円 201"/>
        <xdr:cNvSpPr/>
      </xdr:nvSpPr>
      <xdr:spPr>
        <a:xfrm>
          <a:off x="8699500" y="105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116433</xdr:rowOff>
    </xdr:from>
    <xdr:to>
      <xdr:col>50</xdr:col>
      <xdr:colOff>114300</xdr:colOff>
      <xdr:row>61</xdr:row>
      <xdr:rowOff>117315</xdr:rowOff>
    </xdr:to>
    <xdr:cxnSp macro="">
      <xdr:nvCxnSpPr>
        <xdr:cNvPr id="203" name="直線コネクタ 202"/>
        <xdr:cNvCxnSpPr/>
      </xdr:nvCxnSpPr>
      <xdr:spPr>
        <a:xfrm>
          <a:off x="8750300" y="1057488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159242</xdr:rowOff>
    </xdr:from>
    <xdr:ext cx="599010" cy="259045"/>
    <xdr:sp macro="" textlink="">
      <xdr:nvSpPr>
        <xdr:cNvPr id="206" name="n_1mainValue【橋りょう・トンネル】&#10;一人当たり有形固定資産（償却資産）額"/>
        <xdr:cNvSpPr txBox="1"/>
      </xdr:nvSpPr>
      <xdr:spPr>
        <a:xfrm>
          <a:off x="9327095" y="1061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158360</xdr:rowOff>
    </xdr:from>
    <xdr:ext cx="599010" cy="259045"/>
    <xdr:sp macro="" textlink="">
      <xdr:nvSpPr>
        <xdr:cNvPr id="207" name="n_2mainValue【橋りょう・トンネル】&#10;一人当たり有形固定資産（償却資産）額"/>
        <xdr:cNvSpPr txBox="1"/>
      </xdr:nvSpPr>
      <xdr:spPr>
        <a:xfrm>
          <a:off x="8450795" y="106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5262</xdr:rowOff>
    </xdr:from>
    <xdr:to>
      <xdr:col>20</xdr:col>
      <xdr:colOff>38100</xdr:colOff>
      <xdr:row>80</xdr:row>
      <xdr:rowOff>106862</xdr:rowOff>
    </xdr:to>
    <xdr:sp macro="" textlink="">
      <xdr:nvSpPr>
        <xdr:cNvPr id="247" name="楕円 246"/>
        <xdr:cNvSpPr/>
      </xdr:nvSpPr>
      <xdr:spPr>
        <a:xfrm>
          <a:off x="3746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29755</xdr:rowOff>
    </xdr:from>
    <xdr:to>
      <xdr:col>15</xdr:col>
      <xdr:colOff>101600</xdr:colOff>
      <xdr:row>80</xdr:row>
      <xdr:rowOff>131355</xdr:rowOff>
    </xdr:to>
    <xdr:sp macro="" textlink="">
      <xdr:nvSpPr>
        <xdr:cNvPr id="248" name="楕円 247"/>
        <xdr:cNvSpPr/>
      </xdr:nvSpPr>
      <xdr:spPr>
        <a:xfrm>
          <a:off x="2857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56062</xdr:rowOff>
    </xdr:from>
    <xdr:to>
      <xdr:col>19</xdr:col>
      <xdr:colOff>177800</xdr:colOff>
      <xdr:row>80</xdr:row>
      <xdr:rowOff>80555</xdr:rowOff>
    </xdr:to>
    <xdr:cxnSp macro="">
      <xdr:nvCxnSpPr>
        <xdr:cNvPr id="249" name="直線コネクタ 248"/>
        <xdr:cNvCxnSpPr/>
      </xdr:nvCxnSpPr>
      <xdr:spPr>
        <a:xfrm flipV="1">
          <a:off x="2908300" y="137720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51"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123389</xdr:rowOff>
    </xdr:from>
    <xdr:ext cx="405111" cy="259045"/>
    <xdr:sp macro="" textlink="">
      <xdr:nvSpPr>
        <xdr:cNvPr id="252" name="n_1mainValue【公営住宅】&#10;有形固定資産減価償却率"/>
        <xdr:cNvSpPr txBox="1"/>
      </xdr:nvSpPr>
      <xdr:spPr>
        <a:xfrm>
          <a:off x="3582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147882</xdr:rowOff>
    </xdr:from>
    <xdr:ext cx="405111" cy="259045"/>
    <xdr:sp macro="" textlink="">
      <xdr:nvSpPr>
        <xdr:cNvPr id="253" name="n_2mainValue【公営住宅】&#10;有形固定資産減価償却率"/>
        <xdr:cNvSpPr txBox="1"/>
      </xdr:nvSpPr>
      <xdr:spPr>
        <a:xfrm>
          <a:off x="2705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11685</xdr:rowOff>
    </xdr:from>
    <xdr:to>
      <xdr:col>50</xdr:col>
      <xdr:colOff>165100</xdr:colOff>
      <xdr:row>84</xdr:row>
      <xdr:rowOff>113285</xdr:rowOff>
    </xdr:to>
    <xdr:sp macro="" textlink="">
      <xdr:nvSpPr>
        <xdr:cNvPr id="291" name="楕円 290"/>
        <xdr:cNvSpPr/>
      </xdr:nvSpPr>
      <xdr:spPr>
        <a:xfrm>
          <a:off x="9588500" y="144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292" name="楕円 291"/>
        <xdr:cNvSpPr/>
      </xdr:nvSpPr>
      <xdr:spPr>
        <a:xfrm>
          <a:off x="86995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61722</xdr:rowOff>
    </xdr:from>
    <xdr:to>
      <xdr:col>50</xdr:col>
      <xdr:colOff>114300</xdr:colOff>
      <xdr:row>84</xdr:row>
      <xdr:rowOff>62485</xdr:rowOff>
    </xdr:to>
    <xdr:cxnSp macro="">
      <xdr:nvCxnSpPr>
        <xdr:cNvPr id="293" name="直線コネクタ 292"/>
        <xdr:cNvCxnSpPr/>
      </xdr:nvCxnSpPr>
      <xdr:spPr>
        <a:xfrm>
          <a:off x="8750300" y="144635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104412</xdr:rowOff>
    </xdr:from>
    <xdr:ext cx="469744" cy="259045"/>
    <xdr:sp macro="" textlink="">
      <xdr:nvSpPr>
        <xdr:cNvPr id="296" name="n_1mainValue【公営住宅】&#10;一人当たり面積"/>
        <xdr:cNvSpPr txBox="1"/>
      </xdr:nvSpPr>
      <xdr:spPr>
        <a:xfrm>
          <a:off x="9391727" y="145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297" name="n_2main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353" name="楕円 352"/>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31931</xdr:rowOff>
    </xdr:from>
    <xdr:to>
      <xdr:col>76</xdr:col>
      <xdr:colOff>165100</xdr:colOff>
      <xdr:row>38</xdr:row>
      <xdr:rowOff>133531</xdr:rowOff>
    </xdr:to>
    <xdr:sp macro="" textlink="">
      <xdr:nvSpPr>
        <xdr:cNvPr id="354" name="楕円 353"/>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82731</xdr:rowOff>
    </xdr:to>
    <xdr:cxnSp macro="">
      <xdr:nvCxnSpPr>
        <xdr:cNvPr id="355" name="直線コネクタ 354"/>
        <xdr:cNvCxnSpPr/>
      </xdr:nvCxnSpPr>
      <xdr:spPr>
        <a:xfrm flipV="1">
          <a:off x="14592300" y="655701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7"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358" name="n_1mainValue【認定こども園・幼稚園・保育所】&#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124658</xdr:rowOff>
    </xdr:from>
    <xdr:ext cx="405111" cy="259045"/>
    <xdr:sp macro="" textlink="">
      <xdr:nvSpPr>
        <xdr:cNvPr id="359" name="n_2mainValue【認定こども園・幼稚園・保育所】&#10;有形固定資産減価償却率"/>
        <xdr:cNvSpPr txBox="1"/>
      </xdr:nvSpPr>
      <xdr:spPr>
        <a:xfrm>
          <a:off x="14389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397" name="楕円 396"/>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xdr:rowOff>
    </xdr:from>
    <xdr:to>
      <xdr:col>107</xdr:col>
      <xdr:colOff>101600</xdr:colOff>
      <xdr:row>40</xdr:row>
      <xdr:rowOff>115570</xdr:rowOff>
    </xdr:to>
    <xdr:sp macro="" textlink="">
      <xdr:nvSpPr>
        <xdr:cNvPr id="398" name="楕円 397"/>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64770</xdr:rowOff>
    </xdr:to>
    <xdr:cxnSp macro="">
      <xdr:nvCxnSpPr>
        <xdr:cNvPr id="399" name="直線コネクタ 398"/>
        <xdr:cNvCxnSpPr/>
      </xdr:nvCxnSpPr>
      <xdr:spPr>
        <a:xfrm>
          <a:off x="20434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402"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03"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442" name="楕円 441"/>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10160</xdr:rowOff>
    </xdr:from>
    <xdr:to>
      <xdr:col>76</xdr:col>
      <xdr:colOff>165100</xdr:colOff>
      <xdr:row>61</xdr:row>
      <xdr:rowOff>111760</xdr:rowOff>
    </xdr:to>
    <xdr:sp macro="" textlink="">
      <xdr:nvSpPr>
        <xdr:cNvPr id="443" name="楕円 442"/>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60960</xdr:rowOff>
    </xdr:from>
    <xdr:to>
      <xdr:col>81</xdr:col>
      <xdr:colOff>50800</xdr:colOff>
      <xdr:row>61</xdr:row>
      <xdr:rowOff>156210</xdr:rowOff>
    </xdr:to>
    <xdr:cxnSp macro="">
      <xdr:nvCxnSpPr>
        <xdr:cNvPr id="444" name="直線コネクタ 443"/>
        <xdr:cNvCxnSpPr/>
      </xdr:nvCxnSpPr>
      <xdr:spPr>
        <a:xfrm>
          <a:off x="14592300" y="105194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5"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6"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447" name="n_1mainValue【学校施設】&#10;有形固定資産減価償却率"/>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448" name="n_2mainValue【学校施設】&#10;有形固定資産減価償却率"/>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160274</xdr:rowOff>
    </xdr:from>
    <xdr:to>
      <xdr:col>112</xdr:col>
      <xdr:colOff>38100</xdr:colOff>
      <xdr:row>61</xdr:row>
      <xdr:rowOff>90424</xdr:rowOff>
    </xdr:to>
    <xdr:sp macro="" textlink="">
      <xdr:nvSpPr>
        <xdr:cNvPr id="487" name="楕円 486"/>
        <xdr:cNvSpPr/>
      </xdr:nvSpPr>
      <xdr:spPr>
        <a:xfrm>
          <a:off x="212725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18542</xdr:rowOff>
    </xdr:from>
    <xdr:to>
      <xdr:col>107</xdr:col>
      <xdr:colOff>101600</xdr:colOff>
      <xdr:row>61</xdr:row>
      <xdr:rowOff>120142</xdr:rowOff>
    </xdr:to>
    <xdr:sp macro="" textlink="">
      <xdr:nvSpPr>
        <xdr:cNvPr id="488" name="楕円 487"/>
        <xdr:cNvSpPr/>
      </xdr:nvSpPr>
      <xdr:spPr>
        <a:xfrm>
          <a:off x="20383500" y="104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39624</xdr:rowOff>
    </xdr:from>
    <xdr:to>
      <xdr:col>111</xdr:col>
      <xdr:colOff>177800</xdr:colOff>
      <xdr:row>61</xdr:row>
      <xdr:rowOff>69342</xdr:rowOff>
    </xdr:to>
    <xdr:cxnSp macro="">
      <xdr:nvCxnSpPr>
        <xdr:cNvPr id="489" name="直線コネクタ 488"/>
        <xdr:cNvCxnSpPr/>
      </xdr:nvCxnSpPr>
      <xdr:spPr>
        <a:xfrm flipV="1">
          <a:off x="20434300" y="104980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81551</xdr:rowOff>
    </xdr:from>
    <xdr:ext cx="469744" cy="259045"/>
    <xdr:sp macro="" textlink="">
      <xdr:nvSpPr>
        <xdr:cNvPr id="492" name="n_1mainValue【学校施設】&#10;一人当たり面積"/>
        <xdr:cNvSpPr txBox="1"/>
      </xdr:nvSpPr>
      <xdr:spPr>
        <a:xfrm>
          <a:off x="21075727" y="1054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111269</xdr:rowOff>
    </xdr:from>
    <xdr:ext cx="469744" cy="259045"/>
    <xdr:sp macro="" textlink="">
      <xdr:nvSpPr>
        <xdr:cNvPr id="493" name="n_2mainValue【学校施設】&#10;一人当たり面積"/>
        <xdr:cNvSpPr txBox="1"/>
      </xdr:nvSpPr>
      <xdr:spPr>
        <a:xfrm>
          <a:off x="20199427" y="105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532" name="楕円 531"/>
        <xdr:cNvSpPr/>
      </xdr:nvSpPr>
      <xdr:spPr>
        <a:xfrm>
          <a:off x="1543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636</xdr:rowOff>
    </xdr:from>
    <xdr:to>
      <xdr:col>76</xdr:col>
      <xdr:colOff>165100</xdr:colOff>
      <xdr:row>81</xdr:row>
      <xdr:rowOff>102236</xdr:rowOff>
    </xdr:to>
    <xdr:sp macro="" textlink="">
      <xdr:nvSpPr>
        <xdr:cNvPr id="533" name="楕円 532"/>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20955</xdr:rowOff>
    </xdr:from>
    <xdr:to>
      <xdr:col>81</xdr:col>
      <xdr:colOff>50800</xdr:colOff>
      <xdr:row>81</xdr:row>
      <xdr:rowOff>51436</xdr:rowOff>
    </xdr:to>
    <xdr:cxnSp macro="">
      <xdr:nvCxnSpPr>
        <xdr:cNvPr id="534" name="直線コネクタ 533"/>
        <xdr:cNvCxnSpPr/>
      </xdr:nvCxnSpPr>
      <xdr:spPr>
        <a:xfrm flipV="1">
          <a:off x="14592300" y="139084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5"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36"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537" name="n_1mainValue【児童館】&#10;有形固定資産減価償却率"/>
        <xdr:cNvSpPr txBox="1"/>
      </xdr:nvSpPr>
      <xdr:spPr>
        <a:xfrm>
          <a:off x="15266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538" name="n_2mainValue【児童館】&#10;有形固定資産減価償却率"/>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78" name="楕円 577"/>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579" name="楕円 578"/>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580" name="直線コネクタ 579"/>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1"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2"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83"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584"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88264</xdr:rowOff>
    </xdr:from>
    <xdr:to>
      <xdr:col>81</xdr:col>
      <xdr:colOff>101600</xdr:colOff>
      <xdr:row>106</xdr:row>
      <xdr:rowOff>18414</xdr:rowOff>
    </xdr:to>
    <xdr:sp macro="" textlink="">
      <xdr:nvSpPr>
        <xdr:cNvPr id="623" name="楕円 622"/>
        <xdr:cNvSpPr/>
      </xdr:nvSpPr>
      <xdr:spPr>
        <a:xfrm>
          <a:off x="15430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624" name="楕円 623"/>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106</xdr:row>
      <xdr:rowOff>7620</xdr:rowOff>
    </xdr:to>
    <xdr:cxnSp macro="">
      <xdr:nvCxnSpPr>
        <xdr:cNvPr id="625" name="直線コネクタ 624"/>
        <xdr:cNvCxnSpPr/>
      </xdr:nvCxnSpPr>
      <xdr:spPr>
        <a:xfrm flipV="1">
          <a:off x="14592300" y="18141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6"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7"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9541</xdr:rowOff>
    </xdr:from>
    <xdr:ext cx="405111" cy="259045"/>
    <xdr:sp macro="" textlink="">
      <xdr:nvSpPr>
        <xdr:cNvPr id="628" name="n_1mainValue【公民館】&#10;有形固定資産減価償却率"/>
        <xdr:cNvSpPr txBox="1"/>
      </xdr:nvSpPr>
      <xdr:spPr>
        <a:xfrm>
          <a:off x="15266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629" name="n_2mainValue【公民館】&#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667" name="楕円 666"/>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668" name="楕円 667"/>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26670</xdr:rowOff>
    </xdr:to>
    <xdr:cxnSp macro="">
      <xdr:nvCxnSpPr>
        <xdr:cNvPr id="669" name="直線コネクタ 668"/>
        <xdr:cNvCxnSpPr/>
      </xdr:nvCxnSpPr>
      <xdr:spPr>
        <a:xfrm>
          <a:off x="20434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0"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71"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672" name="n_1main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673" name="n_2main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上記のうち、類似団体と比較して老朽化が進んでいるのは道路、橋りょう・トンネル、公営住宅、児童館の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類型、反対に比較的新しいのは、認定こども園・幼稚園・保育所、学校施設、児童館、公民館の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類型となっている。道路、橋りょう・トンネルについては、社会資本総合整備計画に基づき、国庫補助を受けながら計画的に実施しているところである。公営住宅については、生野市営屋住宅の老朽化に伴う建替えを進め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年度に完了予定である。児童館については、米川児童館が建築から約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老朽化が著しいことから児童館全体の減価償却率を押し上げている。しかし今後も一定の需要が見込まれるため、長寿命化についても検討の余地があると考える。公民館については、全体としては老朽化がそれほど進んでいないように見えるが、中央公民館の建替え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行ったこと及び他の公民館に比べ規模が大きいことから、公民館全体の減価償却率を下げている。他の公民館についても施設整備計画に基づき、順次更新を進めていくが、類似団体と比較して一人当たり面積が大きいため、ダウンサイジングや複合化等と併せて実施していくことも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4734</xdr:rowOff>
    </xdr:from>
    <xdr:ext cx="405111" cy="259045"/>
    <xdr:sp macro="" textlink="">
      <xdr:nvSpPr>
        <xdr:cNvPr id="6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164193</xdr:rowOff>
    </xdr:from>
    <xdr:to>
      <xdr:col>20</xdr:col>
      <xdr:colOff>38100</xdr:colOff>
      <xdr:row>41</xdr:row>
      <xdr:rowOff>94343</xdr:rowOff>
    </xdr:to>
    <xdr:sp macro="" textlink="">
      <xdr:nvSpPr>
        <xdr:cNvPr id="73" name="楕円 72"/>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36830</xdr:rowOff>
    </xdr:from>
    <xdr:to>
      <xdr:col>15</xdr:col>
      <xdr:colOff>101600</xdr:colOff>
      <xdr:row>41</xdr:row>
      <xdr:rowOff>138430</xdr:rowOff>
    </xdr:to>
    <xdr:sp macro="" textlink="">
      <xdr:nvSpPr>
        <xdr:cNvPr id="74" name="楕円 73"/>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87630</xdr:rowOff>
    </xdr:to>
    <xdr:cxnSp macro="">
      <xdr:nvCxnSpPr>
        <xdr:cNvPr id="75" name="直線コネクタ 74"/>
        <xdr:cNvCxnSpPr/>
      </xdr:nvCxnSpPr>
      <xdr:spPr>
        <a:xfrm flipV="1">
          <a:off x="2908300" y="707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85470</xdr:rowOff>
    </xdr:from>
    <xdr:ext cx="405111" cy="259045"/>
    <xdr:sp macro="" textlink="">
      <xdr:nvSpPr>
        <xdr:cNvPr id="76" name="n_1mainValue【図書館】&#10;有形固定資産減価償却率"/>
        <xdr:cNvSpPr txBox="1"/>
      </xdr:nvSpPr>
      <xdr:spPr>
        <a:xfrm>
          <a:off x="35820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77" name="n_2mainValue【図書館】&#10;有形固定資産減価償却率"/>
        <xdr:cNvSpPr txBox="1"/>
      </xdr:nvSpPr>
      <xdr:spPr>
        <a:xfrm>
          <a:off x="2705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17" name="楕円 116"/>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8" name="楕円 117"/>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19" name="直線コネクタ 118"/>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168927</xdr:rowOff>
    </xdr:from>
    <xdr:ext cx="469744" cy="259045"/>
    <xdr:sp macro="" textlink="">
      <xdr:nvSpPr>
        <xdr:cNvPr id="120" name="n_1mainValue【図書館】&#10;一人当たり面積"/>
        <xdr:cNvSpPr txBox="1"/>
      </xdr:nvSpPr>
      <xdr:spPr>
        <a:xfrm>
          <a:off x="9391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21" name="n_2main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5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62" name="楕円 161"/>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149225</xdr:rowOff>
    </xdr:from>
    <xdr:to>
      <xdr:col>15</xdr:col>
      <xdr:colOff>101600</xdr:colOff>
      <xdr:row>61</xdr:row>
      <xdr:rowOff>79375</xdr:rowOff>
    </xdr:to>
    <xdr:sp macro="" textlink="">
      <xdr:nvSpPr>
        <xdr:cNvPr id="163" name="楕円 162"/>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40005</xdr:rowOff>
    </xdr:to>
    <xdr:cxnSp macro="">
      <xdr:nvCxnSpPr>
        <xdr:cNvPr id="164" name="直線コネクタ 163"/>
        <xdr:cNvCxnSpPr/>
      </xdr:nvCxnSpPr>
      <xdr:spPr>
        <a:xfrm>
          <a:off x="2908300" y="10487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81932</xdr:rowOff>
    </xdr:from>
    <xdr:ext cx="405111" cy="259045"/>
    <xdr:sp macro="" textlink="">
      <xdr:nvSpPr>
        <xdr:cNvPr id="165" name="n_1mainValue【体育館・プール】&#10;有形固定資産減価償却率"/>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166" name="n_2mainValue【体育館・プール】&#10;有形固定資産減価償却率"/>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135272</xdr:rowOff>
    </xdr:from>
    <xdr:ext cx="469744" cy="259045"/>
    <xdr:sp macro="" textlink="">
      <xdr:nvSpPr>
        <xdr:cNvPr id="19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112412</xdr:rowOff>
    </xdr:from>
    <xdr:ext cx="469744" cy="259045"/>
    <xdr:sp macro="" textlink="">
      <xdr:nvSpPr>
        <xdr:cNvPr id="20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130175</xdr:rowOff>
    </xdr:from>
    <xdr:to>
      <xdr:col>50</xdr:col>
      <xdr:colOff>165100</xdr:colOff>
      <xdr:row>62</xdr:row>
      <xdr:rowOff>60325</xdr:rowOff>
    </xdr:to>
    <xdr:sp macro="" textlink="">
      <xdr:nvSpPr>
        <xdr:cNvPr id="206" name="楕円 205"/>
        <xdr:cNvSpPr/>
      </xdr:nvSpPr>
      <xdr:spPr>
        <a:xfrm>
          <a:off x="958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07" name="楕円 206"/>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9525</xdr:rowOff>
    </xdr:to>
    <xdr:cxnSp macro="">
      <xdr:nvCxnSpPr>
        <xdr:cNvPr id="208" name="直線コネクタ 207"/>
        <xdr:cNvCxnSpPr/>
      </xdr:nvCxnSpPr>
      <xdr:spPr>
        <a:xfrm>
          <a:off x="8750300" y="10637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76852</xdr:rowOff>
    </xdr:from>
    <xdr:ext cx="469744" cy="259045"/>
    <xdr:sp macro="" textlink="">
      <xdr:nvSpPr>
        <xdr:cNvPr id="209" name="n_1mainValue【体育館・プール】&#10;一人当たり面積"/>
        <xdr:cNvSpPr txBox="1"/>
      </xdr:nvSpPr>
      <xdr:spPr>
        <a:xfrm>
          <a:off x="93917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10" name="n_2main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52" name="直線コネクタ 251"/>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53"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54" name="直線コネクタ 253"/>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6" name="直線コネクタ 25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57"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8" name="フローチャート: 判断 257"/>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59" name="フローチャート: 判断 258"/>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260"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61" name="フローチャート: 判断 26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2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268" name="楕円 267"/>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51526</xdr:rowOff>
    </xdr:from>
    <xdr:to>
      <xdr:col>15</xdr:col>
      <xdr:colOff>101600</xdr:colOff>
      <xdr:row>104</xdr:row>
      <xdr:rowOff>153126</xdr:rowOff>
    </xdr:to>
    <xdr:sp macro="" textlink="">
      <xdr:nvSpPr>
        <xdr:cNvPr id="269" name="楕円 268"/>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66402</xdr:rowOff>
    </xdr:from>
    <xdr:to>
      <xdr:col>19</xdr:col>
      <xdr:colOff>177800</xdr:colOff>
      <xdr:row>104</xdr:row>
      <xdr:rowOff>102326</xdr:rowOff>
    </xdr:to>
    <xdr:cxnSp macro="">
      <xdr:nvCxnSpPr>
        <xdr:cNvPr id="270" name="直線コネクタ 269"/>
        <xdr:cNvCxnSpPr/>
      </xdr:nvCxnSpPr>
      <xdr:spPr>
        <a:xfrm flipV="1">
          <a:off x="2908300" y="178972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271" name="n_1main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272" name="n_2mainValue【市民会館】&#10;有形固定資産減価償却率"/>
        <xdr:cNvSpPr txBox="1"/>
      </xdr:nvSpPr>
      <xdr:spPr>
        <a:xfrm>
          <a:off x="2705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3" name="直線コネクタ 2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4" name="テキスト ボックス 2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5" name="直線コネクタ 2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6" name="テキスト ボックス 2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7" name="直線コネクタ 2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8" name="テキスト ボックス 2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9" name="直線コネクタ 2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0" name="テキスト ボックス 2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1" name="直線コネクタ 2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2" name="テキスト ボックス 2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3" name="直線コネクタ 2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4" name="テキスト ボックス 2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98" name="直線コネクタ 29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9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00" name="直線コネクタ 29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0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02" name="直線コネクタ 30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03"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04" name="フローチャート: 判断 30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05" name="フローチャート: 判断 30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0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07" name="フローチャート: 判断 30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08"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9" name="テキスト ボックス 3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314" name="楕円 313"/>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15" name="楕円 314"/>
        <xdr:cNvSpPr/>
      </xdr:nvSpPr>
      <xdr:spPr>
        <a:xfrm>
          <a:off x="8699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106</xdr:row>
      <xdr:rowOff>112123</xdr:rowOff>
    </xdr:to>
    <xdr:cxnSp macro="">
      <xdr:nvCxnSpPr>
        <xdr:cNvPr id="316" name="直線コネクタ 315"/>
        <xdr:cNvCxnSpPr/>
      </xdr:nvCxnSpPr>
      <xdr:spPr>
        <a:xfrm>
          <a:off x="8750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154050</xdr:rowOff>
    </xdr:from>
    <xdr:ext cx="469744" cy="259045"/>
    <xdr:sp macro="" textlink="">
      <xdr:nvSpPr>
        <xdr:cNvPr id="317" name="n_1mainValue【市民会館】&#10;一人当たり面積"/>
        <xdr:cNvSpPr txBox="1"/>
      </xdr:nvSpPr>
      <xdr:spPr>
        <a:xfrm>
          <a:off x="9391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18" name="n_2main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9" name="直線コネクタ 3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0" name="テキスト ボックス 3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1" name="直線コネクタ 3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2" name="テキスト ボックス 3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3" name="直線コネクタ 3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4" name="テキスト ボックス 3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5" name="直線コネクタ 3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6" name="テキスト ボックス 3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7" name="直線コネクタ 3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8" name="テキスト ボックス 3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9" name="直線コネクタ 3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0" name="テキスト ボックス 3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44" name="直線コネクタ 343"/>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4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46" name="直線コネクタ 34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47"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48" name="直線コネクタ 34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49"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50" name="フローチャート: 判断 349"/>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51" name="フローチャート: 判断 350"/>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352"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53" name="フローチャート: 判断 35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23421</xdr:rowOff>
    </xdr:from>
    <xdr:ext cx="405111" cy="259045"/>
    <xdr:sp macro="" textlink="">
      <xdr:nvSpPr>
        <xdr:cNvPr id="354"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360" name="楕円 359"/>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4173</xdr:rowOff>
    </xdr:from>
    <xdr:to>
      <xdr:col>76</xdr:col>
      <xdr:colOff>165100</xdr:colOff>
      <xdr:row>36</xdr:row>
      <xdr:rowOff>105773</xdr:rowOff>
    </xdr:to>
    <xdr:sp macro="" textlink="">
      <xdr:nvSpPr>
        <xdr:cNvPr id="361" name="楕円 360"/>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36</xdr:row>
      <xdr:rowOff>159476</xdr:rowOff>
    </xdr:to>
    <xdr:cxnSp macro="">
      <xdr:nvCxnSpPr>
        <xdr:cNvPr id="362" name="直線コネクタ 361"/>
        <xdr:cNvCxnSpPr/>
      </xdr:nvCxnSpPr>
      <xdr:spPr>
        <a:xfrm>
          <a:off x="14592300" y="622717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29953</xdr:rowOff>
    </xdr:from>
    <xdr:ext cx="405111" cy="259045"/>
    <xdr:sp macro="" textlink="">
      <xdr:nvSpPr>
        <xdr:cNvPr id="363" name="n_1mainValue【一般廃棄物処理施設】&#10;有形固定資産減価償却率"/>
        <xdr:cNvSpPr txBox="1"/>
      </xdr:nvSpPr>
      <xdr:spPr>
        <a:xfrm>
          <a:off x="15266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364" name="n_2mainValue【一般廃棄物処理施設】&#10;有形固定資産減価償却率"/>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5" name="直線コネクタ 3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6" name="テキスト ボックス 37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7" name="直線コネクタ 3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8" name="テキスト ボックス 37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9" name="直線コネクタ 3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0" name="テキスト ボックス 37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1" name="直線コネクタ 3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2" name="テキスト ボックス 38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386" name="直線コネクタ 385"/>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387"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388" name="直線コネクタ 387"/>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389"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390" name="直線コネクタ 389"/>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391"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392" name="フローチャート: 判断 391"/>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393" name="フローチャート: 判断 392"/>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143570</xdr:rowOff>
    </xdr:from>
    <xdr:ext cx="534377" cy="259045"/>
    <xdr:sp macro="" textlink="">
      <xdr:nvSpPr>
        <xdr:cNvPr id="39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395" name="フローチャート: 判断 39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156527</xdr:rowOff>
    </xdr:from>
    <xdr:ext cx="534377" cy="259045"/>
    <xdr:sp macro="" textlink="">
      <xdr:nvSpPr>
        <xdr:cNvPr id="396"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147116</xdr:rowOff>
    </xdr:from>
    <xdr:to>
      <xdr:col>112</xdr:col>
      <xdr:colOff>38100</xdr:colOff>
      <xdr:row>39</xdr:row>
      <xdr:rowOff>77266</xdr:rowOff>
    </xdr:to>
    <xdr:sp macro="" textlink="">
      <xdr:nvSpPr>
        <xdr:cNvPr id="402" name="楕円 401"/>
        <xdr:cNvSpPr/>
      </xdr:nvSpPr>
      <xdr:spPr>
        <a:xfrm>
          <a:off x="21272500" y="66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101313</xdr:rowOff>
    </xdr:from>
    <xdr:to>
      <xdr:col>107</xdr:col>
      <xdr:colOff>101600</xdr:colOff>
      <xdr:row>39</xdr:row>
      <xdr:rowOff>31463</xdr:rowOff>
    </xdr:to>
    <xdr:sp macro="" textlink="">
      <xdr:nvSpPr>
        <xdr:cNvPr id="403" name="楕円 402"/>
        <xdr:cNvSpPr/>
      </xdr:nvSpPr>
      <xdr:spPr>
        <a:xfrm>
          <a:off x="20383500" y="66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152113</xdr:rowOff>
    </xdr:from>
    <xdr:to>
      <xdr:col>111</xdr:col>
      <xdr:colOff>177800</xdr:colOff>
      <xdr:row>39</xdr:row>
      <xdr:rowOff>26466</xdr:rowOff>
    </xdr:to>
    <xdr:cxnSp macro="">
      <xdr:nvCxnSpPr>
        <xdr:cNvPr id="404" name="直線コネクタ 403"/>
        <xdr:cNvCxnSpPr/>
      </xdr:nvCxnSpPr>
      <xdr:spPr>
        <a:xfrm>
          <a:off x="20434300" y="6667213"/>
          <a:ext cx="8890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93793</xdr:rowOff>
    </xdr:from>
    <xdr:ext cx="534377" cy="259045"/>
    <xdr:sp macro="" textlink="">
      <xdr:nvSpPr>
        <xdr:cNvPr id="405" name="n_1mainValue【一般廃棄物処理施設】&#10;一人当たり有形固定資産（償却資産）額"/>
        <xdr:cNvSpPr txBox="1"/>
      </xdr:nvSpPr>
      <xdr:spPr>
        <a:xfrm>
          <a:off x="21043411" y="64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47991</xdr:rowOff>
    </xdr:from>
    <xdr:ext cx="599010" cy="259045"/>
    <xdr:sp macro="" textlink="">
      <xdr:nvSpPr>
        <xdr:cNvPr id="406" name="n_2mainValue【一般廃棄物処理施設】&#10;一人当たり有形固定資産（償却資産）額"/>
        <xdr:cNvSpPr txBox="1"/>
      </xdr:nvSpPr>
      <xdr:spPr>
        <a:xfrm>
          <a:off x="20134795" y="63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8" name="テキスト ボックス 41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8" name="テキスト ボックス 42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32" name="直線コネクタ 431"/>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33"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34" name="直線コネクタ 433"/>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6" name="直線コネクタ 4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7"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8" name="フローチャート: 判断 437"/>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39" name="フローチャート: 判断 4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440"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41" name="フローチャート: 判断 4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442"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448" name="楕円 447"/>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146776</xdr:rowOff>
    </xdr:from>
    <xdr:to>
      <xdr:col>76</xdr:col>
      <xdr:colOff>165100</xdr:colOff>
      <xdr:row>60</xdr:row>
      <xdr:rowOff>76926</xdr:rowOff>
    </xdr:to>
    <xdr:sp macro="" textlink="">
      <xdr:nvSpPr>
        <xdr:cNvPr id="449" name="楕円 448"/>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26126</xdr:rowOff>
    </xdr:to>
    <xdr:cxnSp macro="">
      <xdr:nvCxnSpPr>
        <xdr:cNvPr id="450" name="直線コネクタ 449"/>
        <xdr:cNvCxnSpPr/>
      </xdr:nvCxnSpPr>
      <xdr:spPr>
        <a:xfrm flipV="1">
          <a:off x="14592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57530</xdr:rowOff>
    </xdr:from>
    <xdr:ext cx="405111" cy="259045"/>
    <xdr:sp macro="" textlink="">
      <xdr:nvSpPr>
        <xdr:cNvPr id="451" name="n_1mainValue【保健センター・保健所】&#10;有形固定資産減価償却率"/>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93453</xdr:rowOff>
    </xdr:from>
    <xdr:ext cx="405111" cy="259045"/>
    <xdr:sp macro="" textlink="">
      <xdr:nvSpPr>
        <xdr:cNvPr id="452" name="n_2mainValue【保健センター・保健所】&#10;有形固定資産減価償却率"/>
        <xdr:cNvSpPr txBox="1"/>
      </xdr:nvSpPr>
      <xdr:spPr>
        <a:xfrm>
          <a:off x="14389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76" name="直線コネクタ 475"/>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7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78" name="直線コネクタ 47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79"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80" name="直線コネクタ 479"/>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481"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82" name="フローチャート: 判断 481"/>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83" name="フローチャート: 判断 48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484"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485" name="フローチャート: 判断 48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48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492" name="楕円 491"/>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88900</xdr:rowOff>
    </xdr:from>
    <xdr:to>
      <xdr:col>107</xdr:col>
      <xdr:colOff>101600</xdr:colOff>
      <xdr:row>63</xdr:row>
      <xdr:rowOff>19050</xdr:rowOff>
    </xdr:to>
    <xdr:sp macro="" textlink="">
      <xdr:nvSpPr>
        <xdr:cNvPr id="493" name="楕円 492"/>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494" name="直線コネクタ 493"/>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10177</xdr:rowOff>
    </xdr:from>
    <xdr:ext cx="469744" cy="259045"/>
    <xdr:sp macro="" textlink="">
      <xdr:nvSpPr>
        <xdr:cNvPr id="495"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496" name="n_2mainValue【保健センター・保健所】&#10;一人当たり面積"/>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8708</xdr:rowOff>
    </xdr:to>
    <xdr:cxnSp macro="">
      <xdr:nvCxnSpPr>
        <xdr:cNvPr id="522" name="直線コネクタ 521"/>
        <xdr:cNvCxnSpPr/>
      </xdr:nvCxnSpPr>
      <xdr:spPr>
        <a:xfrm flipV="1">
          <a:off x="16318864" y="1333608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12535</xdr:rowOff>
    </xdr:from>
    <xdr:ext cx="405111" cy="259045"/>
    <xdr:sp macro="" textlink="">
      <xdr:nvSpPr>
        <xdr:cNvPr id="523" name="【消防施設】&#10;有形固定資産減価償却率最小値テキスト"/>
        <xdr:cNvSpPr txBox="1"/>
      </xdr:nvSpPr>
      <xdr:spPr>
        <a:xfrm>
          <a:off x="16357600" y="1458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8708</xdr:rowOff>
    </xdr:from>
    <xdr:to>
      <xdr:col>86</xdr:col>
      <xdr:colOff>25400</xdr:colOff>
      <xdr:row>85</xdr:row>
      <xdr:rowOff>8708</xdr:rowOff>
    </xdr:to>
    <xdr:cxnSp macro="">
      <xdr:nvCxnSpPr>
        <xdr:cNvPr id="524" name="直線コネクタ 523"/>
        <xdr:cNvCxnSpPr/>
      </xdr:nvCxnSpPr>
      <xdr:spPr>
        <a:xfrm>
          <a:off x="16230600" y="1458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25"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26" name="直線コネクタ 525"/>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66964</xdr:rowOff>
    </xdr:from>
    <xdr:ext cx="405111" cy="259045"/>
    <xdr:sp macro="" textlink="">
      <xdr:nvSpPr>
        <xdr:cNvPr id="527" name="【消防施設】&#10;有形固定資産減価償却率平均値テキスト"/>
        <xdr:cNvSpPr txBox="1"/>
      </xdr:nvSpPr>
      <xdr:spPr>
        <a:xfrm>
          <a:off x="16357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528" name="フローチャート: 判断 527"/>
        <xdr:cNvSpPr/>
      </xdr:nvSpPr>
      <xdr:spPr>
        <a:xfrm>
          <a:off x="16268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134257</xdr:rowOff>
    </xdr:from>
    <xdr:to>
      <xdr:col>81</xdr:col>
      <xdr:colOff>101600</xdr:colOff>
      <xdr:row>82</xdr:row>
      <xdr:rowOff>64407</xdr:rowOff>
    </xdr:to>
    <xdr:sp macro="" textlink="">
      <xdr:nvSpPr>
        <xdr:cNvPr id="529" name="フローチャート: 判断 528"/>
        <xdr:cNvSpPr/>
      </xdr:nvSpPr>
      <xdr:spPr>
        <a:xfrm>
          <a:off x="15430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80934</xdr:rowOff>
    </xdr:from>
    <xdr:ext cx="405111" cy="259045"/>
    <xdr:sp macro="" textlink="">
      <xdr:nvSpPr>
        <xdr:cNvPr id="530" name="n_1aveValue【消防施設】&#10;有形固定資産減価償却率"/>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31" name="フローチャート: 判断 530"/>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32"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91802</xdr:rowOff>
    </xdr:from>
    <xdr:to>
      <xdr:col>81</xdr:col>
      <xdr:colOff>101600</xdr:colOff>
      <xdr:row>86</xdr:row>
      <xdr:rowOff>21952</xdr:rowOff>
    </xdr:to>
    <xdr:sp macro="" textlink="">
      <xdr:nvSpPr>
        <xdr:cNvPr id="538" name="楕円 537"/>
        <xdr:cNvSpPr/>
      </xdr:nvSpPr>
      <xdr:spPr>
        <a:xfrm>
          <a:off x="15430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142421</xdr:rowOff>
    </xdr:from>
    <xdr:to>
      <xdr:col>76</xdr:col>
      <xdr:colOff>165100</xdr:colOff>
      <xdr:row>86</xdr:row>
      <xdr:rowOff>72571</xdr:rowOff>
    </xdr:to>
    <xdr:sp macro="" textlink="">
      <xdr:nvSpPr>
        <xdr:cNvPr id="539" name="楕円 538"/>
        <xdr:cNvSpPr/>
      </xdr:nvSpPr>
      <xdr:spPr>
        <a:xfrm>
          <a:off x="14541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142602</xdr:rowOff>
    </xdr:from>
    <xdr:to>
      <xdr:col>81</xdr:col>
      <xdr:colOff>50800</xdr:colOff>
      <xdr:row>86</xdr:row>
      <xdr:rowOff>21771</xdr:rowOff>
    </xdr:to>
    <xdr:cxnSp macro="">
      <xdr:nvCxnSpPr>
        <xdr:cNvPr id="540" name="直線コネクタ 539"/>
        <xdr:cNvCxnSpPr/>
      </xdr:nvCxnSpPr>
      <xdr:spPr>
        <a:xfrm flipV="1">
          <a:off x="14592300" y="1471585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13079</xdr:rowOff>
    </xdr:from>
    <xdr:ext cx="405111" cy="259045"/>
    <xdr:sp macro="" textlink="">
      <xdr:nvSpPr>
        <xdr:cNvPr id="541" name="n_1mainValue【消防施設】&#10;有形固定資産減価償却率"/>
        <xdr:cNvSpPr txBox="1"/>
      </xdr:nvSpPr>
      <xdr:spPr>
        <a:xfrm>
          <a:off x="15266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63698</xdr:rowOff>
    </xdr:from>
    <xdr:ext cx="340478" cy="259045"/>
    <xdr:sp macro="" textlink="">
      <xdr:nvSpPr>
        <xdr:cNvPr id="542" name="n_2mainValue【消防施設】&#10;有形固定資産減価償却率"/>
        <xdr:cNvSpPr txBox="1"/>
      </xdr:nvSpPr>
      <xdr:spPr>
        <a:xfrm>
          <a:off x="144220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64" name="直線コネクタ 56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6" name="直線コネクタ 5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6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68" name="直線コネクタ 56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6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70" name="フローチャート: 判断 56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71" name="フローチャート: 判断 57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29735</xdr:rowOff>
    </xdr:from>
    <xdr:ext cx="469744" cy="259045"/>
    <xdr:sp macro="" textlink="">
      <xdr:nvSpPr>
        <xdr:cNvPr id="57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73" name="フローチャート: 判断 57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29735</xdr:rowOff>
    </xdr:from>
    <xdr:ext cx="469744" cy="259045"/>
    <xdr:sp macro="" textlink="">
      <xdr:nvSpPr>
        <xdr:cNvPr id="57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580" name="楕円 579"/>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581" name="楕円 580"/>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582" name="直線コネクタ 581"/>
        <xdr:cNvCxnSpPr/>
      </xdr:nvCxnSpPr>
      <xdr:spPr>
        <a:xfrm>
          <a:off x="20434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583" name="n_1main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584"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10" name="直線コネクタ 60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1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2" name="直線コネクタ 61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1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16" name="フローチャート: 判断 61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7" name="フローチャート: 判断 61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61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19" name="フローチャート: 判断 61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167113</xdr:rowOff>
    </xdr:from>
    <xdr:ext cx="405111" cy="259045"/>
    <xdr:sp macro="" textlink="">
      <xdr:nvSpPr>
        <xdr:cNvPr id="620"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113574</xdr:rowOff>
    </xdr:from>
    <xdr:to>
      <xdr:col>81</xdr:col>
      <xdr:colOff>101600</xdr:colOff>
      <xdr:row>103</xdr:row>
      <xdr:rowOff>43724</xdr:rowOff>
    </xdr:to>
    <xdr:sp macro="" textlink="">
      <xdr:nvSpPr>
        <xdr:cNvPr id="626" name="楕円 625"/>
        <xdr:cNvSpPr/>
      </xdr:nvSpPr>
      <xdr:spPr>
        <a:xfrm>
          <a:off x="15430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627" name="楕円 626"/>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164374</xdr:rowOff>
    </xdr:from>
    <xdr:to>
      <xdr:col>81</xdr:col>
      <xdr:colOff>50800</xdr:colOff>
      <xdr:row>103</xdr:row>
      <xdr:rowOff>23949</xdr:rowOff>
    </xdr:to>
    <xdr:cxnSp macro="">
      <xdr:nvCxnSpPr>
        <xdr:cNvPr id="628" name="直線コネクタ 627"/>
        <xdr:cNvCxnSpPr/>
      </xdr:nvCxnSpPr>
      <xdr:spPr>
        <a:xfrm flipV="1">
          <a:off x="14592300" y="176522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60251</xdr:rowOff>
    </xdr:from>
    <xdr:ext cx="405111" cy="259045"/>
    <xdr:sp macro="" textlink="">
      <xdr:nvSpPr>
        <xdr:cNvPr id="629" name="n_1mainValue【庁舎】&#10;有形固定資産減価償却率"/>
        <xdr:cNvSpPr txBox="1"/>
      </xdr:nvSpPr>
      <xdr:spPr>
        <a:xfrm>
          <a:off x="152660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630" name="n_2mainValue【庁舎】&#10;有形固定資産減価償却率"/>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57" name="直線コネクタ 65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5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59" name="直線コネクタ 65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6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61" name="直線コネクタ 66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6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3" name="フローチャート: 判断 66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64" name="フローチャート: 判断 66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66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66" name="フローチャート: 判断 66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6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73" name="楕円 672"/>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4" name="楕円 673"/>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675" name="直線コネクタ 674"/>
        <xdr:cNvCxnSpPr/>
      </xdr:nvCxnSpPr>
      <xdr:spPr>
        <a:xfrm>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676"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77"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上記のうち、類似団体と比較して老朽化が進んでいるのは市民会館、保健センター・保健所、庁舎の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類型、反対に比較的新しいのは、図書館、体育館・プール、一般廃棄物処理施設、消防施設の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類型となっている。市民会館、保健センター・保健所については、下松タウンセンターとして一体の施設となっており、平成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ヶ年で施設の長寿命化を目的とした大規模改修を行った。庁舎については、建築から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年が経過し、老朽化が進んでいるが、現状では特段問題等もないため、定期的な検査等を行いながら維持管理に努め、将来的には適切な時期に長寿命化を行っていく。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年度の財政力指数は前年度から横ばい、単年度では</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の減となった。基準財政収入額は、地方消費税交付金が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億減のほか、家屋も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億減（いずれも算入額ベース）となった。一方で、基準財政需要額も地域経済・雇用対策費</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億減、包括算定経費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億減、臨時財政対策債振替相当額</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億増により全体として減っているが、基準財政収入額の減分を下回ったため、結果的に財政力指数は減少した。</a:t>
          </a:r>
        </a:p>
        <a:p>
          <a:r>
            <a:rPr kumimoji="1" lang="ja-JP" altLang="en-US" sz="1300">
              <a:latin typeface="ＭＳ Ｐゴシック" panose="020B0600070205080204" pitchFamily="50" charset="-128"/>
              <a:ea typeface="ＭＳ Ｐゴシック" panose="020B0600070205080204" pitchFamily="50" charset="-128"/>
            </a:rPr>
            <a:t>　今後も、需要額の伸びに対し、収入額の伸びが追いつかないことから、財政力指数は逓減していくと予想される。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153811</xdr:rowOff>
    </xdr:to>
    <xdr:cxnSp macro="">
      <xdr:nvCxnSpPr>
        <xdr:cNvPr id="69" name="直線コネクタ 68"/>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の経常収支比率は、地方税、地方消費税交付金の増により、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％減となった。要因としては、扶助費経常経費充当一般財源の</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億増、公債費の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億増があったものの、法人税割を始めとする地方税が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億増、地方消費税交付金が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億増であったことにより、経常一般財源歳入額の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億増につながったことが挙げられる。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今後も扶助費や公債費の伸びが予想されており、引き続き自主財源の確保や歳出削減に努めていく必要がある。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62</xdr:row>
      <xdr:rowOff>112014</xdr:rowOff>
    </xdr:to>
    <xdr:cxnSp macro="">
      <xdr:nvCxnSpPr>
        <xdr:cNvPr id="130" name="直線コネクタ 129"/>
        <xdr:cNvCxnSpPr/>
      </xdr:nvCxnSpPr>
      <xdr:spPr>
        <a:xfrm flipV="1">
          <a:off x="4114800" y="1054887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62</xdr:row>
      <xdr:rowOff>112014</xdr:rowOff>
    </xdr:to>
    <xdr:cxnSp macro="">
      <xdr:nvCxnSpPr>
        <xdr:cNvPr id="133" name="直線コネクタ 132"/>
        <xdr:cNvCxnSpPr/>
      </xdr:nvCxnSpPr>
      <xdr:spPr>
        <a:xfrm>
          <a:off x="3225800" y="103799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60</xdr:row>
      <xdr:rowOff>170180</xdr:rowOff>
    </xdr:to>
    <xdr:cxnSp macro="">
      <xdr:nvCxnSpPr>
        <xdr:cNvPr id="136" name="直線コネクタ 135"/>
        <xdr:cNvCxnSpPr/>
      </xdr:nvCxnSpPr>
      <xdr:spPr>
        <a:xfrm flipV="1">
          <a:off x="2336800" y="103799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60</xdr:row>
      <xdr:rowOff>170180</xdr:rowOff>
    </xdr:to>
    <xdr:cxnSp macro="">
      <xdr:nvCxnSpPr>
        <xdr:cNvPr id="139" name="直線コネクタ 138"/>
        <xdr:cNvCxnSpPr/>
      </xdr:nvCxnSpPr>
      <xdr:spPr>
        <a:xfrm>
          <a:off x="1447800" y="103220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9" name="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3" name="楕円 152"/>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4" name="テキスト ボックス 153"/>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6" name="テキスト ボックス 155"/>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155702</xdr:rowOff>
    </xdr:from>
    <xdr:to>
      <xdr:col>7</xdr:col>
      <xdr:colOff>31750</xdr:colOff>
      <xdr:row>60</xdr:row>
      <xdr:rowOff>85852</xdr:rowOff>
    </xdr:to>
    <xdr:sp macro="" textlink="">
      <xdr:nvSpPr>
        <xdr:cNvPr id="157" name="楕円 156"/>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96029</xdr:rowOff>
    </xdr:from>
    <xdr:ext cx="762000" cy="259045"/>
    <xdr:sp macro="" textlink="">
      <xdr:nvSpPr>
        <xdr:cNvPr id="158" name="テキスト ボックス 157"/>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人件費、物件費、及び維持補修費の人口一人当たりの金額は、類似団体平均よりは低いものの、前年度から</a:t>
          </a:r>
          <a:r>
            <a:rPr kumimoji="1" lang="en-US" altLang="ja-JP" sz="1300">
              <a:latin typeface="ＭＳ Ｐゴシック" panose="020B0600070205080204" pitchFamily="50" charset="-128"/>
              <a:ea typeface="ＭＳ Ｐゴシック" panose="020B0600070205080204" pitchFamily="50" charset="-128"/>
            </a:rPr>
            <a:t>2,779</a:t>
          </a:r>
          <a:r>
            <a:rPr kumimoji="1" lang="ja-JP" altLang="en-US" sz="1300">
              <a:latin typeface="ＭＳ Ｐゴシック" panose="020B0600070205080204" pitchFamily="50" charset="-128"/>
              <a:ea typeface="ＭＳ Ｐゴシック" panose="020B0600070205080204" pitchFamily="50" charset="-128"/>
            </a:rPr>
            <a:t>円上昇した。人件費は国家公務員の俸給表の改定に準じ、一般職給を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％引き上げた一方で、退職手当が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億減となったこと等により減。、物件費は、小中学校給食センター賄材料費が、学校給食費の公会計化のため増となった。</a:t>
          </a:r>
        </a:p>
        <a:p>
          <a:r>
            <a:rPr kumimoji="1" lang="ja-JP" altLang="en-US" sz="1300">
              <a:latin typeface="ＭＳ Ｐゴシック" panose="020B0600070205080204" pitchFamily="50" charset="-128"/>
              <a:ea typeface="ＭＳ Ｐゴシック" panose="020B0600070205080204" pitchFamily="50" charset="-128"/>
            </a:rPr>
            <a:t>　今後も、事務の効率化や職員の適正な配置、民間委託の推進等により、更に効率の良い行政運営に努めていく。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123527</xdr:rowOff>
    </xdr:from>
    <xdr:to>
      <xdr:col>23</xdr:col>
      <xdr:colOff>133350</xdr:colOff>
      <xdr:row>80</xdr:row>
      <xdr:rowOff>134705</xdr:rowOff>
    </xdr:to>
    <xdr:cxnSp macro="">
      <xdr:nvCxnSpPr>
        <xdr:cNvPr id="193" name="直線コネクタ 192"/>
        <xdr:cNvCxnSpPr/>
      </xdr:nvCxnSpPr>
      <xdr:spPr>
        <a:xfrm>
          <a:off x="4114800" y="13839527"/>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119481</xdr:rowOff>
    </xdr:from>
    <xdr:ext cx="762000" cy="259045"/>
    <xdr:sp macro="" textlink="">
      <xdr:nvSpPr>
        <xdr:cNvPr id="194" name="人件費・物件費等の状況平均値テキスト"/>
        <xdr:cNvSpPr txBox="1"/>
      </xdr:nvSpPr>
      <xdr:spPr>
        <a:xfrm>
          <a:off x="5041900" y="1383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121605</xdr:rowOff>
    </xdr:from>
    <xdr:to>
      <xdr:col>19</xdr:col>
      <xdr:colOff>133350</xdr:colOff>
      <xdr:row>80</xdr:row>
      <xdr:rowOff>123527</xdr:rowOff>
    </xdr:to>
    <xdr:cxnSp macro="">
      <xdr:nvCxnSpPr>
        <xdr:cNvPr id="196" name="直線コネクタ 195"/>
        <xdr:cNvCxnSpPr/>
      </xdr:nvCxnSpPr>
      <xdr:spPr>
        <a:xfrm>
          <a:off x="3225800" y="13837605"/>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106485</xdr:rowOff>
    </xdr:from>
    <xdr:to>
      <xdr:col>15</xdr:col>
      <xdr:colOff>82550</xdr:colOff>
      <xdr:row>80</xdr:row>
      <xdr:rowOff>121605</xdr:rowOff>
    </xdr:to>
    <xdr:cxnSp macro="">
      <xdr:nvCxnSpPr>
        <xdr:cNvPr id="199" name="直線コネクタ 198"/>
        <xdr:cNvCxnSpPr/>
      </xdr:nvCxnSpPr>
      <xdr:spPr>
        <a:xfrm>
          <a:off x="2336800" y="13822485"/>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79315</xdr:rowOff>
    </xdr:from>
    <xdr:to>
      <xdr:col>11</xdr:col>
      <xdr:colOff>31750</xdr:colOff>
      <xdr:row>80</xdr:row>
      <xdr:rowOff>106485</xdr:rowOff>
    </xdr:to>
    <xdr:cxnSp macro="">
      <xdr:nvCxnSpPr>
        <xdr:cNvPr id="202" name="直線コネクタ 201"/>
        <xdr:cNvCxnSpPr/>
      </xdr:nvCxnSpPr>
      <xdr:spPr>
        <a:xfrm>
          <a:off x="1447800" y="13795315"/>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83905</xdr:rowOff>
    </xdr:from>
    <xdr:to>
      <xdr:col>23</xdr:col>
      <xdr:colOff>184150</xdr:colOff>
      <xdr:row>81</xdr:row>
      <xdr:rowOff>14055</xdr:rowOff>
    </xdr:to>
    <xdr:sp macro="" textlink="">
      <xdr:nvSpPr>
        <xdr:cNvPr id="212" name="楕円 211"/>
        <xdr:cNvSpPr/>
      </xdr:nvSpPr>
      <xdr:spPr>
        <a:xfrm>
          <a:off x="4902200" y="137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5182</xdr:rowOff>
    </xdr:from>
    <xdr:ext cx="762000" cy="259045"/>
    <xdr:sp macro="" textlink="">
      <xdr:nvSpPr>
        <xdr:cNvPr id="213" name="人件費・物件費等の状況該当値テキスト"/>
        <xdr:cNvSpPr txBox="1"/>
      </xdr:nvSpPr>
      <xdr:spPr>
        <a:xfrm>
          <a:off x="5041900" y="137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72727</xdr:rowOff>
    </xdr:from>
    <xdr:to>
      <xdr:col>19</xdr:col>
      <xdr:colOff>184150</xdr:colOff>
      <xdr:row>81</xdr:row>
      <xdr:rowOff>2877</xdr:rowOff>
    </xdr:to>
    <xdr:sp macro="" textlink="">
      <xdr:nvSpPr>
        <xdr:cNvPr id="214" name="楕円 213"/>
        <xdr:cNvSpPr/>
      </xdr:nvSpPr>
      <xdr:spPr>
        <a:xfrm>
          <a:off x="4064000" y="13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13054</xdr:rowOff>
    </xdr:from>
    <xdr:ext cx="736600" cy="259045"/>
    <xdr:sp macro="" textlink="">
      <xdr:nvSpPr>
        <xdr:cNvPr id="215" name="テキスト ボックス 214"/>
        <xdr:cNvSpPr txBox="1"/>
      </xdr:nvSpPr>
      <xdr:spPr>
        <a:xfrm>
          <a:off x="3733800" y="13557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70805</xdr:rowOff>
    </xdr:from>
    <xdr:to>
      <xdr:col>15</xdr:col>
      <xdr:colOff>133350</xdr:colOff>
      <xdr:row>81</xdr:row>
      <xdr:rowOff>955</xdr:rowOff>
    </xdr:to>
    <xdr:sp macro="" textlink="">
      <xdr:nvSpPr>
        <xdr:cNvPr id="216" name="楕円 215"/>
        <xdr:cNvSpPr/>
      </xdr:nvSpPr>
      <xdr:spPr>
        <a:xfrm>
          <a:off x="3175000" y="137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11132</xdr:rowOff>
    </xdr:from>
    <xdr:ext cx="762000" cy="259045"/>
    <xdr:sp macro="" textlink="">
      <xdr:nvSpPr>
        <xdr:cNvPr id="217" name="テキスト ボックス 216"/>
        <xdr:cNvSpPr txBox="1"/>
      </xdr:nvSpPr>
      <xdr:spPr>
        <a:xfrm>
          <a:off x="2844800" y="1355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55685</xdr:rowOff>
    </xdr:from>
    <xdr:to>
      <xdr:col>11</xdr:col>
      <xdr:colOff>82550</xdr:colOff>
      <xdr:row>80</xdr:row>
      <xdr:rowOff>157285</xdr:rowOff>
    </xdr:to>
    <xdr:sp macro="" textlink="">
      <xdr:nvSpPr>
        <xdr:cNvPr id="218" name="楕円 217"/>
        <xdr:cNvSpPr/>
      </xdr:nvSpPr>
      <xdr:spPr>
        <a:xfrm>
          <a:off x="2286000" y="137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167462</xdr:rowOff>
    </xdr:from>
    <xdr:ext cx="762000" cy="259045"/>
    <xdr:sp macro="" textlink="">
      <xdr:nvSpPr>
        <xdr:cNvPr id="219" name="テキスト ボックス 218"/>
        <xdr:cNvSpPr txBox="1"/>
      </xdr:nvSpPr>
      <xdr:spPr>
        <a:xfrm>
          <a:off x="1955800" y="135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28515</xdr:rowOff>
    </xdr:from>
    <xdr:to>
      <xdr:col>7</xdr:col>
      <xdr:colOff>31750</xdr:colOff>
      <xdr:row>80</xdr:row>
      <xdr:rowOff>130115</xdr:rowOff>
    </xdr:to>
    <xdr:sp macro="" textlink="">
      <xdr:nvSpPr>
        <xdr:cNvPr id="220" name="楕円 219"/>
        <xdr:cNvSpPr/>
      </xdr:nvSpPr>
      <xdr:spPr>
        <a:xfrm>
          <a:off x="1397000" y="137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140292</xdr:rowOff>
    </xdr:from>
    <xdr:ext cx="762000" cy="259045"/>
    <xdr:sp macro="" textlink="">
      <xdr:nvSpPr>
        <xdr:cNvPr id="221" name="テキスト ボックス 220"/>
        <xdr:cNvSpPr txBox="1"/>
      </xdr:nvSpPr>
      <xdr:spPr>
        <a:xfrm>
          <a:off x="1066800" y="1351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職員の年齢構成に偏りがあることで、若年層の昇格が早く、ラスパイレス指数は</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と類似団体より高くなっているが、職員数の適正化等により人件費の削減を行っており、人口一人当たりの決算額ベースでは類似団体に比べ低い数値となっている。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55" name="直線コネクタ 254"/>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151341</xdr:rowOff>
    </xdr:to>
    <xdr:cxnSp macro="">
      <xdr:nvCxnSpPr>
        <xdr:cNvPr id="258" name="直線コネクタ 257"/>
        <xdr:cNvCxnSpPr/>
      </xdr:nvCxnSpPr>
      <xdr:spPr>
        <a:xfrm>
          <a:off x="15290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61" name="直線コネクタ 260"/>
        <xdr:cNvCxnSpPr/>
      </xdr:nvCxnSpPr>
      <xdr:spPr>
        <a:xfrm>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89</xdr:row>
      <xdr:rowOff>9525</xdr:rowOff>
    </xdr:to>
    <xdr:cxnSp macro="">
      <xdr:nvCxnSpPr>
        <xdr:cNvPr id="264" name="直線コネクタ 263"/>
        <xdr:cNvCxnSpPr/>
      </xdr:nvCxnSpPr>
      <xdr:spPr>
        <a:xfrm flipV="1">
          <a:off x="13512800" y="14926734"/>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6" name="テキスト ボックス 265"/>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4" name="楕円 273"/>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5" name="給与水準   （国との比較）該当値テキスト"/>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76" name="楕円 275"/>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7" name="テキスト ボックス 276"/>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の職員数は前年度と同数の</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人である。Ｈ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に実施した下松市定員適正化計画により職員数の適正化が図られており、人口千人当たりの職員数では、類似団体とほぼ同水準で推移している。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今後も、事務の効率化や職員の適正な配置、パート職員等による対応、民間委託の推進等により、市民サービスの質を維持できるよう定員管理を行っていく。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65088</xdr:rowOff>
    </xdr:from>
    <xdr:to>
      <xdr:col>81</xdr:col>
      <xdr:colOff>44450</xdr:colOff>
      <xdr:row>61</xdr:row>
      <xdr:rowOff>79163</xdr:rowOff>
    </xdr:to>
    <xdr:cxnSp macro="">
      <xdr:nvCxnSpPr>
        <xdr:cNvPr id="318" name="直線コネクタ 317"/>
        <xdr:cNvCxnSpPr/>
      </xdr:nvCxnSpPr>
      <xdr:spPr>
        <a:xfrm flipV="1">
          <a:off x="16179800" y="10523538"/>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89218</xdr:rowOff>
    </xdr:to>
    <xdr:cxnSp macro="">
      <xdr:nvCxnSpPr>
        <xdr:cNvPr id="321" name="直線コネクタ 320"/>
        <xdr:cNvCxnSpPr/>
      </xdr:nvCxnSpPr>
      <xdr:spPr>
        <a:xfrm flipV="1">
          <a:off x="15290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89218</xdr:rowOff>
    </xdr:to>
    <xdr:cxnSp macro="">
      <xdr:nvCxnSpPr>
        <xdr:cNvPr id="324" name="直線コネクタ 323"/>
        <xdr:cNvCxnSpPr/>
      </xdr:nvCxnSpPr>
      <xdr:spPr>
        <a:xfrm>
          <a:off x="14401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89218</xdr:rowOff>
    </xdr:to>
    <xdr:cxnSp macro="">
      <xdr:nvCxnSpPr>
        <xdr:cNvPr id="327" name="直線コネクタ 326"/>
        <xdr:cNvCxnSpPr/>
      </xdr:nvCxnSpPr>
      <xdr:spPr>
        <a:xfrm flipV="1">
          <a:off x="13512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14288</xdr:rowOff>
    </xdr:from>
    <xdr:to>
      <xdr:col>81</xdr:col>
      <xdr:colOff>95250</xdr:colOff>
      <xdr:row>61</xdr:row>
      <xdr:rowOff>115888</xdr:rowOff>
    </xdr:to>
    <xdr:sp macro="" textlink="">
      <xdr:nvSpPr>
        <xdr:cNvPr id="337" name="楕円 336"/>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30815</xdr:rowOff>
    </xdr:from>
    <xdr:ext cx="762000" cy="259045"/>
    <xdr:sp macro="" textlink="">
      <xdr:nvSpPr>
        <xdr:cNvPr id="338" name="定員管理の状況該当値テキスト"/>
        <xdr:cNvSpPr txBox="1"/>
      </xdr:nvSpPr>
      <xdr:spPr>
        <a:xfrm>
          <a:off x="17106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28363</xdr:rowOff>
    </xdr:from>
    <xdr:to>
      <xdr:col>77</xdr:col>
      <xdr:colOff>95250</xdr:colOff>
      <xdr:row>61</xdr:row>
      <xdr:rowOff>129963</xdr:rowOff>
    </xdr:to>
    <xdr:sp macro="" textlink="">
      <xdr:nvSpPr>
        <xdr:cNvPr id="339" name="楕円 338"/>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40" name="テキスト ボックス 339"/>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38418</xdr:rowOff>
    </xdr:from>
    <xdr:to>
      <xdr:col>73</xdr:col>
      <xdr:colOff>44450</xdr:colOff>
      <xdr:row>61</xdr:row>
      <xdr:rowOff>140018</xdr:rowOff>
    </xdr:to>
    <xdr:sp macro="" textlink="">
      <xdr:nvSpPr>
        <xdr:cNvPr id="341" name="楕円 340"/>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150195</xdr:rowOff>
    </xdr:from>
    <xdr:ext cx="762000" cy="259045"/>
    <xdr:sp macro="" textlink="">
      <xdr:nvSpPr>
        <xdr:cNvPr id="342" name="テキスト ボックス 341"/>
        <xdr:cNvSpPr txBox="1"/>
      </xdr:nvSpPr>
      <xdr:spPr>
        <a:xfrm>
          <a:off x="14909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3" name="楕円 342"/>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4" name="テキスト ボックス 343"/>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38418</xdr:rowOff>
    </xdr:from>
    <xdr:to>
      <xdr:col>64</xdr:col>
      <xdr:colOff>152400</xdr:colOff>
      <xdr:row>61</xdr:row>
      <xdr:rowOff>140018</xdr:rowOff>
    </xdr:to>
    <xdr:sp macro="" textlink="">
      <xdr:nvSpPr>
        <xdr:cNvPr id="345" name="楕円 344"/>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150195</xdr:rowOff>
    </xdr:from>
    <xdr:ext cx="762000" cy="259045"/>
    <xdr:sp macro="" textlink="">
      <xdr:nvSpPr>
        <xdr:cNvPr id="346" name="テキスト ボックス 345"/>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消防庁舎建設事業の据置期間終了等による公債費の増、標準税収入額等による算入額の減により、単年度では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増、３か年平均では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今後も大型建設事業の元金償還開始に伴い、公債費は大きく増えていく見込みである。起債以外の財源の積極活用や、借入コスト削減に努めていく。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35560</xdr:rowOff>
    </xdr:to>
    <xdr:cxnSp macro="">
      <xdr:nvCxnSpPr>
        <xdr:cNvPr id="381" name="直線コネクタ 380"/>
        <xdr:cNvCxnSpPr/>
      </xdr:nvCxnSpPr>
      <xdr:spPr>
        <a:xfrm>
          <a:off x="16179800" y="65024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138067</xdr:rowOff>
    </xdr:from>
    <xdr:to>
      <xdr:col>77</xdr:col>
      <xdr:colOff>44450</xdr:colOff>
      <xdr:row>37</xdr:row>
      <xdr:rowOff>158750</xdr:rowOff>
    </xdr:to>
    <xdr:cxnSp macro="">
      <xdr:nvCxnSpPr>
        <xdr:cNvPr id="384" name="直線コネクタ 383"/>
        <xdr:cNvCxnSpPr/>
      </xdr:nvCxnSpPr>
      <xdr:spPr>
        <a:xfrm>
          <a:off x="15290800" y="64817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138067</xdr:rowOff>
    </xdr:from>
    <xdr:to>
      <xdr:col>72</xdr:col>
      <xdr:colOff>203200</xdr:colOff>
      <xdr:row>37</xdr:row>
      <xdr:rowOff>144961</xdr:rowOff>
    </xdr:to>
    <xdr:cxnSp macro="">
      <xdr:nvCxnSpPr>
        <xdr:cNvPr id="387" name="直線コネクタ 386"/>
        <xdr:cNvCxnSpPr/>
      </xdr:nvCxnSpPr>
      <xdr:spPr>
        <a:xfrm flipV="1">
          <a:off x="14401800" y="648171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144961</xdr:rowOff>
    </xdr:from>
    <xdr:to>
      <xdr:col>68</xdr:col>
      <xdr:colOff>152400</xdr:colOff>
      <xdr:row>38</xdr:row>
      <xdr:rowOff>7983</xdr:rowOff>
    </xdr:to>
    <xdr:cxnSp macro="">
      <xdr:nvCxnSpPr>
        <xdr:cNvPr id="390" name="直線コネクタ 389"/>
        <xdr:cNvCxnSpPr/>
      </xdr:nvCxnSpPr>
      <xdr:spPr>
        <a:xfrm flipV="1">
          <a:off x="13512800" y="648861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392" name="テキスト ボックス 391"/>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0" name="楕円 399"/>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1"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87267</xdr:rowOff>
    </xdr:from>
    <xdr:to>
      <xdr:col>73</xdr:col>
      <xdr:colOff>44450</xdr:colOff>
      <xdr:row>38</xdr:row>
      <xdr:rowOff>17418</xdr:rowOff>
    </xdr:to>
    <xdr:sp macro="" textlink="">
      <xdr:nvSpPr>
        <xdr:cNvPr id="404" name="楕円 403"/>
        <xdr:cNvSpPr/>
      </xdr:nvSpPr>
      <xdr:spPr>
        <a:xfrm>
          <a:off x="15240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27594</xdr:rowOff>
    </xdr:from>
    <xdr:ext cx="762000" cy="259045"/>
    <xdr:sp macro="" textlink="">
      <xdr:nvSpPr>
        <xdr:cNvPr id="405" name="テキスト ボックス 404"/>
        <xdr:cNvSpPr txBox="1"/>
      </xdr:nvSpPr>
      <xdr:spPr>
        <a:xfrm>
          <a:off x="14909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94161</xdr:rowOff>
    </xdr:from>
    <xdr:to>
      <xdr:col>68</xdr:col>
      <xdr:colOff>203200</xdr:colOff>
      <xdr:row>38</xdr:row>
      <xdr:rowOff>24312</xdr:rowOff>
    </xdr:to>
    <xdr:sp macro="" textlink="">
      <xdr:nvSpPr>
        <xdr:cNvPr id="406" name="楕円 405"/>
        <xdr:cNvSpPr/>
      </xdr:nvSpPr>
      <xdr:spPr>
        <a:xfrm>
          <a:off x="14351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34488</xdr:rowOff>
    </xdr:from>
    <xdr:ext cx="762000" cy="259045"/>
    <xdr:sp macro="" textlink="">
      <xdr:nvSpPr>
        <xdr:cNvPr id="407" name="テキスト ボックス 406"/>
        <xdr:cNvSpPr txBox="1"/>
      </xdr:nvSpPr>
      <xdr:spPr>
        <a:xfrm>
          <a:off x="14020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128633</xdr:rowOff>
    </xdr:from>
    <xdr:to>
      <xdr:col>64</xdr:col>
      <xdr:colOff>152400</xdr:colOff>
      <xdr:row>38</xdr:row>
      <xdr:rowOff>58782</xdr:rowOff>
    </xdr:to>
    <xdr:sp macro="" textlink="">
      <xdr:nvSpPr>
        <xdr:cNvPr id="408" name="楕円 407"/>
        <xdr:cNvSpPr/>
      </xdr:nvSpPr>
      <xdr:spPr>
        <a:xfrm>
          <a:off x="13462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68960</xdr:rowOff>
    </xdr:from>
    <xdr:ext cx="762000" cy="259045"/>
    <xdr:sp macro="" textlink="">
      <xdr:nvSpPr>
        <xdr:cNvPr id="409" name="テキスト ボックス 408"/>
        <xdr:cNvSpPr txBox="1"/>
      </xdr:nvSpPr>
      <xdr:spPr>
        <a:xfrm>
          <a:off x="13131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大型事業の増による地方債の現在高が対前年度比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増、国民宿舎建替えに係る特別会計への繰出見込額が対前年度比</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の大幅増、基金残高も前年度より増加しているが、将来負担額の増加に追いついていないため将来負担比率が上昇した。</a:t>
          </a:r>
        </a:p>
        <a:p>
          <a:r>
            <a:rPr kumimoji="1" lang="ja-JP" altLang="en-US" sz="1300">
              <a:latin typeface="ＭＳ Ｐゴシック" panose="020B0600070205080204" pitchFamily="50" charset="-128"/>
              <a:ea typeface="ＭＳ Ｐゴシック" panose="020B0600070205080204" pitchFamily="50" charset="-128"/>
            </a:rPr>
            <a:t>　ここ数年に集中した大型建設事業も一段落したが、今後も相当規模の事業が控えているため、過度に起債に依存した財政運営にならないよう、起債以外の財源の積極活用に努めていく。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26670</xdr:rowOff>
    </xdr:from>
    <xdr:to>
      <xdr:col>81</xdr:col>
      <xdr:colOff>44450</xdr:colOff>
      <xdr:row>14</xdr:row>
      <xdr:rowOff>80560</xdr:rowOff>
    </xdr:to>
    <xdr:cxnSp macro="">
      <xdr:nvCxnSpPr>
        <xdr:cNvPr id="443" name="直線コネクタ 442"/>
        <xdr:cNvCxnSpPr/>
      </xdr:nvCxnSpPr>
      <xdr:spPr>
        <a:xfrm>
          <a:off x="16179800" y="2426970"/>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6" name="フローチャート: 判断 445"/>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7" name="テキスト ボックス 446"/>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8" name="フローチャート: 判断 447"/>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9" name="テキスト ボックス 448"/>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105241</xdr:rowOff>
    </xdr:from>
    <xdr:to>
      <xdr:col>68</xdr:col>
      <xdr:colOff>203200</xdr:colOff>
      <xdr:row>16</xdr:row>
      <xdr:rowOff>35391</xdr:rowOff>
    </xdr:to>
    <xdr:sp macro="" textlink="">
      <xdr:nvSpPr>
        <xdr:cNvPr id="450" name="フローチャート: 判断 449"/>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1" name="テキスト ボックス 450"/>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2" name="フローチャート: 判断 451"/>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3" name="テキスト ボックス 452"/>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59" name="楕円 458"/>
        <xdr:cNvSpPr/>
      </xdr:nvSpPr>
      <xdr:spPr>
        <a:xfrm>
          <a:off x="169672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122487</xdr:rowOff>
    </xdr:from>
    <xdr:ext cx="762000" cy="259045"/>
    <xdr:sp macro="" textlink="">
      <xdr:nvSpPr>
        <xdr:cNvPr id="460" name="将来負担の状況該当値テキスト"/>
        <xdr:cNvSpPr txBox="1"/>
      </xdr:nvSpPr>
      <xdr:spPr>
        <a:xfrm>
          <a:off x="17106900" y="23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61" name="楕円 460"/>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87647</xdr:rowOff>
    </xdr:from>
    <xdr:ext cx="736600" cy="259045"/>
    <xdr:sp macro="" textlink="">
      <xdr:nvSpPr>
        <xdr:cNvPr id="462" name="テキスト ボックス 461"/>
        <xdr:cNvSpPr txBox="1"/>
      </xdr:nvSpPr>
      <xdr:spPr>
        <a:xfrm>
          <a:off x="15798800" y="21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主に退職手当の減等により、経常収支比率は対前年度比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今後もより計画的な職員採用による職員構成の改善を図りつつ、事務の効率化、民間委託等の推進等により人件費の削減に努めていく。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37</xdr:row>
      <xdr:rowOff>1270</xdr:rowOff>
    </xdr:to>
    <xdr:cxnSp macro="">
      <xdr:nvCxnSpPr>
        <xdr:cNvPr id="66" name="直線コネクタ 65"/>
        <xdr:cNvCxnSpPr/>
      </xdr:nvCxnSpPr>
      <xdr:spPr>
        <a:xfrm flipV="1">
          <a:off x="3987800" y="61925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1270</xdr:rowOff>
    </xdr:to>
    <xdr:cxnSp macro="">
      <xdr:nvCxnSpPr>
        <xdr:cNvPr id="69" name="直線コネクタ 68"/>
        <xdr:cNvCxnSpPr/>
      </xdr:nvCxnSpPr>
      <xdr:spPr>
        <a:xfrm>
          <a:off x="3098800" y="6139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66040</xdr:rowOff>
    </xdr:to>
    <xdr:cxnSp macro="">
      <xdr:nvCxnSpPr>
        <xdr:cNvPr id="72" name="直線コネクタ 71"/>
        <xdr:cNvCxnSpPr/>
      </xdr:nvCxnSpPr>
      <xdr:spPr>
        <a:xfrm flipV="1">
          <a:off x="2209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66040</xdr:rowOff>
    </xdr:to>
    <xdr:cxnSp macro="">
      <xdr:nvCxnSpPr>
        <xdr:cNvPr id="75" name="直線コネクタ 74"/>
        <xdr:cNvCxnSpPr/>
      </xdr:nvCxnSpPr>
      <xdr:spPr>
        <a:xfrm>
          <a:off x="1320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学校給食費の公会計化に伴い、経常経費充当一般財源は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億程度の増となったが、経常一般財源の増により物件費の経常収支比率は対前年度比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％の減少であった。</a:t>
          </a:r>
        </a:p>
        <a:p>
          <a:r>
            <a:rPr kumimoji="1" lang="ja-JP" altLang="en-US" sz="1300">
              <a:latin typeface="ＭＳ Ｐゴシック" panose="020B0600070205080204" pitchFamily="50" charset="-128"/>
              <a:ea typeface="ＭＳ Ｐゴシック" panose="020B0600070205080204" pitchFamily="50" charset="-128"/>
            </a:rPr>
            <a:t>　今後も、人件費を含めたトータルコストの削減に努めていく。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135164</xdr:rowOff>
    </xdr:to>
    <xdr:cxnSp macro="">
      <xdr:nvCxnSpPr>
        <xdr:cNvPr id="129" name="直線コネクタ 128"/>
        <xdr:cNvCxnSpPr/>
      </xdr:nvCxnSpPr>
      <xdr:spPr>
        <a:xfrm flipV="1">
          <a:off x="15671800" y="3017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63319</xdr:rowOff>
    </xdr:from>
    <xdr:to>
      <xdr:col>78</xdr:col>
      <xdr:colOff>69850</xdr:colOff>
      <xdr:row>17</xdr:row>
      <xdr:rowOff>135164</xdr:rowOff>
    </xdr:to>
    <xdr:cxnSp macro="">
      <xdr:nvCxnSpPr>
        <xdr:cNvPr id="132" name="直線コネクタ 131"/>
        <xdr:cNvCxnSpPr/>
      </xdr:nvCxnSpPr>
      <xdr:spPr>
        <a:xfrm>
          <a:off x="14782800" y="297796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63319</xdr:rowOff>
    </xdr:from>
    <xdr:to>
      <xdr:col>73</xdr:col>
      <xdr:colOff>180975</xdr:colOff>
      <xdr:row>17</xdr:row>
      <xdr:rowOff>63319</xdr:rowOff>
    </xdr:to>
    <xdr:cxnSp macro="">
      <xdr:nvCxnSpPr>
        <xdr:cNvPr id="135" name="直線コネクタ 134"/>
        <xdr:cNvCxnSpPr/>
      </xdr:nvCxnSpPr>
      <xdr:spPr>
        <a:xfrm>
          <a:off x="13893800" y="2977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130266</xdr:rowOff>
    </xdr:from>
    <xdr:to>
      <xdr:col>69</xdr:col>
      <xdr:colOff>92075</xdr:colOff>
      <xdr:row>17</xdr:row>
      <xdr:rowOff>63319</xdr:rowOff>
    </xdr:to>
    <xdr:cxnSp macro="">
      <xdr:nvCxnSpPr>
        <xdr:cNvPr id="138" name="直線コネクタ 137"/>
        <xdr:cNvCxnSpPr/>
      </xdr:nvCxnSpPr>
      <xdr:spPr>
        <a:xfrm>
          <a:off x="13004800" y="28734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12519</xdr:rowOff>
    </xdr:from>
    <xdr:to>
      <xdr:col>74</xdr:col>
      <xdr:colOff>31750</xdr:colOff>
      <xdr:row>17</xdr:row>
      <xdr:rowOff>114119</xdr:rowOff>
    </xdr:to>
    <xdr:sp macro="" textlink="">
      <xdr:nvSpPr>
        <xdr:cNvPr id="152" name="楕円 151"/>
        <xdr:cNvSpPr/>
      </xdr:nvSpPr>
      <xdr:spPr>
        <a:xfrm>
          <a:off x="14732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98896</xdr:rowOff>
    </xdr:from>
    <xdr:ext cx="762000" cy="259045"/>
    <xdr:sp macro="" textlink="">
      <xdr:nvSpPr>
        <xdr:cNvPr id="153" name="テキスト ボックス 152"/>
        <xdr:cNvSpPr txBox="1"/>
      </xdr:nvSpPr>
      <xdr:spPr>
        <a:xfrm>
          <a:off x="14401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12519</xdr:rowOff>
    </xdr:from>
    <xdr:to>
      <xdr:col>69</xdr:col>
      <xdr:colOff>142875</xdr:colOff>
      <xdr:row>17</xdr:row>
      <xdr:rowOff>114119</xdr:rowOff>
    </xdr:to>
    <xdr:sp macro="" textlink="">
      <xdr:nvSpPr>
        <xdr:cNvPr id="154" name="楕円 153"/>
        <xdr:cNvSpPr/>
      </xdr:nvSpPr>
      <xdr:spPr>
        <a:xfrm>
          <a:off x="13843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98896</xdr:rowOff>
    </xdr:from>
    <xdr:ext cx="762000" cy="259045"/>
    <xdr:sp macro="" textlink="">
      <xdr:nvSpPr>
        <xdr:cNvPr id="155" name="テキスト ボックス 154"/>
        <xdr:cNvSpPr txBox="1"/>
      </xdr:nvSpPr>
      <xdr:spPr>
        <a:xfrm>
          <a:off x="13512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79466</xdr:rowOff>
    </xdr:from>
    <xdr:to>
      <xdr:col>65</xdr:col>
      <xdr:colOff>53975</xdr:colOff>
      <xdr:row>17</xdr:row>
      <xdr:rowOff>9616</xdr:rowOff>
    </xdr:to>
    <xdr:sp macro="" textlink="">
      <xdr:nvSpPr>
        <xdr:cNvPr id="156" name="楕円 155"/>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165843</xdr:rowOff>
    </xdr:from>
    <xdr:ext cx="762000" cy="259045"/>
    <xdr:sp macro="" textlink="">
      <xdr:nvSpPr>
        <xdr:cNvPr id="157" name="テキスト ボックス 156"/>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私立保育園や地域型保育施設の新規開所により、子ども子育て支援に係る支出が増加しているが、経常一般財源の増により、扶助費の経常収支比率は対前年度比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％の減少であった。</a:t>
          </a:r>
        </a:p>
        <a:p>
          <a:r>
            <a:rPr kumimoji="1" lang="ja-JP" altLang="en-US" sz="1300">
              <a:latin typeface="ＭＳ Ｐゴシック" panose="020B0600070205080204" pitchFamily="50" charset="-128"/>
              <a:ea typeface="ＭＳ Ｐゴシック" panose="020B0600070205080204" pitchFamily="50" charset="-128"/>
            </a:rPr>
            <a:t>　社会保障関係経費は近年増加傾向にあるため、今後も引き続き自立支援の推進等を行い、社会保障関係経費の増大を抑制しつつ、社会福祉の増進を図っていく。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133858</xdr:rowOff>
    </xdr:to>
    <xdr:cxnSp macro="">
      <xdr:nvCxnSpPr>
        <xdr:cNvPr id="188" name="直線コネクタ 187"/>
        <xdr:cNvCxnSpPr/>
      </xdr:nvCxnSpPr>
      <xdr:spPr>
        <a:xfrm flipV="1">
          <a:off x="3987800" y="9888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57</xdr:row>
      <xdr:rowOff>133858</xdr:rowOff>
    </xdr:to>
    <xdr:cxnSp macro="">
      <xdr:nvCxnSpPr>
        <xdr:cNvPr id="191" name="直線コネクタ 190"/>
        <xdr:cNvCxnSpPr/>
      </xdr:nvCxnSpPr>
      <xdr:spPr>
        <a:xfrm>
          <a:off x="3098800" y="970534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94" name="直線コネクタ 193"/>
        <xdr:cNvCxnSpPr/>
      </xdr:nvCxnSpPr>
      <xdr:spPr>
        <a:xfrm>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58420</xdr:rowOff>
    </xdr:to>
    <xdr:cxnSp macro="">
      <xdr:nvCxnSpPr>
        <xdr:cNvPr id="197" name="直線コネクタ 196"/>
        <xdr:cNvCxnSpPr/>
      </xdr:nvCxnSpPr>
      <xdr:spPr>
        <a:xfrm>
          <a:off x="1320800" y="9604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7" name="楕円 206"/>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8"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83058</xdr:rowOff>
    </xdr:from>
    <xdr:to>
      <xdr:col>20</xdr:col>
      <xdr:colOff>38100</xdr:colOff>
      <xdr:row>58</xdr:row>
      <xdr:rowOff>13208</xdr:rowOff>
    </xdr:to>
    <xdr:sp macro="" textlink="">
      <xdr:nvSpPr>
        <xdr:cNvPr id="209" name="楕円 208"/>
        <xdr:cNvSpPr/>
      </xdr:nvSpPr>
      <xdr:spPr>
        <a:xfrm>
          <a:off x="3937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169435</xdr:rowOff>
    </xdr:from>
    <xdr:ext cx="736600" cy="259045"/>
    <xdr:sp macro="" textlink="">
      <xdr:nvSpPr>
        <xdr:cNvPr id="210" name="テキスト ボックス 209"/>
        <xdr:cNvSpPr txBox="1"/>
      </xdr:nvSpPr>
      <xdr:spPr>
        <a:xfrm>
          <a:off x="3606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2" name="テキスト ボックス 211"/>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4" name="テキスト ボックス 213"/>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215" name="楕円 214"/>
        <xdr:cNvSpPr/>
      </xdr:nvSpPr>
      <xdr:spPr>
        <a:xfrm>
          <a:off x="1270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216" name="テキスト ボックス 215"/>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主に特別会計への繰出金は、経常経費充当一般財源の減により、対前年度比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％減となった。特別会計等への繰出金については、独立採算の原則に基づく経営の視点から、保険料（税）改正、経費削減等、必要な措置を講じていく。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88900</xdr:rowOff>
    </xdr:to>
    <xdr:cxnSp macro="">
      <xdr:nvCxnSpPr>
        <xdr:cNvPr id="249" name="直線コネクタ 248"/>
        <xdr:cNvCxnSpPr/>
      </xdr:nvCxnSpPr>
      <xdr:spPr>
        <a:xfrm flipV="1">
          <a:off x="15671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88900</xdr:rowOff>
    </xdr:to>
    <xdr:cxnSp macro="">
      <xdr:nvCxnSpPr>
        <xdr:cNvPr id="252" name="直線コネクタ 251"/>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43180</xdr:rowOff>
    </xdr:to>
    <xdr:cxnSp macro="">
      <xdr:nvCxnSpPr>
        <xdr:cNvPr id="255" name="直線コネクタ 254"/>
        <xdr:cNvCxnSpPr/>
      </xdr:nvCxnSpPr>
      <xdr:spPr>
        <a:xfrm>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57</xdr:row>
      <xdr:rowOff>31750</xdr:rowOff>
    </xdr:to>
    <xdr:cxnSp macro="">
      <xdr:nvCxnSpPr>
        <xdr:cNvPr id="258" name="直線コネクタ 257"/>
        <xdr:cNvCxnSpPr/>
      </xdr:nvCxnSpPr>
      <xdr:spPr>
        <a:xfrm flipV="1">
          <a:off x="13004800" y="9636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0" name="テキスト ボックス 25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4" name="楕円 273"/>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5" name="テキスト ボックス 274"/>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生活保護費や公立学校施設整備費の国庫負担金返還等により、経常経費充当一般財源は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億程度の増となったが、経常一般財源の増により経常収支比率は対前年度比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％の減少であった。</a:t>
          </a:r>
        </a:p>
        <a:p>
          <a:r>
            <a:rPr kumimoji="1" lang="ja-JP" altLang="en-US" sz="1300">
              <a:latin typeface="ＭＳ Ｐゴシック" panose="020B0600070205080204" pitchFamily="50" charset="-128"/>
              <a:ea typeface="ＭＳ Ｐゴシック" panose="020B0600070205080204" pitchFamily="50" charset="-128"/>
            </a:rPr>
            <a:t>　今年度は、類似団体に比べて若干下回る結果となったが、引き続き奨励的補助金の見直し等を通じ、歳出の適正化を図っていく。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127000</xdr:rowOff>
    </xdr:from>
    <xdr:to>
      <xdr:col>82</xdr:col>
      <xdr:colOff>107950</xdr:colOff>
      <xdr:row>37</xdr:row>
      <xdr:rowOff>167005</xdr:rowOff>
    </xdr:to>
    <xdr:cxnSp macro="">
      <xdr:nvCxnSpPr>
        <xdr:cNvPr id="305" name="直線コネクタ 304"/>
        <xdr:cNvCxnSpPr/>
      </xdr:nvCxnSpPr>
      <xdr:spPr>
        <a:xfrm flipV="1">
          <a:off x="15671800" y="6470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167005</xdr:rowOff>
    </xdr:from>
    <xdr:to>
      <xdr:col>78</xdr:col>
      <xdr:colOff>69850</xdr:colOff>
      <xdr:row>37</xdr:row>
      <xdr:rowOff>167005</xdr:rowOff>
    </xdr:to>
    <xdr:cxnSp macro="">
      <xdr:nvCxnSpPr>
        <xdr:cNvPr id="308" name="直線コネクタ 307"/>
        <xdr:cNvCxnSpPr/>
      </xdr:nvCxnSpPr>
      <xdr:spPr>
        <a:xfrm>
          <a:off x="14782800" y="6510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167005</xdr:rowOff>
    </xdr:from>
    <xdr:to>
      <xdr:col>73</xdr:col>
      <xdr:colOff>180975</xdr:colOff>
      <xdr:row>38</xdr:row>
      <xdr:rowOff>29845</xdr:rowOff>
    </xdr:to>
    <xdr:cxnSp macro="">
      <xdr:nvCxnSpPr>
        <xdr:cNvPr id="311" name="直線コネクタ 310"/>
        <xdr:cNvCxnSpPr/>
      </xdr:nvCxnSpPr>
      <xdr:spPr>
        <a:xfrm flipV="1">
          <a:off x="13893800" y="6510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64135</xdr:rowOff>
    </xdr:from>
    <xdr:to>
      <xdr:col>69</xdr:col>
      <xdr:colOff>92075</xdr:colOff>
      <xdr:row>38</xdr:row>
      <xdr:rowOff>29845</xdr:rowOff>
    </xdr:to>
    <xdr:cxnSp macro="">
      <xdr:nvCxnSpPr>
        <xdr:cNvPr id="314" name="直線コネクタ 313"/>
        <xdr:cNvCxnSpPr/>
      </xdr:nvCxnSpPr>
      <xdr:spPr>
        <a:xfrm>
          <a:off x="13004800" y="64077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18" name="テキスト ボックス 317"/>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24" name="楕円 323"/>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92727</xdr:rowOff>
    </xdr:from>
    <xdr:ext cx="762000" cy="259045"/>
    <xdr:sp macro="" textlink="">
      <xdr:nvSpPr>
        <xdr:cNvPr id="325" name="補助費等該当値テキスト"/>
        <xdr:cNvSpPr txBox="1"/>
      </xdr:nvSpPr>
      <xdr:spPr>
        <a:xfrm>
          <a:off x="16598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116205</xdr:rowOff>
    </xdr:from>
    <xdr:to>
      <xdr:col>78</xdr:col>
      <xdr:colOff>120650</xdr:colOff>
      <xdr:row>38</xdr:row>
      <xdr:rowOff>46355</xdr:rowOff>
    </xdr:to>
    <xdr:sp macro="" textlink="">
      <xdr:nvSpPr>
        <xdr:cNvPr id="326" name="楕円 325"/>
        <xdr:cNvSpPr/>
      </xdr:nvSpPr>
      <xdr:spPr>
        <a:xfrm>
          <a:off x="15621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31132</xdr:rowOff>
    </xdr:from>
    <xdr:ext cx="736600" cy="259045"/>
    <xdr:sp macro="" textlink="">
      <xdr:nvSpPr>
        <xdr:cNvPr id="327" name="テキスト ボックス 326"/>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116205</xdr:rowOff>
    </xdr:from>
    <xdr:to>
      <xdr:col>74</xdr:col>
      <xdr:colOff>31750</xdr:colOff>
      <xdr:row>38</xdr:row>
      <xdr:rowOff>46355</xdr:rowOff>
    </xdr:to>
    <xdr:sp macro="" textlink="">
      <xdr:nvSpPr>
        <xdr:cNvPr id="328" name="楕円 327"/>
        <xdr:cNvSpPr/>
      </xdr:nvSpPr>
      <xdr:spPr>
        <a:xfrm>
          <a:off x="14732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31132</xdr:rowOff>
    </xdr:from>
    <xdr:ext cx="762000" cy="259045"/>
    <xdr:sp macro="" textlink="">
      <xdr:nvSpPr>
        <xdr:cNvPr id="329" name="テキスト ボックス 328"/>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150495</xdr:rowOff>
    </xdr:from>
    <xdr:to>
      <xdr:col>69</xdr:col>
      <xdr:colOff>142875</xdr:colOff>
      <xdr:row>38</xdr:row>
      <xdr:rowOff>80645</xdr:rowOff>
    </xdr:to>
    <xdr:sp macro="" textlink="">
      <xdr:nvSpPr>
        <xdr:cNvPr id="330" name="楕円 329"/>
        <xdr:cNvSpPr/>
      </xdr:nvSpPr>
      <xdr:spPr>
        <a:xfrm>
          <a:off x="13843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65422</xdr:rowOff>
    </xdr:from>
    <xdr:ext cx="762000" cy="259045"/>
    <xdr:sp macro="" textlink="">
      <xdr:nvSpPr>
        <xdr:cNvPr id="331" name="テキスト ボックス 330"/>
        <xdr:cNvSpPr txBox="1"/>
      </xdr:nvSpPr>
      <xdr:spPr>
        <a:xfrm>
          <a:off x="13512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32" name="楕円 331"/>
        <xdr:cNvSpPr/>
      </xdr:nvSpPr>
      <xdr:spPr>
        <a:xfrm>
          <a:off x="12954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33" name="テキスト ボックス 332"/>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公債費は臨時財政対策債や消防庁舎建設事業債の据置期間終了等に伴い経常収支比率は対前年度比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類似団体に比べて低い数値ではあるが、今後も大型事業の借り入れによる償還が次々に始まるため、公債費は増加していくと考えられる。</a:t>
          </a:r>
        </a:p>
        <a:p>
          <a:r>
            <a:rPr kumimoji="1" lang="ja-JP" altLang="en-US" sz="1300">
              <a:latin typeface="ＭＳ Ｐゴシック" panose="020B0600070205080204" pitchFamily="50" charset="-128"/>
              <a:ea typeface="ＭＳ Ｐゴシック" panose="020B0600070205080204" pitchFamily="50" charset="-128"/>
            </a:rPr>
            <a:t>　充当可能財源の確保や借入コストの低減により、公債費の負担抑制に努める。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5842</xdr:rowOff>
    </xdr:to>
    <xdr:cxnSp macro="">
      <xdr:nvCxnSpPr>
        <xdr:cNvPr id="363" name="直線コネクタ 362"/>
        <xdr:cNvCxnSpPr/>
      </xdr:nvCxnSpPr>
      <xdr:spPr>
        <a:xfrm>
          <a:off x="3987800" y="13198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168148</xdr:rowOff>
    </xdr:to>
    <xdr:cxnSp macro="">
      <xdr:nvCxnSpPr>
        <xdr:cNvPr id="366" name="直線コネクタ 365"/>
        <xdr:cNvCxnSpPr/>
      </xdr:nvCxnSpPr>
      <xdr:spPr>
        <a:xfrm>
          <a:off x="3098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140715</xdr:rowOff>
    </xdr:to>
    <xdr:cxnSp macro="">
      <xdr:nvCxnSpPr>
        <xdr:cNvPr id="369" name="直線コネクタ 368"/>
        <xdr:cNvCxnSpPr/>
      </xdr:nvCxnSpPr>
      <xdr:spPr>
        <a:xfrm flipV="1">
          <a:off x="2209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140715</xdr:rowOff>
    </xdr:to>
    <xdr:cxnSp macro="">
      <xdr:nvCxnSpPr>
        <xdr:cNvPr id="372" name="直線コネクタ 371"/>
        <xdr:cNvCxnSpPr/>
      </xdr:nvCxnSpPr>
      <xdr:spPr>
        <a:xfrm>
          <a:off x="1320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2" name="楕円 381"/>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3"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4" name="楕円 383"/>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5" name="テキスト ボックス 384"/>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6" name="楕円 38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8" name="楕円 38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9" name="テキスト ボックス 38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主要因として物件費、扶助費が類似団体に比べて高く、</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％上回った。</a:t>
          </a:r>
        </a:p>
        <a:p>
          <a:r>
            <a:rPr kumimoji="1" lang="ja-JP" altLang="en-US" sz="1300">
              <a:latin typeface="ＭＳ Ｐゴシック" panose="020B0600070205080204" pitchFamily="50" charset="-128"/>
              <a:ea typeface="ＭＳ Ｐゴシック" panose="020B0600070205080204" pitchFamily="50" charset="-128"/>
            </a:rPr>
            <a:t>　第四次行財政改革推進計画に基づき、民間委託の推進、給与制度の見直し等による歳出削減のほか、市有財産の有効活用や関係団体への補助金・交付金の見直しなどを通じ、安定した財政基盤の確立・強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35561</xdr:rowOff>
    </xdr:to>
    <xdr:cxnSp macro="">
      <xdr:nvCxnSpPr>
        <xdr:cNvPr id="422" name="直線コネクタ 421"/>
        <xdr:cNvCxnSpPr/>
      </xdr:nvCxnSpPr>
      <xdr:spPr>
        <a:xfrm flipV="1">
          <a:off x="15671800" y="12873736"/>
          <a:ext cx="838200" cy="19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76</xdr:row>
      <xdr:rowOff>35561</xdr:rowOff>
    </xdr:to>
    <xdr:cxnSp macro="">
      <xdr:nvCxnSpPr>
        <xdr:cNvPr id="425" name="直線コネクタ 424"/>
        <xdr:cNvCxnSpPr/>
      </xdr:nvCxnSpPr>
      <xdr:spPr>
        <a:xfrm>
          <a:off x="14782800" y="12764008"/>
          <a:ext cx="889000" cy="3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76708</xdr:rowOff>
    </xdr:from>
    <xdr:to>
      <xdr:col>73</xdr:col>
      <xdr:colOff>180975</xdr:colOff>
      <xdr:row>74</xdr:row>
      <xdr:rowOff>136144</xdr:rowOff>
    </xdr:to>
    <xdr:cxnSp macro="">
      <xdr:nvCxnSpPr>
        <xdr:cNvPr id="428" name="直線コネクタ 427"/>
        <xdr:cNvCxnSpPr/>
      </xdr:nvCxnSpPr>
      <xdr:spPr>
        <a:xfrm flipV="1">
          <a:off x="13893800" y="12764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74</xdr:row>
      <xdr:rowOff>136144</xdr:rowOff>
    </xdr:to>
    <xdr:cxnSp macro="">
      <xdr:nvCxnSpPr>
        <xdr:cNvPr id="431" name="直線コネクタ 430"/>
        <xdr:cNvCxnSpPr/>
      </xdr:nvCxnSpPr>
      <xdr:spPr>
        <a:xfrm>
          <a:off x="13004800" y="127045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1" name="楕円 440"/>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107713</xdr:rowOff>
    </xdr:from>
    <xdr:ext cx="762000" cy="259045"/>
    <xdr:sp macro="" textlink="">
      <xdr:nvSpPr>
        <xdr:cNvPr id="442" name="公債費以外該当値テキスト"/>
        <xdr:cNvSpPr txBox="1"/>
      </xdr:nvSpPr>
      <xdr:spPr>
        <a:xfrm>
          <a:off x="16598900" y="127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3" name="楕円 44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4" name="テキスト ボックス 44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25908</xdr:rowOff>
    </xdr:from>
    <xdr:to>
      <xdr:col>74</xdr:col>
      <xdr:colOff>31750</xdr:colOff>
      <xdr:row>74</xdr:row>
      <xdr:rowOff>127508</xdr:rowOff>
    </xdr:to>
    <xdr:sp macro="" textlink="">
      <xdr:nvSpPr>
        <xdr:cNvPr id="445" name="楕円 444"/>
        <xdr:cNvSpPr/>
      </xdr:nvSpPr>
      <xdr:spPr>
        <a:xfrm>
          <a:off x="14732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112285</xdr:rowOff>
    </xdr:from>
    <xdr:ext cx="762000" cy="259045"/>
    <xdr:sp macro="" textlink="">
      <xdr:nvSpPr>
        <xdr:cNvPr id="446" name="テキスト ボックス 445"/>
        <xdr:cNvSpPr txBox="1"/>
      </xdr:nvSpPr>
      <xdr:spPr>
        <a:xfrm>
          <a:off x="14401800" y="127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47" name="楕円 446"/>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271</xdr:rowOff>
    </xdr:from>
    <xdr:ext cx="762000" cy="259045"/>
    <xdr:sp macro="" textlink="">
      <xdr:nvSpPr>
        <xdr:cNvPr id="448" name="テキスト ボックス 447"/>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49" name="楕円 448"/>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52849</xdr:rowOff>
    </xdr:from>
    <xdr:ext cx="762000" cy="259045"/>
    <xdr:sp macro="" textlink="">
      <xdr:nvSpPr>
        <xdr:cNvPr id="450" name="テキスト ボックス 449"/>
        <xdr:cNvSpPr txBox="1"/>
      </xdr:nvSpPr>
      <xdr:spPr>
        <a:xfrm>
          <a:off x="12623800" y="127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152984</xdr:rowOff>
    </xdr:from>
    <xdr:to>
      <xdr:col>29</xdr:col>
      <xdr:colOff>127000</xdr:colOff>
      <xdr:row>17</xdr:row>
      <xdr:rowOff>159880</xdr:rowOff>
    </xdr:to>
    <xdr:cxnSp macro="">
      <xdr:nvCxnSpPr>
        <xdr:cNvPr id="50" name="直線コネクタ 49"/>
        <xdr:cNvCxnSpPr/>
      </xdr:nvCxnSpPr>
      <xdr:spPr bwMode="auto">
        <a:xfrm>
          <a:off x="5003800" y="3115259"/>
          <a:ext cx="6477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152984</xdr:rowOff>
    </xdr:from>
    <xdr:to>
      <xdr:col>26</xdr:col>
      <xdr:colOff>50800</xdr:colOff>
      <xdr:row>17</xdr:row>
      <xdr:rowOff>162433</xdr:rowOff>
    </xdr:to>
    <xdr:cxnSp macro="">
      <xdr:nvCxnSpPr>
        <xdr:cNvPr id="53" name="直線コネクタ 52"/>
        <xdr:cNvCxnSpPr/>
      </xdr:nvCxnSpPr>
      <xdr:spPr bwMode="auto">
        <a:xfrm flipV="1">
          <a:off x="4305300" y="3115259"/>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122790</xdr:rowOff>
    </xdr:from>
    <xdr:to>
      <xdr:col>22</xdr:col>
      <xdr:colOff>114300</xdr:colOff>
      <xdr:row>17</xdr:row>
      <xdr:rowOff>162433</xdr:rowOff>
    </xdr:to>
    <xdr:cxnSp macro="">
      <xdr:nvCxnSpPr>
        <xdr:cNvPr id="56" name="直線コネクタ 55"/>
        <xdr:cNvCxnSpPr/>
      </xdr:nvCxnSpPr>
      <xdr:spPr bwMode="auto">
        <a:xfrm>
          <a:off x="3606800" y="3085065"/>
          <a:ext cx="698500" cy="39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122790</xdr:rowOff>
    </xdr:from>
    <xdr:to>
      <xdr:col>18</xdr:col>
      <xdr:colOff>177800</xdr:colOff>
      <xdr:row>18</xdr:row>
      <xdr:rowOff>6604</xdr:rowOff>
    </xdr:to>
    <xdr:cxnSp macro="">
      <xdr:nvCxnSpPr>
        <xdr:cNvPr id="59" name="直線コネクタ 58"/>
        <xdr:cNvCxnSpPr/>
      </xdr:nvCxnSpPr>
      <xdr:spPr bwMode="auto">
        <a:xfrm flipV="1">
          <a:off x="2908300" y="3085065"/>
          <a:ext cx="698500" cy="5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55503</xdr:rowOff>
    </xdr:from>
    <xdr:ext cx="762000" cy="259045"/>
    <xdr:sp macro="" textlink="">
      <xdr:nvSpPr>
        <xdr:cNvPr id="61" name="テキスト ボックス 60"/>
        <xdr:cNvSpPr txBox="1"/>
      </xdr:nvSpPr>
      <xdr:spPr>
        <a:xfrm>
          <a:off x="32258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109080</xdr:rowOff>
    </xdr:from>
    <xdr:to>
      <xdr:col>29</xdr:col>
      <xdr:colOff>177800</xdr:colOff>
      <xdr:row>18</xdr:row>
      <xdr:rowOff>39230</xdr:rowOff>
    </xdr:to>
    <xdr:sp macro="" textlink="">
      <xdr:nvSpPr>
        <xdr:cNvPr id="69" name="楕円 68"/>
        <xdr:cNvSpPr/>
      </xdr:nvSpPr>
      <xdr:spPr bwMode="auto">
        <a:xfrm>
          <a:off x="5600700" y="307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81157</xdr:rowOff>
    </xdr:from>
    <xdr:ext cx="762000" cy="259045"/>
    <xdr:sp macro="" textlink="">
      <xdr:nvSpPr>
        <xdr:cNvPr id="70" name="人口1人当たり決算額の推移該当値テキスト130"/>
        <xdr:cNvSpPr txBox="1"/>
      </xdr:nvSpPr>
      <xdr:spPr>
        <a:xfrm>
          <a:off x="5740400" y="30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102184</xdr:rowOff>
    </xdr:from>
    <xdr:to>
      <xdr:col>26</xdr:col>
      <xdr:colOff>101600</xdr:colOff>
      <xdr:row>18</xdr:row>
      <xdr:rowOff>32334</xdr:rowOff>
    </xdr:to>
    <xdr:sp macro="" textlink="">
      <xdr:nvSpPr>
        <xdr:cNvPr id="71" name="楕円 70"/>
        <xdr:cNvSpPr/>
      </xdr:nvSpPr>
      <xdr:spPr bwMode="auto">
        <a:xfrm>
          <a:off x="4953000" y="306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17111</xdr:rowOff>
    </xdr:from>
    <xdr:ext cx="736600" cy="259045"/>
    <xdr:sp macro="" textlink="">
      <xdr:nvSpPr>
        <xdr:cNvPr id="72" name="テキスト ボックス 71"/>
        <xdr:cNvSpPr txBox="1"/>
      </xdr:nvSpPr>
      <xdr:spPr>
        <a:xfrm>
          <a:off x="4622800" y="315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111633</xdr:rowOff>
    </xdr:from>
    <xdr:to>
      <xdr:col>22</xdr:col>
      <xdr:colOff>165100</xdr:colOff>
      <xdr:row>18</xdr:row>
      <xdr:rowOff>41783</xdr:rowOff>
    </xdr:to>
    <xdr:sp macro="" textlink="">
      <xdr:nvSpPr>
        <xdr:cNvPr id="73" name="楕円 72"/>
        <xdr:cNvSpPr/>
      </xdr:nvSpPr>
      <xdr:spPr bwMode="auto">
        <a:xfrm>
          <a:off x="4254500" y="307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26560</xdr:rowOff>
    </xdr:from>
    <xdr:ext cx="762000" cy="259045"/>
    <xdr:sp macro="" textlink="">
      <xdr:nvSpPr>
        <xdr:cNvPr id="74" name="テキスト ボックス 73"/>
        <xdr:cNvSpPr txBox="1"/>
      </xdr:nvSpPr>
      <xdr:spPr>
        <a:xfrm>
          <a:off x="3924300" y="316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71990</xdr:rowOff>
    </xdr:from>
    <xdr:to>
      <xdr:col>19</xdr:col>
      <xdr:colOff>38100</xdr:colOff>
      <xdr:row>18</xdr:row>
      <xdr:rowOff>2140</xdr:rowOff>
    </xdr:to>
    <xdr:sp macro="" textlink="">
      <xdr:nvSpPr>
        <xdr:cNvPr id="75" name="楕円 74"/>
        <xdr:cNvSpPr/>
      </xdr:nvSpPr>
      <xdr:spPr bwMode="auto">
        <a:xfrm>
          <a:off x="3556000" y="303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158367</xdr:rowOff>
    </xdr:from>
    <xdr:ext cx="762000" cy="259045"/>
    <xdr:sp macro="" textlink="">
      <xdr:nvSpPr>
        <xdr:cNvPr id="76" name="テキスト ボックス 75"/>
        <xdr:cNvSpPr txBox="1"/>
      </xdr:nvSpPr>
      <xdr:spPr>
        <a:xfrm>
          <a:off x="3225800" y="31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127254</xdr:rowOff>
    </xdr:from>
    <xdr:to>
      <xdr:col>15</xdr:col>
      <xdr:colOff>101600</xdr:colOff>
      <xdr:row>18</xdr:row>
      <xdr:rowOff>57404</xdr:rowOff>
    </xdr:to>
    <xdr:sp macro="" textlink="">
      <xdr:nvSpPr>
        <xdr:cNvPr id="77" name="楕円 76"/>
        <xdr:cNvSpPr/>
      </xdr:nvSpPr>
      <xdr:spPr bwMode="auto">
        <a:xfrm>
          <a:off x="2857500" y="308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42181</xdr:rowOff>
    </xdr:from>
    <xdr:ext cx="762000" cy="259045"/>
    <xdr:sp macro="" textlink="">
      <xdr:nvSpPr>
        <xdr:cNvPr id="78" name="テキスト ボックス 77"/>
        <xdr:cNvSpPr txBox="1"/>
      </xdr:nvSpPr>
      <xdr:spPr>
        <a:xfrm>
          <a:off x="2527300" y="31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39218</xdr:rowOff>
    </xdr:from>
    <xdr:to>
      <xdr:col>29</xdr:col>
      <xdr:colOff>127000</xdr:colOff>
      <xdr:row>37</xdr:row>
      <xdr:rowOff>101136</xdr:rowOff>
    </xdr:to>
    <xdr:cxnSp macro="">
      <xdr:nvCxnSpPr>
        <xdr:cNvPr id="113" name="直線コネクタ 112"/>
        <xdr:cNvCxnSpPr/>
      </xdr:nvCxnSpPr>
      <xdr:spPr bwMode="auto">
        <a:xfrm flipV="1">
          <a:off x="5003800" y="7163918"/>
          <a:ext cx="6477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101136</xdr:rowOff>
    </xdr:from>
    <xdr:to>
      <xdr:col>26</xdr:col>
      <xdr:colOff>50800</xdr:colOff>
      <xdr:row>37</xdr:row>
      <xdr:rowOff>125694</xdr:rowOff>
    </xdr:to>
    <xdr:cxnSp macro="">
      <xdr:nvCxnSpPr>
        <xdr:cNvPr id="116" name="直線コネクタ 115"/>
        <xdr:cNvCxnSpPr/>
      </xdr:nvCxnSpPr>
      <xdr:spPr bwMode="auto">
        <a:xfrm flipV="1">
          <a:off x="4305300" y="722583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125694</xdr:rowOff>
    </xdr:from>
    <xdr:to>
      <xdr:col>22</xdr:col>
      <xdr:colOff>114300</xdr:colOff>
      <xdr:row>37</xdr:row>
      <xdr:rowOff>160669</xdr:rowOff>
    </xdr:to>
    <xdr:cxnSp macro="">
      <xdr:nvCxnSpPr>
        <xdr:cNvPr id="119" name="直線コネクタ 118"/>
        <xdr:cNvCxnSpPr/>
      </xdr:nvCxnSpPr>
      <xdr:spPr bwMode="auto">
        <a:xfrm flipV="1">
          <a:off x="3606800" y="7250394"/>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143394</xdr:rowOff>
    </xdr:from>
    <xdr:to>
      <xdr:col>18</xdr:col>
      <xdr:colOff>177800</xdr:colOff>
      <xdr:row>37</xdr:row>
      <xdr:rowOff>160669</xdr:rowOff>
    </xdr:to>
    <xdr:cxnSp macro="">
      <xdr:nvCxnSpPr>
        <xdr:cNvPr id="122" name="直線コネクタ 121"/>
        <xdr:cNvCxnSpPr/>
      </xdr:nvCxnSpPr>
      <xdr:spPr bwMode="auto">
        <a:xfrm>
          <a:off x="2908300" y="7268094"/>
          <a:ext cx="6985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199244</xdr:rowOff>
    </xdr:from>
    <xdr:ext cx="762000" cy="259045"/>
    <xdr:sp macro="" textlink="">
      <xdr:nvSpPr>
        <xdr:cNvPr id="124" name="テキスト ボックス 123"/>
        <xdr:cNvSpPr txBox="1"/>
      </xdr:nvSpPr>
      <xdr:spPr>
        <a:xfrm>
          <a:off x="32258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132395</xdr:rowOff>
    </xdr:from>
    <xdr:ext cx="762000" cy="259045"/>
    <xdr:sp macro="" textlink="">
      <xdr:nvSpPr>
        <xdr:cNvPr id="126" name="テキスト ボックス 125"/>
        <xdr:cNvSpPr txBox="1"/>
      </xdr:nvSpPr>
      <xdr:spPr>
        <a:xfrm>
          <a:off x="2527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159868</xdr:rowOff>
    </xdr:from>
    <xdr:to>
      <xdr:col>29</xdr:col>
      <xdr:colOff>177800</xdr:colOff>
      <xdr:row>37</xdr:row>
      <xdr:rowOff>90018</xdr:rowOff>
    </xdr:to>
    <xdr:sp macro="" textlink="">
      <xdr:nvSpPr>
        <xdr:cNvPr id="132" name="楕円 131"/>
        <xdr:cNvSpPr/>
      </xdr:nvSpPr>
      <xdr:spPr bwMode="auto">
        <a:xfrm>
          <a:off x="56007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131945</xdr:rowOff>
    </xdr:from>
    <xdr:ext cx="762000" cy="259045"/>
    <xdr:sp macro="" textlink="">
      <xdr:nvSpPr>
        <xdr:cNvPr id="133" name="人口1人当たり決算額の推移該当値テキスト445"/>
        <xdr:cNvSpPr txBox="1"/>
      </xdr:nvSpPr>
      <xdr:spPr>
        <a:xfrm>
          <a:off x="5740400" y="70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50336</xdr:rowOff>
    </xdr:from>
    <xdr:to>
      <xdr:col>26</xdr:col>
      <xdr:colOff>101600</xdr:colOff>
      <xdr:row>37</xdr:row>
      <xdr:rowOff>151936</xdr:rowOff>
    </xdr:to>
    <xdr:sp macro="" textlink="">
      <xdr:nvSpPr>
        <xdr:cNvPr id="134" name="楕円 133"/>
        <xdr:cNvSpPr/>
      </xdr:nvSpPr>
      <xdr:spPr bwMode="auto">
        <a:xfrm>
          <a:off x="4953000" y="71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136713</xdr:rowOff>
    </xdr:from>
    <xdr:ext cx="736600" cy="259045"/>
    <xdr:sp macro="" textlink="">
      <xdr:nvSpPr>
        <xdr:cNvPr id="135" name="テキスト ボックス 134"/>
        <xdr:cNvSpPr txBox="1"/>
      </xdr:nvSpPr>
      <xdr:spPr>
        <a:xfrm>
          <a:off x="4622800" y="72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74894</xdr:rowOff>
    </xdr:from>
    <xdr:to>
      <xdr:col>22</xdr:col>
      <xdr:colOff>165100</xdr:colOff>
      <xdr:row>37</xdr:row>
      <xdr:rowOff>176494</xdr:rowOff>
    </xdr:to>
    <xdr:sp macro="" textlink="">
      <xdr:nvSpPr>
        <xdr:cNvPr id="136" name="楕円 135"/>
        <xdr:cNvSpPr/>
      </xdr:nvSpPr>
      <xdr:spPr bwMode="auto">
        <a:xfrm>
          <a:off x="4254500" y="719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161271</xdr:rowOff>
    </xdr:from>
    <xdr:ext cx="762000" cy="259045"/>
    <xdr:sp macro="" textlink="">
      <xdr:nvSpPr>
        <xdr:cNvPr id="137" name="テキスト ボックス 136"/>
        <xdr:cNvSpPr txBox="1"/>
      </xdr:nvSpPr>
      <xdr:spPr>
        <a:xfrm>
          <a:off x="3924300" y="72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109869</xdr:rowOff>
    </xdr:from>
    <xdr:to>
      <xdr:col>19</xdr:col>
      <xdr:colOff>38100</xdr:colOff>
      <xdr:row>37</xdr:row>
      <xdr:rowOff>211469</xdr:rowOff>
    </xdr:to>
    <xdr:sp macro="" textlink="">
      <xdr:nvSpPr>
        <xdr:cNvPr id="138" name="楕円 137"/>
        <xdr:cNvSpPr/>
      </xdr:nvSpPr>
      <xdr:spPr bwMode="auto">
        <a:xfrm>
          <a:off x="3556000" y="72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196246</xdr:rowOff>
    </xdr:from>
    <xdr:ext cx="762000" cy="259045"/>
    <xdr:sp macro="" textlink="">
      <xdr:nvSpPr>
        <xdr:cNvPr id="139" name="テキスト ボックス 138"/>
        <xdr:cNvSpPr txBox="1"/>
      </xdr:nvSpPr>
      <xdr:spPr>
        <a:xfrm>
          <a:off x="3225800" y="7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92594</xdr:rowOff>
    </xdr:from>
    <xdr:to>
      <xdr:col>15</xdr:col>
      <xdr:colOff>101600</xdr:colOff>
      <xdr:row>37</xdr:row>
      <xdr:rowOff>194194</xdr:rowOff>
    </xdr:to>
    <xdr:sp macro="" textlink="">
      <xdr:nvSpPr>
        <xdr:cNvPr id="140" name="楕円 139"/>
        <xdr:cNvSpPr/>
      </xdr:nvSpPr>
      <xdr:spPr bwMode="auto">
        <a:xfrm>
          <a:off x="2857500" y="721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178971</xdr:rowOff>
    </xdr:from>
    <xdr:ext cx="762000" cy="259045"/>
    <xdr:sp macro="" textlink="">
      <xdr:nvSpPr>
        <xdr:cNvPr id="141" name="テキスト ボックス 140"/>
        <xdr:cNvSpPr txBox="1"/>
      </xdr:nvSpPr>
      <xdr:spPr>
        <a:xfrm>
          <a:off x="2527300" y="73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155656</xdr:rowOff>
    </xdr:from>
    <xdr:to>
      <xdr:col>24</xdr:col>
      <xdr:colOff>63500</xdr:colOff>
      <xdr:row>37</xdr:row>
      <xdr:rowOff>15525</xdr:rowOff>
    </xdr:to>
    <xdr:cxnSp macro="">
      <xdr:nvCxnSpPr>
        <xdr:cNvPr id="59" name="直線コネクタ 58"/>
        <xdr:cNvCxnSpPr/>
      </xdr:nvCxnSpPr>
      <xdr:spPr>
        <a:xfrm>
          <a:off x="3797300" y="6327856"/>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155656</xdr:rowOff>
    </xdr:from>
    <xdr:to>
      <xdr:col>19</xdr:col>
      <xdr:colOff>177800</xdr:colOff>
      <xdr:row>37</xdr:row>
      <xdr:rowOff>82024</xdr:rowOff>
    </xdr:to>
    <xdr:cxnSp macro="">
      <xdr:nvCxnSpPr>
        <xdr:cNvPr id="62" name="直線コネクタ 61"/>
        <xdr:cNvCxnSpPr/>
      </xdr:nvCxnSpPr>
      <xdr:spPr>
        <a:xfrm flipV="1">
          <a:off x="2908300" y="6327856"/>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171133</xdr:rowOff>
    </xdr:from>
    <xdr:to>
      <xdr:col>15</xdr:col>
      <xdr:colOff>50800</xdr:colOff>
      <xdr:row>37</xdr:row>
      <xdr:rowOff>82024</xdr:rowOff>
    </xdr:to>
    <xdr:cxnSp macro="">
      <xdr:nvCxnSpPr>
        <xdr:cNvPr id="65" name="直線コネクタ 64"/>
        <xdr:cNvCxnSpPr/>
      </xdr:nvCxnSpPr>
      <xdr:spPr>
        <a:xfrm>
          <a:off x="2019300" y="6343333"/>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171133</xdr:rowOff>
    </xdr:from>
    <xdr:to>
      <xdr:col>10</xdr:col>
      <xdr:colOff>114300</xdr:colOff>
      <xdr:row>37</xdr:row>
      <xdr:rowOff>17262</xdr:rowOff>
    </xdr:to>
    <xdr:cxnSp macro="">
      <xdr:nvCxnSpPr>
        <xdr:cNvPr id="68" name="直線コネクタ 67"/>
        <xdr:cNvCxnSpPr/>
      </xdr:nvCxnSpPr>
      <xdr:spPr>
        <a:xfrm flipV="1">
          <a:off x="1130300" y="6343333"/>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102397</xdr:rowOff>
    </xdr:from>
    <xdr:ext cx="534377" cy="259045"/>
    <xdr:sp macro="" textlink="">
      <xdr:nvSpPr>
        <xdr:cNvPr id="72" name="テキスト ボックス 71"/>
        <xdr:cNvSpPr txBox="1"/>
      </xdr:nvSpPr>
      <xdr:spPr>
        <a:xfrm>
          <a:off x="863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136175</xdr:rowOff>
    </xdr:from>
    <xdr:to>
      <xdr:col>24</xdr:col>
      <xdr:colOff>114300</xdr:colOff>
      <xdr:row>37</xdr:row>
      <xdr:rowOff>66325</xdr:rowOff>
    </xdr:to>
    <xdr:sp macro="" textlink="">
      <xdr:nvSpPr>
        <xdr:cNvPr id="78" name="楕円 77"/>
        <xdr:cNvSpPr/>
      </xdr:nvSpPr>
      <xdr:spPr>
        <a:xfrm>
          <a:off x="4584700" y="6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114602</xdr:rowOff>
    </xdr:from>
    <xdr:ext cx="534377" cy="259045"/>
    <xdr:sp macro="" textlink="">
      <xdr:nvSpPr>
        <xdr:cNvPr id="79" name="人件費該当値テキスト"/>
        <xdr:cNvSpPr txBox="1"/>
      </xdr:nvSpPr>
      <xdr:spPr>
        <a:xfrm>
          <a:off x="4686300" y="62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104856</xdr:rowOff>
    </xdr:from>
    <xdr:to>
      <xdr:col>20</xdr:col>
      <xdr:colOff>38100</xdr:colOff>
      <xdr:row>37</xdr:row>
      <xdr:rowOff>35006</xdr:rowOff>
    </xdr:to>
    <xdr:sp macro="" textlink="">
      <xdr:nvSpPr>
        <xdr:cNvPr id="80" name="楕円 79"/>
        <xdr:cNvSpPr/>
      </xdr:nvSpPr>
      <xdr:spPr>
        <a:xfrm>
          <a:off x="3746500" y="62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26133</xdr:rowOff>
    </xdr:from>
    <xdr:ext cx="534377" cy="259045"/>
    <xdr:sp macro="" textlink="">
      <xdr:nvSpPr>
        <xdr:cNvPr id="81" name="テキスト ボックス 80"/>
        <xdr:cNvSpPr txBox="1"/>
      </xdr:nvSpPr>
      <xdr:spPr>
        <a:xfrm>
          <a:off x="3530111" y="63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31224</xdr:rowOff>
    </xdr:from>
    <xdr:to>
      <xdr:col>15</xdr:col>
      <xdr:colOff>101600</xdr:colOff>
      <xdr:row>37</xdr:row>
      <xdr:rowOff>132824</xdr:rowOff>
    </xdr:to>
    <xdr:sp macro="" textlink="">
      <xdr:nvSpPr>
        <xdr:cNvPr id="82" name="楕円 81"/>
        <xdr:cNvSpPr/>
      </xdr:nvSpPr>
      <xdr:spPr>
        <a:xfrm>
          <a:off x="2857500" y="63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123951</xdr:rowOff>
    </xdr:from>
    <xdr:ext cx="534377" cy="259045"/>
    <xdr:sp macro="" textlink="">
      <xdr:nvSpPr>
        <xdr:cNvPr id="83" name="テキスト ボックス 82"/>
        <xdr:cNvSpPr txBox="1"/>
      </xdr:nvSpPr>
      <xdr:spPr>
        <a:xfrm>
          <a:off x="2641111" y="64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120333</xdr:rowOff>
    </xdr:from>
    <xdr:to>
      <xdr:col>10</xdr:col>
      <xdr:colOff>165100</xdr:colOff>
      <xdr:row>37</xdr:row>
      <xdr:rowOff>50483</xdr:rowOff>
    </xdr:to>
    <xdr:sp macro="" textlink="">
      <xdr:nvSpPr>
        <xdr:cNvPr id="84" name="楕円 83"/>
        <xdr:cNvSpPr/>
      </xdr:nvSpPr>
      <xdr:spPr>
        <a:xfrm>
          <a:off x="1968500" y="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41610</xdr:rowOff>
    </xdr:from>
    <xdr:ext cx="534377" cy="259045"/>
    <xdr:sp macro="" textlink="">
      <xdr:nvSpPr>
        <xdr:cNvPr id="85" name="テキスト ボックス 84"/>
        <xdr:cNvSpPr txBox="1"/>
      </xdr:nvSpPr>
      <xdr:spPr>
        <a:xfrm>
          <a:off x="1752111"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137912</xdr:rowOff>
    </xdr:from>
    <xdr:to>
      <xdr:col>6</xdr:col>
      <xdr:colOff>38100</xdr:colOff>
      <xdr:row>37</xdr:row>
      <xdr:rowOff>68062</xdr:rowOff>
    </xdr:to>
    <xdr:sp macro="" textlink="">
      <xdr:nvSpPr>
        <xdr:cNvPr id="86" name="楕円 85"/>
        <xdr:cNvSpPr/>
      </xdr:nvSpPr>
      <xdr:spPr>
        <a:xfrm>
          <a:off x="1079500" y="63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59189</xdr:rowOff>
    </xdr:from>
    <xdr:ext cx="534377" cy="259045"/>
    <xdr:sp macro="" textlink="">
      <xdr:nvSpPr>
        <xdr:cNvPr id="87" name="テキスト ボックス 86"/>
        <xdr:cNvSpPr txBox="1"/>
      </xdr:nvSpPr>
      <xdr:spPr>
        <a:xfrm>
          <a:off x="863111" y="64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2952</xdr:rowOff>
    </xdr:from>
    <xdr:to>
      <xdr:col>24</xdr:col>
      <xdr:colOff>63500</xdr:colOff>
      <xdr:row>58</xdr:row>
      <xdr:rowOff>13623</xdr:rowOff>
    </xdr:to>
    <xdr:cxnSp macro="">
      <xdr:nvCxnSpPr>
        <xdr:cNvPr id="116" name="直線コネクタ 115"/>
        <xdr:cNvCxnSpPr/>
      </xdr:nvCxnSpPr>
      <xdr:spPr>
        <a:xfrm flipV="1">
          <a:off x="3797300" y="9947052"/>
          <a:ext cx="8382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12305</xdr:rowOff>
    </xdr:from>
    <xdr:to>
      <xdr:col>19</xdr:col>
      <xdr:colOff>177800</xdr:colOff>
      <xdr:row>58</xdr:row>
      <xdr:rowOff>13623</xdr:rowOff>
    </xdr:to>
    <xdr:cxnSp macro="">
      <xdr:nvCxnSpPr>
        <xdr:cNvPr id="119" name="直線コネクタ 118"/>
        <xdr:cNvCxnSpPr/>
      </xdr:nvCxnSpPr>
      <xdr:spPr>
        <a:xfrm>
          <a:off x="2908300" y="9956405"/>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12305</xdr:rowOff>
    </xdr:from>
    <xdr:to>
      <xdr:col>15</xdr:col>
      <xdr:colOff>50800</xdr:colOff>
      <xdr:row>58</xdr:row>
      <xdr:rowOff>28436</xdr:rowOff>
    </xdr:to>
    <xdr:cxnSp macro="">
      <xdr:nvCxnSpPr>
        <xdr:cNvPr id="122" name="直線コネクタ 121"/>
        <xdr:cNvCxnSpPr/>
      </xdr:nvCxnSpPr>
      <xdr:spPr>
        <a:xfrm flipV="1">
          <a:off x="2019300" y="9956405"/>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28436</xdr:rowOff>
    </xdr:from>
    <xdr:to>
      <xdr:col>10</xdr:col>
      <xdr:colOff>114300</xdr:colOff>
      <xdr:row>58</xdr:row>
      <xdr:rowOff>46024</xdr:rowOff>
    </xdr:to>
    <xdr:cxnSp macro="">
      <xdr:nvCxnSpPr>
        <xdr:cNvPr id="125" name="直線コネクタ 124"/>
        <xdr:cNvCxnSpPr/>
      </xdr:nvCxnSpPr>
      <xdr:spPr>
        <a:xfrm flipV="1">
          <a:off x="1130300" y="9972536"/>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123602</xdr:rowOff>
    </xdr:from>
    <xdr:to>
      <xdr:col>24</xdr:col>
      <xdr:colOff>114300</xdr:colOff>
      <xdr:row>58</xdr:row>
      <xdr:rowOff>53752</xdr:rowOff>
    </xdr:to>
    <xdr:sp macro="" textlink="">
      <xdr:nvSpPr>
        <xdr:cNvPr id="135" name="楕円 134"/>
        <xdr:cNvSpPr/>
      </xdr:nvSpPr>
      <xdr:spPr>
        <a:xfrm>
          <a:off x="4584700" y="98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134273</xdr:rowOff>
    </xdr:from>
    <xdr:to>
      <xdr:col>20</xdr:col>
      <xdr:colOff>38100</xdr:colOff>
      <xdr:row>58</xdr:row>
      <xdr:rowOff>64423</xdr:rowOff>
    </xdr:to>
    <xdr:sp macro="" textlink="">
      <xdr:nvSpPr>
        <xdr:cNvPr id="137" name="楕円 136"/>
        <xdr:cNvSpPr/>
      </xdr:nvSpPr>
      <xdr:spPr>
        <a:xfrm>
          <a:off x="3746500" y="99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55550</xdr:rowOff>
    </xdr:from>
    <xdr:ext cx="534377" cy="259045"/>
    <xdr:sp macro="" textlink="">
      <xdr:nvSpPr>
        <xdr:cNvPr id="138" name="テキスト ボックス 137"/>
        <xdr:cNvSpPr txBox="1"/>
      </xdr:nvSpPr>
      <xdr:spPr>
        <a:xfrm>
          <a:off x="3530111" y="99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132955</xdr:rowOff>
    </xdr:from>
    <xdr:to>
      <xdr:col>15</xdr:col>
      <xdr:colOff>101600</xdr:colOff>
      <xdr:row>58</xdr:row>
      <xdr:rowOff>63105</xdr:rowOff>
    </xdr:to>
    <xdr:sp macro="" textlink="">
      <xdr:nvSpPr>
        <xdr:cNvPr id="139" name="楕円 138"/>
        <xdr:cNvSpPr/>
      </xdr:nvSpPr>
      <xdr:spPr>
        <a:xfrm>
          <a:off x="2857500" y="9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54232</xdr:rowOff>
    </xdr:from>
    <xdr:ext cx="534377" cy="259045"/>
    <xdr:sp macro="" textlink="">
      <xdr:nvSpPr>
        <xdr:cNvPr id="140" name="テキスト ボックス 139"/>
        <xdr:cNvSpPr txBox="1"/>
      </xdr:nvSpPr>
      <xdr:spPr>
        <a:xfrm>
          <a:off x="2641111" y="99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149086</xdr:rowOff>
    </xdr:from>
    <xdr:to>
      <xdr:col>10</xdr:col>
      <xdr:colOff>165100</xdr:colOff>
      <xdr:row>58</xdr:row>
      <xdr:rowOff>79236</xdr:rowOff>
    </xdr:to>
    <xdr:sp macro="" textlink="">
      <xdr:nvSpPr>
        <xdr:cNvPr id="141" name="楕円 140"/>
        <xdr:cNvSpPr/>
      </xdr:nvSpPr>
      <xdr:spPr>
        <a:xfrm>
          <a:off x="1968500" y="99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70363</xdr:rowOff>
    </xdr:from>
    <xdr:ext cx="534377" cy="259045"/>
    <xdr:sp macro="" textlink="">
      <xdr:nvSpPr>
        <xdr:cNvPr id="142" name="テキスト ボックス 141"/>
        <xdr:cNvSpPr txBox="1"/>
      </xdr:nvSpPr>
      <xdr:spPr>
        <a:xfrm>
          <a:off x="1752111" y="100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166674</xdr:rowOff>
    </xdr:from>
    <xdr:to>
      <xdr:col>6</xdr:col>
      <xdr:colOff>38100</xdr:colOff>
      <xdr:row>58</xdr:row>
      <xdr:rowOff>96824</xdr:rowOff>
    </xdr:to>
    <xdr:sp macro="" textlink="">
      <xdr:nvSpPr>
        <xdr:cNvPr id="143" name="楕円 142"/>
        <xdr:cNvSpPr/>
      </xdr:nvSpPr>
      <xdr:spPr>
        <a:xfrm>
          <a:off x="1079500" y="99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87951</xdr:rowOff>
    </xdr:from>
    <xdr:ext cx="534377" cy="259045"/>
    <xdr:sp macro="" textlink="">
      <xdr:nvSpPr>
        <xdr:cNvPr id="144" name="テキスト ボックス 143"/>
        <xdr:cNvSpPr txBox="1"/>
      </xdr:nvSpPr>
      <xdr:spPr>
        <a:xfrm>
          <a:off x="863111" y="100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61119</xdr:rowOff>
    </xdr:from>
    <xdr:to>
      <xdr:col>24</xdr:col>
      <xdr:colOff>63500</xdr:colOff>
      <xdr:row>77</xdr:row>
      <xdr:rowOff>67577</xdr:rowOff>
    </xdr:to>
    <xdr:cxnSp macro="">
      <xdr:nvCxnSpPr>
        <xdr:cNvPr id="169" name="直線コネクタ 168"/>
        <xdr:cNvCxnSpPr/>
      </xdr:nvCxnSpPr>
      <xdr:spPr>
        <a:xfrm flipV="1">
          <a:off x="3797300" y="13262769"/>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56032</xdr:rowOff>
    </xdr:from>
    <xdr:to>
      <xdr:col>19</xdr:col>
      <xdr:colOff>177800</xdr:colOff>
      <xdr:row>77</xdr:row>
      <xdr:rowOff>67577</xdr:rowOff>
    </xdr:to>
    <xdr:cxnSp macro="">
      <xdr:nvCxnSpPr>
        <xdr:cNvPr id="172" name="直線コネクタ 171"/>
        <xdr:cNvCxnSpPr/>
      </xdr:nvCxnSpPr>
      <xdr:spPr>
        <a:xfrm>
          <a:off x="2908300" y="1325768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56032</xdr:rowOff>
    </xdr:from>
    <xdr:to>
      <xdr:col>15</xdr:col>
      <xdr:colOff>50800</xdr:colOff>
      <xdr:row>77</xdr:row>
      <xdr:rowOff>61461</xdr:rowOff>
    </xdr:to>
    <xdr:cxnSp macro="">
      <xdr:nvCxnSpPr>
        <xdr:cNvPr id="175" name="直線コネクタ 174"/>
        <xdr:cNvCxnSpPr/>
      </xdr:nvCxnSpPr>
      <xdr:spPr>
        <a:xfrm flipV="1">
          <a:off x="2019300" y="1325768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61461</xdr:rowOff>
    </xdr:from>
    <xdr:to>
      <xdr:col>10</xdr:col>
      <xdr:colOff>114300</xdr:colOff>
      <xdr:row>77</xdr:row>
      <xdr:rowOff>73864</xdr:rowOff>
    </xdr:to>
    <xdr:cxnSp macro="">
      <xdr:nvCxnSpPr>
        <xdr:cNvPr id="178" name="直線コネクタ 177"/>
        <xdr:cNvCxnSpPr/>
      </xdr:nvCxnSpPr>
      <xdr:spPr>
        <a:xfrm flipV="1">
          <a:off x="1130300" y="13263111"/>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10319</xdr:rowOff>
    </xdr:from>
    <xdr:to>
      <xdr:col>24</xdr:col>
      <xdr:colOff>114300</xdr:colOff>
      <xdr:row>77</xdr:row>
      <xdr:rowOff>111919</xdr:rowOff>
    </xdr:to>
    <xdr:sp macro="" textlink="">
      <xdr:nvSpPr>
        <xdr:cNvPr id="188" name="楕円 187"/>
        <xdr:cNvSpPr/>
      </xdr:nvSpPr>
      <xdr:spPr>
        <a:xfrm>
          <a:off x="4584700" y="132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96696</xdr:rowOff>
    </xdr:from>
    <xdr:ext cx="469744" cy="259045"/>
    <xdr:sp macro="" textlink="">
      <xdr:nvSpPr>
        <xdr:cNvPr id="189" name="維持補修費該当値テキスト"/>
        <xdr:cNvSpPr txBox="1"/>
      </xdr:nvSpPr>
      <xdr:spPr>
        <a:xfrm>
          <a:off x="4686300" y="131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16777</xdr:rowOff>
    </xdr:from>
    <xdr:to>
      <xdr:col>20</xdr:col>
      <xdr:colOff>38100</xdr:colOff>
      <xdr:row>77</xdr:row>
      <xdr:rowOff>118377</xdr:rowOff>
    </xdr:to>
    <xdr:sp macro="" textlink="">
      <xdr:nvSpPr>
        <xdr:cNvPr id="190" name="楕円 189"/>
        <xdr:cNvSpPr/>
      </xdr:nvSpPr>
      <xdr:spPr>
        <a:xfrm>
          <a:off x="3746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109504</xdr:rowOff>
    </xdr:from>
    <xdr:ext cx="469744" cy="259045"/>
    <xdr:sp macro="" textlink="">
      <xdr:nvSpPr>
        <xdr:cNvPr id="191" name="テキスト ボックス 190"/>
        <xdr:cNvSpPr txBox="1"/>
      </xdr:nvSpPr>
      <xdr:spPr>
        <a:xfrm>
          <a:off x="3562428" y="1331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5232</xdr:rowOff>
    </xdr:from>
    <xdr:to>
      <xdr:col>15</xdr:col>
      <xdr:colOff>101600</xdr:colOff>
      <xdr:row>77</xdr:row>
      <xdr:rowOff>106832</xdr:rowOff>
    </xdr:to>
    <xdr:sp macro="" textlink="">
      <xdr:nvSpPr>
        <xdr:cNvPr id="192" name="楕円 191"/>
        <xdr:cNvSpPr/>
      </xdr:nvSpPr>
      <xdr:spPr>
        <a:xfrm>
          <a:off x="28575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97959</xdr:rowOff>
    </xdr:from>
    <xdr:ext cx="469744" cy="259045"/>
    <xdr:sp macro="" textlink="">
      <xdr:nvSpPr>
        <xdr:cNvPr id="193" name="テキスト ボックス 192"/>
        <xdr:cNvSpPr txBox="1"/>
      </xdr:nvSpPr>
      <xdr:spPr>
        <a:xfrm>
          <a:off x="2673428" y="132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10661</xdr:rowOff>
    </xdr:from>
    <xdr:to>
      <xdr:col>10</xdr:col>
      <xdr:colOff>165100</xdr:colOff>
      <xdr:row>77</xdr:row>
      <xdr:rowOff>112261</xdr:rowOff>
    </xdr:to>
    <xdr:sp macro="" textlink="">
      <xdr:nvSpPr>
        <xdr:cNvPr id="194" name="楕円 193"/>
        <xdr:cNvSpPr/>
      </xdr:nvSpPr>
      <xdr:spPr>
        <a:xfrm>
          <a:off x="1968500" y="13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103388</xdr:rowOff>
    </xdr:from>
    <xdr:ext cx="469744" cy="259045"/>
    <xdr:sp macro="" textlink="">
      <xdr:nvSpPr>
        <xdr:cNvPr id="195" name="テキスト ボックス 194"/>
        <xdr:cNvSpPr txBox="1"/>
      </xdr:nvSpPr>
      <xdr:spPr>
        <a:xfrm>
          <a:off x="1784428" y="13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23064</xdr:rowOff>
    </xdr:from>
    <xdr:to>
      <xdr:col>6</xdr:col>
      <xdr:colOff>38100</xdr:colOff>
      <xdr:row>77</xdr:row>
      <xdr:rowOff>124664</xdr:rowOff>
    </xdr:to>
    <xdr:sp macro="" textlink="">
      <xdr:nvSpPr>
        <xdr:cNvPr id="196" name="楕円 195"/>
        <xdr:cNvSpPr/>
      </xdr:nvSpPr>
      <xdr:spPr>
        <a:xfrm>
          <a:off x="1079500" y="132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115791</xdr:rowOff>
    </xdr:from>
    <xdr:ext cx="469744" cy="259045"/>
    <xdr:sp macro="" textlink="">
      <xdr:nvSpPr>
        <xdr:cNvPr id="197" name="テキスト ボックス 196"/>
        <xdr:cNvSpPr txBox="1"/>
      </xdr:nvSpPr>
      <xdr:spPr>
        <a:xfrm>
          <a:off x="895428" y="133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89091</xdr:rowOff>
    </xdr:from>
    <xdr:to>
      <xdr:col>24</xdr:col>
      <xdr:colOff>63500</xdr:colOff>
      <xdr:row>95</xdr:row>
      <xdr:rowOff>99454</xdr:rowOff>
    </xdr:to>
    <xdr:cxnSp macro="">
      <xdr:nvCxnSpPr>
        <xdr:cNvPr id="227" name="直線コネクタ 226"/>
        <xdr:cNvCxnSpPr/>
      </xdr:nvCxnSpPr>
      <xdr:spPr>
        <a:xfrm flipV="1">
          <a:off x="3797300" y="16376841"/>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99454</xdr:rowOff>
    </xdr:from>
    <xdr:to>
      <xdr:col>19</xdr:col>
      <xdr:colOff>177800</xdr:colOff>
      <xdr:row>96</xdr:row>
      <xdr:rowOff>76657</xdr:rowOff>
    </xdr:to>
    <xdr:cxnSp macro="">
      <xdr:nvCxnSpPr>
        <xdr:cNvPr id="230" name="直線コネクタ 229"/>
        <xdr:cNvCxnSpPr/>
      </xdr:nvCxnSpPr>
      <xdr:spPr>
        <a:xfrm flipV="1">
          <a:off x="2908300" y="16387204"/>
          <a:ext cx="889000" cy="1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76657</xdr:rowOff>
    </xdr:from>
    <xdr:to>
      <xdr:col>15</xdr:col>
      <xdr:colOff>50800</xdr:colOff>
      <xdr:row>96</xdr:row>
      <xdr:rowOff>77496</xdr:rowOff>
    </xdr:to>
    <xdr:cxnSp macro="">
      <xdr:nvCxnSpPr>
        <xdr:cNvPr id="233" name="直線コネクタ 232"/>
        <xdr:cNvCxnSpPr/>
      </xdr:nvCxnSpPr>
      <xdr:spPr>
        <a:xfrm flipV="1">
          <a:off x="2019300" y="165358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77496</xdr:rowOff>
    </xdr:from>
    <xdr:to>
      <xdr:col>10</xdr:col>
      <xdr:colOff>114300</xdr:colOff>
      <xdr:row>96</xdr:row>
      <xdr:rowOff>153099</xdr:rowOff>
    </xdr:to>
    <xdr:cxnSp macro="">
      <xdr:nvCxnSpPr>
        <xdr:cNvPr id="236" name="直線コネクタ 235"/>
        <xdr:cNvCxnSpPr/>
      </xdr:nvCxnSpPr>
      <xdr:spPr>
        <a:xfrm flipV="1">
          <a:off x="1130300" y="16536696"/>
          <a:ext cx="8890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38291</xdr:rowOff>
    </xdr:from>
    <xdr:to>
      <xdr:col>24</xdr:col>
      <xdr:colOff>114300</xdr:colOff>
      <xdr:row>95</xdr:row>
      <xdr:rowOff>139891</xdr:rowOff>
    </xdr:to>
    <xdr:sp macro="" textlink="">
      <xdr:nvSpPr>
        <xdr:cNvPr id="246" name="楕円 245"/>
        <xdr:cNvSpPr/>
      </xdr:nvSpPr>
      <xdr:spPr>
        <a:xfrm>
          <a:off x="4584700" y="163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61168</xdr:rowOff>
    </xdr:from>
    <xdr:ext cx="534377" cy="259045"/>
    <xdr:sp macro="" textlink="">
      <xdr:nvSpPr>
        <xdr:cNvPr id="247" name="扶助費該当値テキスト"/>
        <xdr:cNvSpPr txBox="1"/>
      </xdr:nvSpPr>
      <xdr:spPr>
        <a:xfrm>
          <a:off x="4686300" y="161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48654</xdr:rowOff>
    </xdr:from>
    <xdr:to>
      <xdr:col>20</xdr:col>
      <xdr:colOff>38100</xdr:colOff>
      <xdr:row>95</xdr:row>
      <xdr:rowOff>150254</xdr:rowOff>
    </xdr:to>
    <xdr:sp macro="" textlink="">
      <xdr:nvSpPr>
        <xdr:cNvPr id="248" name="楕円 247"/>
        <xdr:cNvSpPr/>
      </xdr:nvSpPr>
      <xdr:spPr>
        <a:xfrm>
          <a:off x="3746500" y="163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166781</xdr:rowOff>
    </xdr:from>
    <xdr:ext cx="534377" cy="259045"/>
    <xdr:sp macro="" textlink="">
      <xdr:nvSpPr>
        <xdr:cNvPr id="249" name="テキスト ボックス 248"/>
        <xdr:cNvSpPr txBox="1"/>
      </xdr:nvSpPr>
      <xdr:spPr>
        <a:xfrm>
          <a:off x="3530111" y="161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25857</xdr:rowOff>
    </xdr:from>
    <xdr:to>
      <xdr:col>15</xdr:col>
      <xdr:colOff>101600</xdr:colOff>
      <xdr:row>96</xdr:row>
      <xdr:rowOff>127457</xdr:rowOff>
    </xdr:to>
    <xdr:sp macro="" textlink="">
      <xdr:nvSpPr>
        <xdr:cNvPr id="250" name="楕円 249"/>
        <xdr:cNvSpPr/>
      </xdr:nvSpPr>
      <xdr:spPr>
        <a:xfrm>
          <a:off x="2857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118584</xdr:rowOff>
    </xdr:from>
    <xdr:ext cx="534377" cy="259045"/>
    <xdr:sp macro="" textlink="">
      <xdr:nvSpPr>
        <xdr:cNvPr id="251" name="テキスト ボックス 250"/>
        <xdr:cNvSpPr txBox="1"/>
      </xdr:nvSpPr>
      <xdr:spPr>
        <a:xfrm>
          <a:off x="2641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26696</xdr:rowOff>
    </xdr:from>
    <xdr:to>
      <xdr:col>10</xdr:col>
      <xdr:colOff>165100</xdr:colOff>
      <xdr:row>96</xdr:row>
      <xdr:rowOff>128296</xdr:rowOff>
    </xdr:to>
    <xdr:sp macro="" textlink="">
      <xdr:nvSpPr>
        <xdr:cNvPr id="252" name="楕円 251"/>
        <xdr:cNvSpPr/>
      </xdr:nvSpPr>
      <xdr:spPr>
        <a:xfrm>
          <a:off x="1968500" y="164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119423</xdr:rowOff>
    </xdr:from>
    <xdr:ext cx="534377" cy="259045"/>
    <xdr:sp macro="" textlink="">
      <xdr:nvSpPr>
        <xdr:cNvPr id="253" name="テキスト ボックス 252"/>
        <xdr:cNvSpPr txBox="1"/>
      </xdr:nvSpPr>
      <xdr:spPr>
        <a:xfrm>
          <a:off x="1752111" y="165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102299</xdr:rowOff>
    </xdr:from>
    <xdr:to>
      <xdr:col>6</xdr:col>
      <xdr:colOff>38100</xdr:colOff>
      <xdr:row>97</xdr:row>
      <xdr:rowOff>32449</xdr:rowOff>
    </xdr:to>
    <xdr:sp macro="" textlink="">
      <xdr:nvSpPr>
        <xdr:cNvPr id="254" name="楕円 253"/>
        <xdr:cNvSpPr/>
      </xdr:nvSpPr>
      <xdr:spPr>
        <a:xfrm>
          <a:off x="1079500" y="165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23576</xdr:rowOff>
    </xdr:from>
    <xdr:ext cx="534377" cy="259045"/>
    <xdr:sp macro="" textlink="">
      <xdr:nvSpPr>
        <xdr:cNvPr id="255" name="テキスト ボックス 254"/>
        <xdr:cNvSpPr txBox="1"/>
      </xdr:nvSpPr>
      <xdr:spPr>
        <a:xfrm>
          <a:off x="863111" y="166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139649</xdr:rowOff>
    </xdr:from>
    <xdr:to>
      <xdr:col>55</xdr:col>
      <xdr:colOff>0</xdr:colOff>
      <xdr:row>36</xdr:row>
      <xdr:rowOff>163436</xdr:rowOff>
    </xdr:to>
    <xdr:cxnSp macro="">
      <xdr:nvCxnSpPr>
        <xdr:cNvPr id="284" name="直線コネクタ 283"/>
        <xdr:cNvCxnSpPr/>
      </xdr:nvCxnSpPr>
      <xdr:spPr>
        <a:xfrm flipV="1">
          <a:off x="9639300" y="6311849"/>
          <a:ext cx="8382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136030</xdr:rowOff>
    </xdr:from>
    <xdr:to>
      <xdr:col>50</xdr:col>
      <xdr:colOff>114300</xdr:colOff>
      <xdr:row>36</xdr:row>
      <xdr:rowOff>163436</xdr:rowOff>
    </xdr:to>
    <xdr:cxnSp macro="">
      <xdr:nvCxnSpPr>
        <xdr:cNvPr id="287" name="直線コネクタ 286"/>
        <xdr:cNvCxnSpPr/>
      </xdr:nvCxnSpPr>
      <xdr:spPr>
        <a:xfrm>
          <a:off x="8750300" y="6308230"/>
          <a:ext cx="889000" cy="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136030</xdr:rowOff>
    </xdr:from>
    <xdr:to>
      <xdr:col>45</xdr:col>
      <xdr:colOff>177800</xdr:colOff>
      <xdr:row>36</xdr:row>
      <xdr:rowOff>148120</xdr:rowOff>
    </xdr:to>
    <xdr:cxnSp macro="">
      <xdr:nvCxnSpPr>
        <xdr:cNvPr id="290" name="直線コネクタ 289"/>
        <xdr:cNvCxnSpPr/>
      </xdr:nvCxnSpPr>
      <xdr:spPr>
        <a:xfrm flipV="1">
          <a:off x="7861300" y="6308230"/>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148120</xdr:rowOff>
    </xdr:from>
    <xdr:to>
      <xdr:col>41</xdr:col>
      <xdr:colOff>50800</xdr:colOff>
      <xdr:row>37</xdr:row>
      <xdr:rowOff>48463</xdr:rowOff>
    </xdr:to>
    <xdr:cxnSp macro="">
      <xdr:nvCxnSpPr>
        <xdr:cNvPr id="293" name="直線コネクタ 292"/>
        <xdr:cNvCxnSpPr/>
      </xdr:nvCxnSpPr>
      <xdr:spPr>
        <a:xfrm flipV="1">
          <a:off x="6972300" y="6320320"/>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88849</xdr:rowOff>
    </xdr:from>
    <xdr:to>
      <xdr:col>55</xdr:col>
      <xdr:colOff>50800</xdr:colOff>
      <xdr:row>37</xdr:row>
      <xdr:rowOff>18999</xdr:rowOff>
    </xdr:to>
    <xdr:sp macro="" textlink="">
      <xdr:nvSpPr>
        <xdr:cNvPr id="303" name="楕円 302"/>
        <xdr:cNvSpPr/>
      </xdr:nvSpPr>
      <xdr:spPr>
        <a:xfrm>
          <a:off x="10426700" y="62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67276</xdr:rowOff>
    </xdr:from>
    <xdr:ext cx="534377" cy="259045"/>
    <xdr:sp macro="" textlink="">
      <xdr:nvSpPr>
        <xdr:cNvPr id="304" name="補助費等該当値テキスト"/>
        <xdr:cNvSpPr txBox="1"/>
      </xdr:nvSpPr>
      <xdr:spPr>
        <a:xfrm>
          <a:off x="10528300" y="62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112636</xdr:rowOff>
    </xdr:from>
    <xdr:to>
      <xdr:col>50</xdr:col>
      <xdr:colOff>165100</xdr:colOff>
      <xdr:row>37</xdr:row>
      <xdr:rowOff>42786</xdr:rowOff>
    </xdr:to>
    <xdr:sp macro="" textlink="">
      <xdr:nvSpPr>
        <xdr:cNvPr id="305" name="楕円 304"/>
        <xdr:cNvSpPr/>
      </xdr:nvSpPr>
      <xdr:spPr>
        <a:xfrm>
          <a:off x="9588500" y="6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33913</xdr:rowOff>
    </xdr:from>
    <xdr:ext cx="534377" cy="259045"/>
    <xdr:sp macro="" textlink="">
      <xdr:nvSpPr>
        <xdr:cNvPr id="306" name="テキスト ボックス 305"/>
        <xdr:cNvSpPr txBox="1"/>
      </xdr:nvSpPr>
      <xdr:spPr>
        <a:xfrm>
          <a:off x="9372111" y="63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85230</xdr:rowOff>
    </xdr:from>
    <xdr:to>
      <xdr:col>46</xdr:col>
      <xdr:colOff>38100</xdr:colOff>
      <xdr:row>37</xdr:row>
      <xdr:rowOff>15380</xdr:rowOff>
    </xdr:to>
    <xdr:sp macro="" textlink="">
      <xdr:nvSpPr>
        <xdr:cNvPr id="307" name="楕円 306"/>
        <xdr:cNvSpPr/>
      </xdr:nvSpPr>
      <xdr:spPr>
        <a:xfrm>
          <a:off x="8699500" y="62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6507</xdr:rowOff>
    </xdr:from>
    <xdr:ext cx="534377" cy="259045"/>
    <xdr:sp macro="" textlink="">
      <xdr:nvSpPr>
        <xdr:cNvPr id="308" name="テキスト ボックス 307"/>
        <xdr:cNvSpPr txBox="1"/>
      </xdr:nvSpPr>
      <xdr:spPr>
        <a:xfrm>
          <a:off x="8483111" y="63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97320</xdr:rowOff>
    </xdr:from>
    <xdr:to>
      <xdr:col>41</xdr:col>
      <xdr:colOff>101600</xdr:colOff>
      <xdr:row>37</xdr:row>
      <xdr:rowOff>27470</xdr:rowOff>
    </xdr:to>
    <xdr:sp macro="" textlink="">
      <xdr:nvSpPr>
        <xdr:cNvPr id="309" name="楕円 308"/>
        <xdr:cNvSpPr/>
      </xdr:nvSpPr>
      <xdr:spPr>
        <a:xfrm>
          <a:off x="7810500" y="6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18597</xdr:rowOff>
    </xdr:from>
    <xdr:ext cx="534377" cy="259045"/>
    <xdr:sp macro="" textlink="">
      <xdr:nvSpPr>
        <xdr:cNvPr id="310" name="テキスト ボックス 309"/>
        <xdr:cNvSpPr txBox="1"/>
      </xdr:nvSpPr>
      <xdr:spPr>
        <a:xfrm>
          <a:off x="7594111" y="63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169113</xdr:rowOff>
    </xdr:from>
    <xdr:to>
      <xdr:col>36</xdr:col>
      <xdr:colOff>165100</xdr:colOff>
      <xdr:row>37</xdr:row>
      <xdr:rowOff>99263</xdr:rowOff>
    </xdr:to>
    <xdr:sp macro="" textlink="">
      <xdr:nvSpPr>
        <xdr:cNvPr id="311" name="楕円 310"/>
        <xdr:cNvSpPr/>
      </xdr:nvSpPr>
      <xdr:spPr>
        <a:xfrm>
          <a:off x="6921500" y="63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90390</xdr:rowOff>
    </xdr:from>
    <xdr:ext cx="534377" cy="259045"/>
    <xdr:sp macro="" textlink="">
      <xdr:nvSpPr>
        <xdr:cNvPr id="312" name="テキスト ボックス 311"/>
        <xdr:cNvSpPr txBox="1"/>
      </xdr:nvSpPr>
      <xdr:spPr>
        <a:xfrm>
          <a:off x="6705111" y="64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58957</xdr:rowOff>
    </xdr:from>
    <xdr:to>
      <xdr:col>55</xdr:col>
      <xdr:colOff>0</xdr:colOff>
      <xdr:row>58</xdr:row>
      <xdr:rowOff>124023</xdr:rowOff>
    </xdr:to>
    <xdr:cxnSp macro="">
      <xdr:nvCxnSpPr>
        <xdr:cNvPr id="341" name="直線コネクタ 340"/>
        <xdr:cNvCxnSpPr/>
      </xdr:nvCxnSpPr>
      <xdr:spPr>
        <a:xfrm>
          <a:off x="9639300" y="10003057"/>
          <a:ext cx="838200" cy="6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38497</xdr:rowOff>
    </xdr:from>
    <xdr:to>
      <xdr:col>50</xdr:col>
      <xdr:colOff>114300</xdr:colOff>
      <xdr:row>58</xdr:row>
      <xdr:rowOff>58957</xdr:rowOff>
    </xdr:to>
    <xdr:cxnSp macro="">
      <xdr:nvCxnSpPr>
        <xdr:cNvPr id="344" name="直線コネクタ 343"/>
        <xdr:cNvCxnSpPr/>
      </xdr:nvCxnSpPr>
      <xdr:spPr>
        <a:xfrm>
          <a:off x="8750300" y="998259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38497</xdr:rowOff>
    </xdr:from>
    <xdr:to>
      <xdr:col>45</xdr:col>
      <xdr:colOff>177800</xdr:colOff>
      <xdr:row>58</xdr:row>
      <xdr:rowOff>64843</xdr:rowOff>
    </xdr:to>
    <xdr:cxnSp macro="">
      <xdr:nvCxnSpPr>
        <xdr:cNvPr id="347" name="直線コネクタ 346"/>
        <xdr:cNvCxnSpPr/>
      </xdr:nvCxnSpPr>
      <xdr:spPr>
        <a:xfrm flipV="1">
          <a:off x="7861300" y="9982597"/>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64843</xdr:rowOff>
    </xdr:from>
    <xdr:to>
      <xdr:col>41</xdr:col>
      <xdr:colOff>50800</xdr:colOff>
      <xdr:row>58</xdr:row>
      <xdr:rowOff>120986</xdr:rowOff>
    </xdr:to>
    <xdr:cxnSp macro="">
      <xdr:nvCxnSpPr>
        <xdr:cNvPr id="350" name="直線コネクタ 349"/>
        <xdr:cNvCxnSpPr/>
      </xdr:nvCxnSpPr>
      <xdr:spPr>
        <a:xfrm flipV="1">
          <a:off x="6972300" y="10008943"/>
          <a:ext cx="889000" cy="5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147444</xdr:rowOff>
    </xdr:from>
    <xdr:ext cx="534377" cy="259045"/>
    <xdr:sp macro="" textlink="">
      <xdr:nvSpPr>
        <xdr:cNvPr id="352" name="テキスト ボックス 351"/>
        <xdr:cNvSpPr txBox="1"/>
      </xdr:nvSpPr>
      <xdr:spPr>
        <a:xfrm>
          <a:off x="7594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73223</xdr:rowOff>
    </xdr:from>
    <xdr:to>
      <xdr:col>55</xdr:col>
      <xdr:colOff>50800</xdr:colOff>
      <xdr:row>59</xdr:row>
      <xdr:rowOff>3373</xdr:rowOff>
    </xdr:to>
    <xdr:sp macro="" textlink="">
      <xdr:nvSpPr>
        <xdr:cNvPr id="360" name="楕円 359"/>
        <xdr:cNvSpPr/>
      </xdr:nvSpPr>
      <xdr:spPr>
        <a:xfrm>
          <a:off x="10426700" y="100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8157</xdr:rowOff>
    </xdr:from>
    <xdr:to>
      <xdr:col>50</xdr:col>
      <xdr:colOff>165100</xdr:colOff>
      <xdr:row>58</xdr:row>
      <xdr:rowOff>109757</xdr:rowOff>
    </xdr:to>
    <xdr:sp macro="" textlink="">
      <xdr:nvSpPr>
        <xdr:cNvPr id="362" name="楕円 361"/>
        <xdr:cNvSpPr/>
      </xdr:nvSpPr>
      <xdr:spPr>
        <a:xfrm>
          <a:off x="9588500" y="99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126284</xdr:rowOff>
    </xdr:from>
    <xdr:ext cx="534377" cy="259045"/>
    <xdr:sp macro="" textlink="">
      <xdr:nvSpPr>
        <xdr:cNvPr id="363" name="テキスト ボックス 362"/>
        <xdr:cNvSpPr txBox="1"/>
      </xdr:nvSpPr>
      <xdr:spPr>
        <a:xfrm>
          <a:off x="9372111" y="97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159147</xdr:rowOff>
    </xdr:from>
    <xdr:to>
      <xdr:col>46</xdr:col>
      <xdr:colOff>38100</xdr:colOff>
      <xdr:row>58</xdr:row>
      <xdr:rowOff>89297</xdr:rowOff>
    </xdr:to>
    <xdr:sp macro="" textlink="">
      <xdr:nvSpPr>
        <xdr:cNvPr id="364" name="楕円 363"/>
        <xdr:cNvSpPr/>
      </xdr:nvSpPr>
      <xdr:spPr>
        <a:xfrm>
          <a:off x="8699500" y="9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105824</xdr:rowOff>
    </xdr:from>
    <xdr:ext cx="534377" cy="259045"/>
    <xdr:sp macro="" textlink="">
      <xdr:nvSpPr>
        <xdr:cNvPr id="365" name="テキスト ボックス 364"/>
        <xdr:cNvSpPr txBox="1"/>
      </xdr:nvSpPr>
      <xdr:spPr>
        <a:xfrm>
          <a:off x="8483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14043</xdr:rowOff>
    </xdr:from>
    <xdr:to>
      <xdr:col>41</xdr:col>
      <xdr:colOff>101600</xdr:colOff>
      <xdr:row>58</xdr:row>
      <xdr:rowOff>115643</xdr:rowOff>
    </xdr:to>
    <xdr:sp macro="" textlink="">
      <xdr:nvSpPr>
        <xdr:cNvPr id="366" name="楕円 365"/>
        <xdr:cNvSpPr/>
      </xdr:nvSpPr>
      <xdr:spPr>
        <a:xfrm>
          <a:off x="7810500" y="99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132170</xdr:rowOff>
    </xdr:from>
    <xdr:ext cx="534377" cy="259045"/>
    <xdr:sp macro="" textlink="">
      <xdr:nvSpPr>
        <xdr:cNvPr id="367" name="テキスト ボックス 366"/>
        <xdr:cNvSpPr txBox="1"/>
      </xdr:nvSpPr>
      <xdr:spPr>
        <a:xfrm>
          <a:off x="7594111" y="97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70186</xdr:rowOff>
    </xdr:from>
    <xdr:to>
      <xdr:col>36</xdr:col>
      <xdr:colOff>165100</xdr:colOff>
      <xdr:row>59</xdr:row>
      <xdr:rowOff>336</xdr:rowOff>
    </xdr:to>
    <xdr:sp macro="" textlink="">
      <xdr:nvSpPr>
        <xdr:cNvPr id="368" name="楕円 367"/>
        <xdr:cNvSpPr/>
      </xdr:nvSpPr>
      <xdr:spPr>
        <a:xfrm>
          <a:off x="6921500" y="10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162913</xdr:rowOff>
    </xdr:from>
    <xdr:ext cx="534377" cy="259045"/>
    <xdr:sp macro="" textlink="">
      <xdr:nvSpPr>
        <xdr:cNvPr id="369" name="テキスト ボックス 368"/>
        <xdr:cNvSpPr txBox="1"/>
      </xdr:nvSpPr>
      <xdr:spPr>
        <a:xfrm>
          <a:off x="6705111" y="10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47858</xdr:rowOff>
    </xdr:from>
    <xdr:to>
      <xdr:col>55</xdr:col>
      <xdr:colOff>0</xdr:colOff>
      <xdr:row>78</xdr:row>
      <xdr:rowOff>123958</xdr:rowOff>
    </xdr:to>
    <xdr:cxnSp macro="">
      <xdr:nvCxnSpPr>
        <xdr:cNvPr id="396" name="直線コネクタ 395"/>
        <xdr:cNvCxnSpPr/>
      </xdr:nvCxnSpPr>
      <xdr:spPr>
        <a:xfrm>
          <a:off x="9639300" y="13420958"/>
          <a:ext cx="838200" cy="7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47858</xdr:rowOff>
    </xdr:from>
    <xdr:to>
      <xdr:col>50</xdr:col>
      <xdr:colOff>114300</xdr:colOff>
      <xdr:row>78</xdr:row>
      <xdr:rowOff>65604</xdr:rowOff>
    </xdr:to>
    <xdr:cxnSp macro="">
      <xdr:nvCxnSpPr>
        <xdr:cNvPr id="399" name="直線コネクタ 398"/>
        <xdr:cNvCxnSpPr/>
      </xdr:nvCxnSpPr>
      <xdr:spPr>
        <a:xfrm flipV="1">
          <a:off x="8750300" y="13420958"/>
          <a:ext cx="88900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65604</xdr:rowOff>
    </xdr:from>
    <xdr:to>
      <xdr:col>45</xdr:col>
      <xdr:colOff>177800</xdr:colOff>
      <xdr:row>78</xdr:row>
      <xdr:rowOff>73929</xdr:rowOff>
    </xdr:to>
    <xdr:cxnSp macro="">
      <xdr:nvCxnSpPr>
        <xdr:cNvPr id="402" name="直線コネクタ 401"/>
        <xdr:cNvCxnSpPr/>
      </xdr:nvCxnSpPr>
      <xdr:spPr>
        <a:xfrm flipV="1">
          <a:off x="7861300" y="13438704"/>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134142</xdr:rowOff>
    </xdr:from>
    <xdr:ext cx="534377" cy="259045"/>
    <xdr:sp macro="" textlink="">
      <xdr:nvSpPr>
        <xdr:cNvPr id="406" name="テキスト ボックス 405"/>
        <xdr:cNvSpPr txBox="1"/>
      </xdr:nvSpPr>
      <xdr:spPr>
        <a:xfrm>
          <a:off x="7594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73158</xdr:rowOff>
    </xdr:from>
    <xdr:to>
      <xdr:col>55</xdr:col>
      <xdr:colOff>50800</xdr:colOff>
      <xdr:row>79</xdr:row>
      <xdr:rowOff>3308</xdr:rowOff>
    </xdr:to>
    <xdr:sp macro="" textlink="">
      <xdr:nvSpPr>
        <xdr:cNvPr id="412" name="楕円 411"/>
        <xdr:cNvSpPr/>
      </xdr:nvSpPr>
      <xdr:spPr>
        <a:xfrm>
          <a:off x="10426700" y="134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168508</xdr:rowOff>
    </xdr:from>
    <xdr:to>
      <xdr:col>50</xdr:col>
      <xdr:colOff>165100</xdr:colOff>
      <xdr:row>78</xdr:row>
      <xdr:rowOff>98658</xdr:rowOff>
    </xdr:to>
    <xdr:sp macro="" textlink="">
      <xdr:nvSpPr>
        <xdr:cNvPr id="414" name="楕円 413"/>
        <xdr:cNvSpPr/>
      </xdr:nvSpPr>
      <xdr:spPr>
        <a:xfrm>
          <a:off x="9588500" y="133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115185</xdr:rowOff>
    </xdr:from>
    <xdr:ext cx="534377" cy="259045"/>
    <xdr:sp macro="" textlink="">
      <xdr:nvSpPr>
        <xdr:cNvPr id="415" name="テキスト ボックス 414"/>
        <xdr:cNvSpPr txBox="1"/>
      </xdr:nvSpPr>
      <xdr:spPr>
        <a:xfrm>
          <a:off x="9372111" y="131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14804</xdr:rowOff>
    </xdr:from>
    <xdr:to>
      <xdr:col>46</xdr:col>
      <xdr:colOff>38100</xdr:colOff>
      <xdr:row>78</xdr:row>
      <xdr:rowOff>116404</xdr:rowOff>
    </xdr:to>
    <xdr:sp macro="" textlink="">
      <xdr:nvSpPr>
        <xdr:cNvPr id="416" name="楕円 415"/>
        <xdr:cNvSpPr/>
      </xdr:nvSpPr>
      <xdr:spPr>
        <a:xfrm>
          <a:off x="8699500" y="133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132931</xdr:rowOff>
    </xdr:from>
    <xdr:ext cx="534377" cy="259045"/>
    <xdr:sp macro="" textlink="">
      <xdr:nvSpPr>
        <xdr:cNvPr id="417" name="テキスト ボックス 416"/>
        <xdr:cNvSpPr txBox="1"/>
      </xdr:nvSpPr>
      <xdr:spPr>
        <a:xfrm>
          <a:off x="8483111" y="13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23129</xdr:rowOff>
    </xdr:from>
    <xdr:to>
      <xdr:col>41</xdr:col>
      <xdr:colOff>101600</xdr:colOff>
      <xdr:row>78</xdr:row>
      <xdr:rowOff>124729</xdr:rowOff>
    </xdr:to>
    <xdr:sp macro="" textlink="">
      <xdr:nvSpPr>
        <xdr:cNvPr id="418" name="楕円 417"/>
        <xdr:cNvSpPr/>
      </xdr:nvSpPr>
      <xdr:spPr>
        <a:xfrm>
          <a:off x="7810500" y="133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141256</xdr:rowOff>
    </xdr:from>
    <xdr:ext cx="534377" cy="259045"/>
    <xdr:sp macro="" textlink="">
      <xdr:nvSpPr>
        <xdr:cNvPr id="419" name="テキスト ボックス 418"/>
        <xdr:cNvSpPr txBox="1"/>
      </xdr:nvSpPr>
      <xdr:spPr>
        <a:xfrm>
          <a:off x="7594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104476</xdr:rowOff>
    </xdr:from>
    <xdr:to>
      <xdr:col>55</xdr:col>
      <xdr:colOff>0</xdr:colOff>
      <xdr:row>95</xdr:row>
      <xdr:rowOff>118326</xdr:rowOff>
    </xdr:to>
    <xdr:cxnSp macro="">
      <xdr:nvCxnSpPr>
        <xdr:cNvPr id="448" name="直線コネクタ 447"/>
        <xdr:cNvCxnSpPr/>
      </xdr:nvCxnSpPr>
      <xdr:spPr>
        <a:xfrm>
          <a:off x="9639300" y="16392226"/>
          <a:ext cx="8382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101448</xdr:rowOff>
    </xdr:from>
    <xdr:to>
      <xdr:col>50</xdr:col>
      <xdr:colOff>114300</xdr:colOff>
      <xdr:row>95</xdr:row>
      <xdr:rowOff>104476</xdr:rowOff>
    </xdr:to>
    <xdr:cxnSp macro="">
      <xdr:nvCxnSpPr>
        <xdr:cNvPr id="451" name="直線コネクタ 450"/>
        <xdr:cNvCxnSpPr/>
      </xdr:nvCxnSpPr>
      <xdr:spPr>
        <a:xfrm>
          <a:off x="8750300" y="16046298"/>
          <a:ext cx="889000" cy="3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101448</xdr:rowOff>
    </xdr:from>
    <xdr:to>
      <xdr:col>45</xdr:col>
      <xdr:colOff>177800</xdr:colOff>
      <xdr:row>94</xdr:row>
      <xdr:rowOff>98247</xdr:rowOff>
    </xdr:to>
    <xdr:cxnSp macro="">
      <xdr:nvCxnSpPr>
        <xdr:cNvPr id="454" name="直線コネクタ 453"/>
        <xdr:cNvCxnSpPr/>
      </xdr:nvCxnSpPr>
      <xdr:spPr>
        <a:xfrm flipV="1">
          <a:off x="7861300" y="16046298"/>
          <a:ext cx="889000" cy="1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67526</xdr:rowOff>
    </xdr:from>
    <xdr:to>
      <xdr:col>55</xdr:col>
      <xdr:colOff>50800</xdr:colOff>
      <xdr:row>95</xdr:row>
      <xdr:rowOff>169126</xdr:rowOff>
    </xdr:to>
    <xdr:sp macro="" textlink="">
      <xdr:nvSpPr>
        <xdr:cNvPr id="464" name="楕円 463"/>
        <xdr:cNvSpPr/>
      </xdr:nvSpPr>
      <xdr:spPr>
        <a:xfrm>
          <a:off x="10426700" y="163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90403</xdr:rowOff>
    </xdr:from>
    <xdr:ext cx="534377" cy="259045"/>
    <xdr:sp macro="" textlink="">
      <xdr:nvSpPr>
        <xdr:cNvPr id="465" name="普通建設事業費 （ うち更新整備　）該当値テキスト"/>
        <xdr:cNvSpPr txBox="1"/>
      </xdr:nvSpPr>
      <xdr:spPr>
        <a:xfrm>
          <a:off x="10528300" y="162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53676</xdr:rowOff>
    </xdr:from>
    <xdr:to>
      <xdr:col>50</xdr:col>
      <xdr:colOff>165100</xdr:colOff>
      <xdr:row>95</xdr:row>
      <xdr:rowOff>155276</xdr:rowOff>
    </xdr:to>
    <xdr:sp macro="" textlink="">
      <xdr:nvSpPr>
        <xdr:cNvPr id="466" name="楕円 465"/>
        <xdr:cNvSpPr/>
      </xdr:nvSpPr>
      <xdr:spPr>
        <a:xfrm>
          <a:off x="9588500" y="163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353</xdr:rowOff>
    </xdr:from>
    <xdr:ext cx="534377" cy="259045"/>
    <xdr:sp macro="" textlink="">
      <xdr:nvSpPr>
        <xdr:cNvPr id="467" name="テキスト ボックス 466"/>
        <xdr:cNvSpPr txBox="1"/>
      </xdr:nvSpPr>
      <xdr:spPr>
        <a:xfrm>
          <a:off x="9372111" y="161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50648</xdr:rowOff>
    </xdr:from>
    <xdr:to>
      <xdr:col>46</xdr:col>
      <xdr:colOff>38100</xdr:colOff>
      <xdr:row>93</xdr:row>
      <xdr:rowOff>152248</xdr:rowOff>
    </xdr:to>
    <xdr:sp macro="" textlink="">
      <xdr:nvSpPr>
        <xdr:cNvPr id="468" name="楕円 467"/>
        <xdr:cNvSpPr/>
      </xdr:nvSpPr>
      <xdr:spPr>
        <a:xfrm>
          <a:off x="8699500" y="159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168775</xdr:rowOff>
    </xdr:from>
    <xdr:ext cx="534377" cy="259045"/>
    <xdr:sp macro="" textlink="">
      <xdr:nvSpPr>
        <xdr:cNvPr id="469" name="テキスト ボックス 468"/>
        <xdr:cNvSpPr txBox="1"/>
      </xdr:nvSpPr>
      <xdr:spPr>
        <a:xfrm>
          <a:off x="8483111" y="157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47447</xdr:rowOff>
    </xdr:from>
    <xdr:to>
      <xdr:col>41</xdr:col>
      <xdr:colOff>101600</xdr:colOff>
      <xdr:row>94</xdr:row>
      <xdr:rowOff>149047</xdr:rowOff>
    </xdr:to>
    <xdr:sp macro="" textlink="">
      <xdr:nvSpPr>
        <xdr:cNvPr id="470" name="楕円 469"/>
        <xdr:cNvSpPr/>
      </xdr:nvSpPr>
      <xdr:spPr>
        <a:xfrm>
          <a:off x="7810500" y="161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165574</xdr:rowOff>
    </xdr:from>
    <xdr:ext cx="534377" cy="259045"/>
    <xdr:sp macro="" textlink="">
      <xdr:nvSpPr>
        <xdr:cNvPr id="471" name="テキスト ボックス 470"/>
        <xdr:cNvSpPr txBox="1"/>
      </xdr:nvSpPr>
      <xdr:spPr>
        <a:xfrm>
          <a:off x="7594111" y="159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36932</xdr:rowOff>
    </xdr:from>
    <xdr:to>
      <xdr:col>85</xdr:col>
      <xdr:colOff>127000</xdr:colOff>
      <xdr:row>39</xdr:row>
      <xdr:rowOff>42190</xdr:rowOff>
    </xdr:to>
    <xdr:cxnSp macro="">
      <xdr:nvCxnSpPr>
        <xdr:cNvPr id="500" name="直線コネクタ 499"/>
        <xdr:cNvCxnSpPr/>
      </xdr:nvCxnSpPr>
      <xdr:spPr>
        <a:xfrm>
          <a:off x="15481300" y="672348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36932</xdr:rowOff>
    </xdr:from>
    <xdr:to>
      <xdr:col>81</xdr:col>
      <xdr:colOff>50800</xdr:colOff>
      <xdr:row>39</xdr:row>
      <xdr:rowOff>41542</xdr:rowOff>
    </xdr:to>
    <xdr:cxnSp macro="">
      <xdr:nvCxnSpPr>
        <xdr:cNvPr id="503" name="直線コネクタ 502"/>
        <xdr:cNvCxnSpPr/>
      </xdr:nvCxnSpPr>
      <xdr:spPr>
        <a:xfrm flipV="1">
          <a:off x="14592300" y="672348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41542</xdr:rowOff>
    </xdr:from>
    <xdr:to>
      <xdr:col>76</xdr:col>
      <xdr:colOff>114300</xdr:colOff>
      <xdr:row>39</xdr:row>
      <xdr:rowOff>42481</xdr:rowOff>
    </xdr:to>
    <xdr:cxnSp macro="">
      <xdr:nvCxnSpPr>
        <xdr:cNvPr id="506" name="直線コネクタ 505"/>
        <xdr:cNvCxnSpPr/>
      </xdr:nvCxnSpPr>
      <xdr:spPr>
        <a:xfrm flipV="1">
          <a:off x="13703300" y="6728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42481</xdr:rowOff>
    </xdr:from>
    <xdr:to>
      <xdr:col>71</xdr:col>
      <xdr:colOff>177800</xdr:colOff>
      <xdr:row>39</xdr:row>
      <xdr:rowOff>42837</xdr:rowOff>
    </xdr:to>
    <xdr:cxnSp macro="">
      <xdr:nvCxnSpPr>
        <xdr:cNvPr id="509" name="直線コネクタ 508"/>
        <xdr:cNvCxnSpPr/>
      </xdr:nvCxnSpPr>
      <xdr:spPr>
        <a:xfrm flipV="1">
          <a:off x="12814300" y="6729031"/>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162840</xdr:rowOff>
    </xdr:from>
    <xdr:to>
      <xdr:col>85</xdr:col>
      <xdr:colOff>177800</xdr:colOff>
      <xdr:row>39</xdr:row>
      <xdr:rowOff>92990</xdr:rowOff>
    </xdr:to>
    <xdr:sp macro="" textlink="">
      <xdr:nvSpPr>
        <xdr:cNvPr id="519" name="楕円 518"/>
        <xdr:cNvSpPr/>
      </xdr:nvSpPr>
      <xdr:spPr>
        <a:xfrm>
          <a:off x="16268700" y="6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157582</xdr:rowOff>
    </xdr:from>
    <xdr:to>
      <xdr:col>81</xdr:col>
      <xdr:colOff>101600</xdr:colOff>
      <xdr:row>39</xdr:row>
      <xdr:rowOff>87732</xdr:rowOff>
    </xdr:to>
    <xdr:sp macro="" textlink="">
      <xdr:nvSpPr>
        <xdr:cNvPr id="521" name="楕円 520"/>
        <xdr:cNvSpPr/>
      </xdr:nvSpPr>
      <xdr:spPr>
        <a:xfrm>
          <a:off x="15430500" y="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78859</xdr:rowOff>
    </xdr:from>
    <xdr:ext cx="378565" cy="259045"/>
    <xdr:sp macro="" textlink="">
      <xdr:nvSpPr>
        <xdr:cNvPr id="522" name="テキスト ボックス 521"/>
        <xdr:cNvSpPr txBox="1"/>
      </xdr:nvSpPr>
      <xdr:spPr>
        <a:xfrm>
          <a:off x="15292017" y="67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162192</xdr:rowOff>
    </xdr:from>
    <xdr:to>
      <xdr:col>76</xdr:col>
      <xdr:colOff>165100</xdr:colOff>
      <xdr:row>39</xdr:row>
      <xdr:rowOff>92342</xdr:rowOff>
    </xdr:to>
    <xdr:sp macro="" textlink="">
      <xdr:nvSpPr>
        <xdr:cNvPr id="523" name="楕円 522"/>
        <xdr:cNvSpPr/>
      </xdr:nvSpPr>
      <xdr:spPr>
        <a:xfrm>
          <a:off x="14541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83469</xdr:rowOff>
    </xdr:from>
    <xdr:ext cx="378565" cy="259045"/>
    <xdr:sp macro="" textlink="">
      <xdr:nvSpPr>
        <xdr:cNvPr id="524" name="テキスト ボックス 523"/>
        <xdr:cNvSpPr txBox="1"/>
      </xdr:nvSpPr>
      <xdr:spPr>
        <a:xfrm>
          <a:off x="14403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163131</xdr:rowOff>
    </xdr:from>
    <xdr:to>
      <xdr:col>72</xdr:col>
      <xdr:colOff>38100</xdr:colOff>
      <xdr:row>39</xdr:row>
      <xdr:rowOff>93281</xdr:rowOff>
    </xdr:to>
    <xdr:sp macro="" textlink="">
      <xdr:nvSpPr>
        <xdr:cNvPr id="525" name="楕円 524"/>
        <xdr:cNvSpPr/>
      </xdr:nvSpPr>
      <xdr:spPr>
        <a:xfrm>
          <a:off x="1365250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84408</xdr:rowOff>
    </xdr:from>
    <xdr:ext cx="378565" cy="259045"/>
    <xdr:sp macro="" textlink="">
      <xdr:nvSpPr>
        <xdr:cNvPr id="526" name="テキスト ボックス 525"/>
        <xdr:cNvSpPr txBox="1"/>
      </xdr:nvSpPr>
      <xdr:spPr>
        <a:xfrm>
          <a:off x="13514017" y="677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163487</xdr:rowOff>
    </xdr:from>
    <xdr:to>
      <xdr:col>67</xdr:col>
      <xdr:colOff>101600</xdr:colOff>
      <xdr:row>39</xdr:row>
      <xdr:rowOff>93637</xdr:rowOff>
    </xdr:to>
    <xdr:sp macro="" textlink="">
      <xdr:nvSpPr>
        <xdr:cNvPr id="527" name="楕円 526"/>
        <xdr:cNvSpPr/>
      </xdr:nvSpPr>
      <xdr:spPr>
        <a:xfrm>
          <a:off x="12763500" y="66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84764</xdr:rowOff>
    </xdr:from>
    <xdr:ext cx="378565" cy="259045"/>
    <xdr:sp macro="" textlink="">
      <xdr:nvSpPr>
        <xdr:cNvPr id="528" name="テキスト ボックス 527"/>
        <xdr:cNvSpPr txBox="1"/>
      </xdr:nvSpPr>
      <xdr:spPr>
        <a:xfrm>
          <a:off x="12625017" y="677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14160</xdr:rowOff>
    </xdr:from>
    <xdr:to>
      <xdr:col>85</xdr:col>
      <xdr:colOff>127000</xdr:colOff>
      <xdr:row>77</xdr:row>
      <xdr:rowOff>44704</xdr:rowOff>
    </xdr:to>
    <xdr:cxnSp macro="">
      <xdr:nvCxnSpPr>
        <xdr:cNvPr id="606" name="直線コネクタ 605"/>
        <xdr:cNvCxnSpPr/>
      </xdr:nvCxnSpPr>
      <xdr:spPr>
        <a:xfrm flipV="1">
          <a:off x="15481300" y="13215810"/>
          <a:ext cx="8382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44704</xdr:rowOff>
    </xdr:from>
    <xdr:to>
      <xdr:col>81</xdr:col>
      <xdr:colOff>50800</xdr:colOff>
      <xdr:row>77</xdr:row>
      <xdr:rowOff>57189</xdr:rowOff>
    </xdr:to>
    <xdr:cxnSp macro="">
      <xdr:nvCxnSpPr>
        <xdr:cNvPr id="609" name="直線コネクタ 608"/>
        <xdr:cNvCxnSpPr/>
      </xdr:nvCxnSpPr>
      <xdr:spPr>
        <a:xfrm flipV="1">
          <a:off x="14592300" y="13246354"/>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40399</xdr:rowOff>
    </xdr:from>
    <xdr:to>
      <xdr:col>76</xdr:col>
      <xdr:colOff>114300</xdr:colOff>
      <xdr:row>77</xdr:row>
      <xdr:rowOff>57189</xdr:rowOff>
    </xdr:to>
    <xdr:cxnSp macro="">
      <xdr:nvCxnSpPr>
        <xdr:cNvPr id="612" name="直線コネクタ 611"/>
        <xdr:cNvCxnSpPr/>
      </xdr:nvCxnSpPr>
      <xdr:spPr>
        <a:xfrm>
          <a:off x="13703300" y="13242049"/>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40399</xdr:rowOff>
    </xdr:from>
    <xdr:to>
      <xdr:col>71</xdr:col>
      <xdr:colOff>177800</xdr:colOff>
      <xdr:row>77</xdr:row>
      <xdr:rowOff>49785</xdr:rowOff>
    </xdr:to>
    <xdr:cxnSp macro="">
      <xdr:nvCxnSpPr>
        <xdr:cNvPr id="615" name="直線コネクタ 614"/>
        <xdr:cNvCxnSpPr/>
      </xdr:nvCxnSpPr>
      <xdr:spPr>
        <a:xfrm flipV="1">
          <a:off x="12814300" y="13242049"/>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134810</xdr:rowOff>
    </xdr:from>
    <xdr:to>
      <xdr:col>85</xdr:col>
      <xdr:colOff>177800</xdr:colOff>
      <xdr:row>77</xdr:row>
      <xdr:rowOff>64960</xdr:rowOff>
    </xdr:to>
    <xdr:sp macro="" textlink="">
      <xdr:nvSpPr>
        <xdr:cNvPr id="625" name="楕円 624"/>
        <xdr:cNvSpPr/>
      </xdr:nvSpPr>
      <xdr:spPr>
        <a:xfrm>
          <a:off x="16268700" y="131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113237</xdr:rowOff>
    </xdr:from>
    <xdr:ext cx="534377" cy="259045"/>
    <xdr:sp macro="" textlink="">
      <xdr:nvSpPr>
        <xdr:cNvPr id="626" name="公債費該当値テキスト"/>
        <xdr:cNvSpPr txBox="1"/>
      </xdr:nvSpPr>
      <xdr:spPr>
        <a:xfrm>
          <a:off x="16370300" y="131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165354</xdr:rowOff>
    </xdr:from>
    <xdr:to>
      <xdr:col>81</xdr:col>
      <xdr:colOff>101600</xdr:colOff>
      <xdr:row>77</xdr:row>
      <xdr:rowOff>95504</xdr:rowOff>
    </xdr:to>
    <xdr:sp macro="" textlink="">
      <xdr:nvSpPr>
        <xdr:cNvPr id="627" name="楕円 626"/>
        <xdr:cNvSpPr/>
      </xdr:nvSpPr>
      <xdr:spPr>
        <a:xfrm>
          <a:off x="15430500" y="131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86631</xdr:rowOff>
    </xdr:from>
    <xdr:ext cx="534377" cy="259045"/>
    <xdr:sp macro="" textlink="">
      <xdr:nvSpPr>
        <xdr:cNvPr id="628" name="テキスト ボックス 627"/>
        <xdr:cNvSpPr txBox="1"/>
      </xdr:nvSpPr>
      <xdr:spPr>
        <a:xfrm>
          <a:off x="15214111" y="132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6389</xdr:rowOff>
    </xdr:from>
    <xdr:to>
      <xdr:col>76</xdr:col>
      <xdr:colOff>165100</xdr:colOff>
      <xdr:row>77</xdr:row>
      <xdr:rowOff>107989</xdr:rowOff>
    </xdr:to>
    <xdr:sp macro="" textlink="">
      <xdr:nvSpPr>
        <xdr:cNvPr id="629" name="楕円 628"/>
        <xdr:cNvSpPr/>
      </xdr:nvSpPr>
      <xdr:spPr>
        <a:xfrm>
          <a:off x="14541500" y="132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99116</xdr:rowOff>
    </xdr:from>
    <xdr:ext cx="534377" cy="259045"/>
    <xdr:sp macro="" textlink="">
      <xdr:nvSpPr>
        <xdr:cNvPr id="630" name="テキスト ボックス 629"/>
        <xdr:cNvSpPr txBox="1"/>
      </xdr:nvSpPr>
      <xdr:spPr>
        <a:xfrm>
          <a:off x="14325111" y="133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161049</xdr:rowOff>
    </xdr:from>
    <xdr:to>
      <xdr:col>72</xdr:col>
      <xdr:colOff>38100</xdr:colOff>
      <xdr:row>77</xdr:row>
      <xdr:rowOff>91199</xdr:rowOff>
    </xdr:to>
    <xdr:sp macro="" textlink="">
      <xdr:nvSpPr>
        <xdr:cNvPr id="631" name="楕円 630"/>
        <xdr:cNvSpPr/>
      </xdr:nvSpPr>
      <xdr:spPr>
        <a:xfrm>
          <a:off x="13652500" y="131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82326</xdr:rowOff>
    </xdr:from>
    <xdr:ext cx="534377" cy="259045"/>
    <xdr:sp macro="" textlink="">
      <xdr:nvSpPr>
        <xdr:cNvPr id="632" name="テキスト ボックス 631"/>
        <xdr:cNvSpPr txBox="1"/>
      </xdr:nvSpPr>
      <xdr:spPr>
        <a:xfrm>
          <a:off x="13436111" y="132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170435</xdr:rowOff>
    </xdr:from>
    <xdr:to>
      <xdr:col>67</xdr:col>
      <xdr:colOff>101600</xdr:colOff>
      <xdr:row>77</xdr:row>
      <xdr:rowOff>100585</xdr:rowOff>
    </xdr:to>
    <xdr:sp macro="" textlink="">
      <xdr:nvSpPr>
        <xdr:cNvPr id="633" name="楕円 632"/>
        <xdr:cNvSpPr/>
      </xdr:nvSpPr>
      <xdr:spPr>
        <a:xfrm>
          <a:off x="12763500" y="13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91712</xdr:rowOff>
    </xdr:from>
    <xdr:ext cx="534377" cy="259045"/>
    <xdr:sp macro="" textlink="">
      <xdr:nvSpPr>
        <xdr:cNvPr id="634" name="テキスト ボックス 633"/>
        <xdr:cNvSpPr txBox="1"/>
      </xdr:nvSpPr>
      <xdr:spPr>
        <a:xfrm>
          <a:off x="12547111" y="132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63768</xdr:rowOff>
    </xdr:from>
    <xdr:to>
      <xdr:col>85</xdr:col>
      <xdr:colOff>127000</xdr:colOff>
      <xdr:row>98</xdr:row>
      <xdr:rowOff>103865</xdr:rowOff>
    </xdr:to>
    <xdr:cxnSp macro="">
      <xdr:nvCxnSpPr>
        <xdr:cNvPr id="661" name="直線コネクタ 660"/>
        <xdr:cNvCxnSpPr/>
      </xdr:nvCxnSpPr>
      <xdr:spPr>
        <a:xfrm flipV="1">
          <a:off x="15481300" y="16865868"/>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75321</xdr:rowOff>
    </xdr:from>
    <xdr:to>
      <xdr:col>81</xdr:col>
      <xdr:colOff>50800</xdr:colOff>
      <xdr:row>98</xdr:row>
      <xdr:rowOff>103865</xdr:rowOff>
    </xdr:to>
    <xdr:cxnSp macro="">
      <xdr:nvCxnSpPr>
        <xdr:cNvPr id="664" name="直線コネクタ 663"/>
        <xdr:cNvCxnSpPr/>
      </xdr:nvCxnSpPr>
      <xdr:spPr>
        <a:xfrm>
          <a:off x="14592300" y="16877421"/>
          <a:ext cx="8890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75321</xdr:rowOff>
    </xdr:from>
    <xdr:to>
      <xdr:col>76</xdr:col>
      <xdr:colOff>114300</xdr:colOff>
      <xdr:row>98</xdr:row>
      <xdr:rowOff>80873</xdr:rowOff>
    </xdr:to>
    <xdr:cxnSp macro="">
      <xdr:nvCxnSpPr>
        <xdr:cNvPr id="667" name="直線コネクタ 666"/>
        <xdr:cNvCxnSpPr/>
      </xdr:nvCxnSpPr>
      <xdr:spPr>
        <a:xfrm flipV="1">
          <a:off x="13703300" y="1687742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44836</xdr:rowOff>
    </xdr:from>
    <xdr:to>
      <xdr:col>71</xdr:col>
      <xdr:colOff>177800</xdr:colOff>
      <xdr:row>98</xdr:row>
      <xdr:rowOff>80873</xdr:rowOff>
    </xdr:to>
    <xdr:cxnSp macro="">
      <xdr:nvCxnSpPr>
        <xdr:cNvPr id="670" name="直線コネクタ 669"/>
        <xdr:cNvCxnSpPr/>
      </xdr:nvCxnSpPr>
      <xdr:spPr>
        <a:xfrm>
          <a:off x="12814300" y="16846936"/>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123787</xdr:rowOff>
    </xdr:from>
    <xdr:ext cx="534377" cy="259045"/>
    <xdr:sp macro="" textlink="">
      <xdr:nvSpPr>
        <xdr:cNvPr id="674" name="テキスト ボックス 673"/>
        <xdr:cNvSpPr txBox="1"/>
      </xdr:nvSpPr>
      <xdr:spPr>
        <a:xfrm>
          <a:off x="12547111" y="169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12968</xdr:rowOff>
    </xdr:from>
    <xdr:to>
      <xdr:col>85</xdr:col>
      <xdr:colOff>177800</xdr:colOff>
      <xdr:row>98</xdr:row>
      <xdr:rowOff>114568</xdr:rowOff>
    </xdr:to>
    <xdr:sp macro="" textlink="">
      <xdr:nvSpPr>
        <xdr:cNvPr id="680" name="楕円 679"/>
        <xdr:cNvSpPr/>
      </xdr:nvSpPr>
      <xdr:spPr>
        <a:xfrm>
          <a:off x="16268700" y="168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143795</xdr:rowOff>
    </xdr:from>
    <xdr:ext cx="534377" cy="259045"/>
    <xdr:sp macro="" textlink="">
      <xdr:nvSpPr>
        <xdr:cNvPr id="681" name="積立金該当値テキスト"/>
        <xdr:cNvSpPr txBox="1"/>
      </xdr:nvSpPr>
      <xdr:spPr>
        <a:xfrm>
          <a:off x="16370300" y="166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53065</xdr:rowOff>
    </xdr:from>
    <xdr:to>
      <xdr:col>81</xdr:col>
      <xdr:colOff>101600</xdr:colOff>
      <xdr:row>98</xdr:row>
      <xdr:rowOff>154665</xdr:rowOff>
    </xdr:to>
    <xdr:sp macro="" textlink="">
      <xdr:nvSpPr>
        <xdr:cNvPr id="682" name="楕円 681"/>
        <xdr:cNvSpPr/>
      </xdr:nvSpPr>
      <xdr:spPr>
        <a:xfrm>
          <a:off x="15430500" y="168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145792</xdr:rowOff>
    </xdr:from>
    <xdr:ext cx="469744" cy="259045"/>
    <xdr:sp macro="" textlink="">
      <xdr:nvSpPr>
        <xdr:cNvPr id="683" name="テキスト ボックス 682"/>
        <xdr:cNvSpPr txBox="1"/>
      </xdr:nvSpPr>
      <xdr:spPr>
        <a:xfrm>
          <a:off x="15246428" y="1694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24521</xdr:rowOff>
    </xdr:from>
    <xdr:to>
      <xdr:col>76</xdr:col>
      <xdr:colOff>165100</xdr:colOff>
      <xdr:row>98</xdr:row>
      <xdr:rowOff>126121</xdr:rowOff>
    </xdr:to>
    <xdr:sp macro="" textlink="">
      <xdr:nvSpPr>
        <xdr:cNvPr id="684" name="楕円 683"/>
        <xdr:cNvSpPr/>
      </xdr:nvSpPr>
      <xdr:spPr>
        <a:xfrm>
          <a:off x="14541500" y="168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142648</xdr:rowOff>
    </xdr:from>
    <xdr:ext cx="534377" cy="259045"/>
    <xdr:sp macro="" textlink="">
      <xdr:nvSpPr>
        <xdr:cNvPr id="685" name="テキスト ボックス 684"/>
        <xdr:cNvSpPr txBox="1"/>
      </xdr:nvSpPr>
      <xdr:spPr>
        <a:xfrm>
          <a:off x="14325111" y="166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30073</xdr:rowOff>
    </xdr:from>
    <xdr:to>
      <xdr:col>72</xdr:col>
      <xdr:colOff>38100</xdr:colOff>
      <xdr:row>98</xdr:row>
      <xdr:rowOff>131673</xdr:rowOff>
    </xdr:to>
    <xdr:sp macro="" textlink="">
      <xdr:nvSpPr>
        <xdr:cNvPr id="686" name="楕円 685"/>
        <xdr:cNvSpPr/>
      </xdr:nvSpPr>
      <xdr:spPr>
        <a:xfrm>
          <a:off x="13652500" y="168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148200</xdr:rowOff>
    </xdr:from>
    <xdr:ext cx="534377" cy="259045"/>
    <xdr:sp macro="" textlink="">
      <xdr:nvSpPr>
        <xdr:cNvPr id="687" name="テキスト ボックス 686"/>
        <xdr:cNvSpPr txBox="1"/>
      </xdr:nvSpPr>
      <xdr:spPr>
        <a:xfrm>
          <a:off x="13436111" y="166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165486</xdr:rowOff>
    </xdr:from>
    <xdr:to>
      <xdr:col>67</xdr:col>
      <xdr:colOff>101600</xdr:colOff>
      <xdr:row>98</xdr:row>
      <xdr:rowOff>95636</xdr:rowOff>
    </xdr:to>
    <xdr:sp macro="" textlink="">
      <xdr:nvSpPr>
        <xdr:cNvPr id="688" name="楕円 687"/>
        <xdr:cNvSpPr/>
      </xdr:nvSpPr>
      <xdr:spPr>
        <a:xfrm>
          <a:off x="12763500" y="167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112163</xdr:rowOff>
    </xdr:from>
    <xdr:ext cx="534377" cy="259045"/>
    <xdr:sp macro="" textlink="">
      <xdr:nvSpPr>
        <xdr:cNvPr id="689" name="テキスト ボックス 688"/>
        <xdr:cNvSpPr txBox="1"/>
      </xdr:nvSpPr>
      <xdr:spPr>
        <a:xfrm>
          <a:off x="12547111" y="165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123561</xdr:rowOff>
    </xdr:from>
    <xdr:to>
      <xdr:col>111</xdr:col>
      <xdr:colOff>177800</xdr:colOff>
      <xdr:row>38</xdr:row>
      <xdr:rowOff>139700</xdr:rowOff>
    </xdr:to>
    <xdr:cxnSp macro="">
      <xdr:nvCxnSpPr>
        <xdr:cNvPr id="719" name="直線コネクタ 718"/>
        <xdr:cNvCxnSpPr/>
      </xdr:nvCxnSpPr>
      <xdr:spPr>
        <a:xfrm>
          <a:off x="20434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123561</xdr:rowOff>
    </xdr:from>
    <xdr:to>
      <xdr:col>107</xdr:col>
      <xdr:colOff>50800</xdr:colOff>
      <xdr:row>38</xdr:row>
      <xdr:rowOff>139700</xdr:rowOff>
    </xdr:to>
    <xdr:cxnSp macro="">
      <xdr:nvCxnSpPr>
        <xdr:cNvPr id="722" name="直線コネクタ 721"/>
        <xdr:cNvCxnSpPr/>
      </xdr:nvCxnSpPr>
      <xdr:spPr>
        <a:xfrm flipV="1">
          <a:off x="19545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72761</xdr:rowOff>
    </xdr:from>
    <xdr:to>
      <xdr:col>107</xdr:col>
      <xdr:colOff>101600</xdr:colOff>
      <xdr:row>39</xdr:row>
      <xdr:rowOff>2911</xdr:rowOff>
    </xdr:to>
    <xdr:sp macro="" textlink="">
      <xdr:nvSpPr>
        <xdr:cNvPr id="739" name="楕円 738"/>
        <xdr:cNvSpPr/>
      </xdr:nvSpPr>
      <xdr:spPr>
        <a:xfrm>
          <a:off x="20383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165488</xdr:rowOff>
    </xdr:from>
    <xdr:ext cx="378565" cy="259045"/>
    <xdr:sp macro="" textlink="">
      <xdr:nvSpPr>
        <xdr:cNvPr id="740" name="テキスト ボックス 739"/>
        <xdr:cNvSpPr txBox="1"/>
      </xdr:nvSpPr>
      <xdr:spPr>
        <a:xfrm>
          <a:off x="20245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39878</xdr:rowOff>
    </xdr:from>
    <xdr:to>
      <xdr:col>116</xdr:col>
      <xdr:colOff>63500</xdr:colOff>
      <xdr:row>58</xdr:row>
      <xdr:rowOff>41593</xdr:rowOff>
    </xdr:to>
    <xdr:cxnSp macro="">
      <xdr:nvCxnSpPr>
        <xdr:cNvPr id="773" name="直線コネクタ 772"/>
        <xdr:cNvCxnSpPr/>
      </xdr:nvCxnSpPr>
      <xdr:spPr>
        <a:xfrm>
          <a:off x="21323300" y="998397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12522</xdr:rowOff>
    </xdr:from>
    <xdr:to>
      <xdr:col>111</xdr:col>
      <xdr:colOff>177800</xdr:colOff>
      <xdr:row>58</xdr:row>
      <xdr:rowOff>39878</xdr:rowOff>
    </xdr:to>
    <xdr:cxnSp macro="">
      <xdr:nvCxnSpPr>
        <xdr:cNvPr id="776" name="直線コネクタ 775"/>
        <xdr:cNvCxnSpPr/>
      </xdr:nvCxnSpPr>
      <xdr:spPr>
        <a:xfrm>
          <a:off x="20434300" y="9956622"/>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12522</xdr:rowOff>
    </xdr:from>
    <xdr:to>
      <xdr:col>107</xdr:col>
      <xdr:colOff>50800</xdr:colOff>
      <xdr:row>58</xdr:row>
      <xdr:rowOff>26924</xdr:rowOff>
    </xdr:to>
    <xdr:cxnSp macro="">
      <xdr:nvCxnSpPr>
        <xdr:cNvPr id="779" name="直線コネクタ 778"/>
        <xdr:cNvCxnSpPr/>
      </xdr:nvCxnSpPr>
      <xdr:spPr>
        <a:xfrm flipV="1">
          <a:off x="19545300" y="995662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121031</xdr:rowOff>
    </xdr:from>
    <xdr:to>
      <xdr:col>102</xdr:col>
      <xdr:colOff>114300</xdr:colOff>
      <xdr:row>58</xdr:row>
      <xdr:rowOff>26924</xdr:rowOff>
    </xdr:to>
    <xdr:cxnSp macro="">
      <xdr:nvCxnSpPr>
        <xdr:cNvPr id="782" name="直線コネクタ 781"/>
        <xdr:cNvCxnSpPr/>
      </xdr:nvCxnSpPr>
      <xdr:spPr>
        <a:xfrm>
          <a:off x="18656300" y="9893681"/>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162243</xdr:rowOff>
    </xdr:from>
    <xdr:to>
      <xdr:col>116</xdr:col>
      <xdr:colOff>114300</xdr:colOff>
      <xdr:row>58</xdr:row>
      <xdr:rowOff>92393</xdr:rowOff>
    </xdr:to>
    <xdr:sp macro="" textlink="">
      <xdr:nvSpPr>
        <xdr:cNvPr id="792" name="楕円 791"/>
        <xdr:cNvSpPr/>
      </xdr:nvSpPr>
      <xdr:spPr>
        <a:xfrm>
          <a:off x="22110700" y="99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140670</xdr:rowOff>
    </xdr:from>
    <xdr:ext cx="469744" cy="259045"/>
    <xdr:sp macro="" textlink="">
      <xdr:nvSpPr>
        <xdr:cNvPr id="793" name="貸付金該当値テキスト"/>
        <xdr:cNvSpPr txBox="1"/>
      </xdr:nvSpPr>
      <xdr:spPr>
        <a:xfrm>
          <a:off x="22212300" y="991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160528</xdr:rowOff>
    </xdr:from>
    <xdr:to>
      <xdr:col>112</xdr:col>
      <xdr:colOff>38100</xdr:colOff>
      <xdr:row>58</xdr:row>
      <xdr:rowOff>90678</xdr:rowOff>
    </xdr:to>
    <xdr:sp macro="" textlink="">
      <xdr:nvSpPr>
        <xdr:cNvPr id="794" name="楕円 793"/>
        <xdr:cNvSpPr/>
      </xdr:nvSpPr>
      <xdr:spPr>
        <a:xfrm>
          <a:off x="21272500" y="99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81805</xdr:rowOff>
    </xdr:from>
    <xdr:ext cx="469744" cy="259045"/>
    <xdr:sp macro="" textlink="">
      <xdr:nvSpPr>
        <xdr:cNvPr id="795" name="テキスト ボックス 794"/>
        <xdr:cNvSpPr txBox="1"/>
      </xdr:nvSpPr>
      <xdr:spPr>
        <a:xfrm>
          <a:off x="21088428" y="100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133172</xdr:rowOff>
    </xdr:from>
    <xdr:to>
      <xdr:col>107</xdr:col>
      <xdr:colOff>101600</xdr:colOff>
      <xdr:row>58</xdr:row>
      <xdr:rowOff>63322</xdr:rowOff>
    </xdr:to>
    <xdr:sp macro="" textlink="">
      <xdr:nvSpPr>
        <xdr:cNvPr id="796" name="楕円 795"/>
        <xdr:cNvSpPr/>
      </xdr:nvSpPr>
      <xdr:spPr>
        <a:xfrm>
          <a:off x="20383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54449</xdr:rowOff>
    </xdr:from>
    <xdr:ext cx="469744" cy="259045"/>
    <xdr:sp macro="" textlink="">
      <xdr:nvSpPr>
        <xdr:cNvPr id="797" name="テキスト ボックス 796"/>
        <xdr:cNvSpPr txBox="1"/>
      </xdr:nvSpPr>
      <xdr:spPr>
        <a:xfrm>
          <a:off x="20199428" y="99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147574</xdr:rowOff>
    </xdr:from>
    <xdr:to>
      <xdr:col>102</xdr:col>
      <xdr:colOff>165100</xdr:colOff>
      <xdr:row>58</xdr:row>
      <xdr:rowOff>77724</xdr:rowOff>
    </xdr:to>
    <xdr:sp macro="" textlink="">
      <xdr:nvSpPr>
        <xdr:cNvPr id="798" name="楕円 797"/>
        <xdr:cNvSpPr/>
      </xdr:nvSpPr>
      <xdr:spPr>
        <a:xfrm>
          <a:off x="19494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68851</xdr:rowOff>
    </xdr:from>
    <xdr:ext cx="469744" cy="259045"/>
    <xdr:sp macro="" textlink="">
      <xdr:nvSpPr>
        <xdr:cNvPr id="799" name="テキスト ボックス 798"/>
        <xdr:cNvSpPr txBox="1"/>
      </xdr:nvSpPr>
      <xdr:spPr>
        <a:xfrm>
          <a:off x="19310428"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70231</xdr:rowOff>
    </xdr:from>
    <xdr:to>
      <xdr:col>98</xdr:col>
      <xdr:colOff>38100</xdr:colOff>
      <xdr:row>58</xdr:row>
      <xdr:rowOff>381</xdr:rowOff>
    </xdr:to>
    <xdr:sp macro="" textlink="">
      <xdr:nvSpPr>
        <xdr:cNvPr id="800" name="楕円 799"/>
        <xdr:cNvSpPr/>
      </xdr:nvSpPr>
      <xdr:spPr>
        <a:xfrm>
          <a:off x="18605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162958</xdr:rowOff>
    </xdr:from>
    <xdr:ext cx="469744" cy="259045"/>
    <xdr:sp macro="" textlink="">
      <xdr:nvSpPr>
        <xdr:cNvPr id="801" name="テキスト ボックス 800"/>
        <xdr:cNvSpPr txBox="1"/>
      </xdr:nvSpPr>
      <xdr:spPr>
        <a:xfrm>
          <a:off x="18421428" y="993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137757</xdr:rowOff>
    </xdr:from>
    <xdr:to>
      <xdr:col>116</xdr:col>
      <xdr:colOff>63500</xdr:colOff>
      <xdr:row>77</xdr:row>
      <xdr:rowOff>159969</xdr:rowOff>
    </xdr:to>
    <xdr:cxnSp macro="">
      <xdr:nvCxnSpPr>
        <xdr:cNvPr id="831" name="直線コネクタ 830"/>
        <xdr:cNvCxnSpPr/>
      </xdr:nvCxnSpPr>
      <xdr:spPr>
        <a:xfrm>
          <a:off x="21323300" y="13339407"/>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137757</xdr:rowOff>
    </xdr:from>
    <xdr:to>
      <xdr:col>111</xdr:col>
      <xdr:colOff>177800</xdr:colOff>
      <xdr:row>78</xdr:row>
      <xdr:rowOff>8979</xdr:rowOff>
    </xdr:to>
    <xdr:cxnSp macro="">
      <xdr:nvCxnSpPr>
        <xdr:cNvPr id="834" name="直線コネクタ 833"/>
        <xdr:cNvCxnSpPr/>
      </xdr:nvCxnSpPr>
      <xdr:spPr>
        <a:xfrm flipV="1">
          <a:off x="20434300" y="1333940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90112</xdr:rowOff>
    </xdr:from>
    <xdr:to>
      <xdr:col>107</xdr:col>
      <xdr:colOff>50800</xdr:colOff>
      <xdr:row>78</xdr:row>
      <xdr:rowOff>8979</xdr:rowOff>
    </xdr:to>
    <xdr:cxnSp macro="">
      <xdr:nvCxnSpPr>
        <xdr:cNvPr id="837" name="直線コネクタ 836"/>
        <xdr:cNvCxnSpPr/>
      </xdr:nvCxnSpPr>
      <xdr:spPr>
        <a:xfrm>
          <a:off x="19545300" y="13291762"/>
          <a:ext cx="889000" cy="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90112</xdr:rowOff>
    </xdr:from>
    <xdr:to>
      <xdr:col>102</xdr:col>
      <xdr:colOff>114300</xdr:colOff>
      <xdr:row>77</xdr:row>
      <xdr:rowOff>127775</xdr:rowOff>
    </xdr:to>
    <xdr:cxnSp macro="">
      <xdr:nvCxnSpPr>
        <xdr:cNvPr id="840" name="直線コネクタ 839"/>
        <xdr:cNvCxnSpPr/>
      </xdr:nvCxnSpPr>
      <xdr:spPr>
        <a:xfrm flipV="1">
          <a:off x="18656300" y="13291762"/>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162145</xdr:rowOff>
    </xdr:from>
    <xdr:ext cx="534377" cy="259045"/>
    <xdr:sp macro="" textlink="">
      <xdr:nvSpPr>
        <xdr:cNvPr id="842" name="テキスト ボックス 841"/>
        <xdr:cNvSpPr txBox="1"/>
      </xdr:nvSpPr>
      <xdr:spPr>
        <a:xfrm>
          <a:off x="19278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17880</xdr:rowOff>
    </xdr:from>
    <xdr:ext cx="534377" cy="259045"/>
    <xdr:sp macro="" textlink="">
      <xdr:nvSpPr>
        <xdr:cNvPr id="844" name="テキスト ボックス 843"/>
        <xdr:cNvSpPr txBox="1"/>
      </xdr:nvSpPr>
      <xdr:spPr>
        <a:xfrm>
          <a:off x="18389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109169</xdr:rowOff>
    </xdr:from>
    <xdr:to>
      <xdr:col>116</xdr:col>
      <xdr:colOff>114300</xdr:colOff>
      <xdr:row>78</xdr:row>
      <xdr:rowOff>39319</xdr:rowOff>
    </xdr:to>
    <xdr:sp macro="" textlink="">
      <xdr:nvSpPr>
        <xdr:cNvPr id="850" name="楕円 849"/>
        <xdr:cNvSpPr/>
      </xdr:nvSpPr>
      <xdr:spPr>
        <a:xfrm>
          <a:off x="22110700" y="133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87596</xdr:rowOff>
    </xdr:from>
    <xdr:ext cx="534377" cy="259045"/>
    <xdr:sp macro="" textlink="">
      <xdr:nvSpPr>
        <xdr:cNvPr id="851" name="繰出金該当値テキスト"/>
        <xdr:cNvSpPr txBox="1"/>
      </xdr:nvSpPr>
      <xdr:spPr>
        <a:xfrm>
          <a:off x="22212300" y="1328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86957</xdr:rowOff>
    </xdr:from>
    <xdr:to>
      <xdr:col>112</xdr:col>
      <xdr:colOff>38100</xdr:colOff>
      <xdr:row>78</xdr:row>
      <xdr:rowOff>17107</xdr:rowOff>
    </xdr:to>
    <xdr:sp macro="" textlink="">
      <xdr:nvSpPr>
        <xdr:cNvPr id="852" name="楕円 851"/>
        <xdr:cNvSpPr/>
      </xdr:nvSpPr>
      <xdr:spPr>
        <a:xfrm>
          <a:off x="21272500" y="132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8234</xdr:rowOff>
    </xdr:from>
    <xdr:ext cx="534377" cy="259045"/>
    <xdr:sp macro="" textlink="">
      <xdr:nvSpPr>
        <xdr:cNvPr id="853" name="テキスト ボックス 852"/>
        <xdr:cNvSpPr txBox="1"/>
      </xdr:nvSpPr>
      <xdr:spPr>
        <a:xfrm>
          <a:off x="21056111" y="133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129629</xdr:rowOff>
    </xdr:from>
    <xdr:to>
      <xdr:col>107</xdr:col>
      <xdr:colOff>101600</xdr:colOff>
      <xdr:row>78</xdr:row>
      <xdr:rowOff>59779</xdr:rowOff>
    </xdr:to>
    <xdr:sp macro="" textlink="">
      <xdr:nvSpPr>
        <xdr:cNvPr id="854" name="楕円 853"/>
        <xdr:cNvSpPr/>
      </xdr:nvSpPr>
      <xdr:spPr>
        <a:xfrm>
          <a:off x="20383500" y="133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50906</xdr:rowOff>
    </xdr:from>
    <xdr:ext cx="534377" cy="259045"/>
    <xdr:sp macro="" textlink="">
      <xdr:nvSpPr>
        <xdr:cNvPr id="855" name="テキスト ボックス 854"/>
        <xdr:cNvSpPr txBox="1"/>
      </xdr:nvSpPr>
      <xdr:spPr>
        <a:xfrm>
          <a:off x="20167111" y="134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39312</xdr:rowOff>
    </xdr:from>
    <xdr:to>
      <xdr:col>102</xdr:col>
      <xdr:colOff>165100</xdr:colOff>
      <xdr:row>77</xdr:row>
      <xdr:rowOff>140912</xdr:rowOff>
    </xdr:to>
    <xdr:sp macro="" textlink="">
      <xdr:nvSpPr>
        <xdr:cNvPr id="856" name="楕円 855"/>
        <xdr:cNvSpPr/>
      </xdr:nvSpPr>
      <xdr:spPr>
        <a:xfrm>
          <a:off x="19494500" y="13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132039</xdr:rowOff>
    </xdr:from>
    <xdr:ext cx="534377" cy="259045"/>
    <xdr:sp macro="" textlink="">
      <xdr:nvSpPr>
        <xdr:cNvPr id="857" name="テキスト ボックス 856"/>
        <xdr:cNvSpPr txBox="1"/>
      </xdr:nvSpPr>
      <xdr:spPr>
        <a:xfrm>
          <a:off x="19278111" y="133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76975</xdr:rowOff>
    </xdr:from>
    <xdr:to>
      <xdr:col>98</xdr:col>
      <xdr:colOff>38100</xdr:colOff>
      <xdr:row>78</xdr:row>
      <xdr:rowOff>7125</xdr:rowOff>
    </xdr:to>
    <xdr:sp macro="" textlink="">
      <xdr:nvSpPr>
        <xdr:cNvPr id="858" name="楕円 857"/>
        <xdr:cNvSpPr/>
      </xdr:nvSpPr>
      <xdr:spPr>
        <a:xfrm>
          <a:off x="18605500" y="132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169702</xdr:rowOff>
    </xdr:from>
    <xdr:ext cx="534377" cy="259045"/>
    <xdr:sp macro="" textlink="">
      <xdr:nvSpPr>
        <xdr:cNvPr id="859" name="テキスト ボックス 858"/>
        <xdr:cNvSpPr txBox="1"/>
      </xdr:nvSpPr>
      <xdr:spPr>
        <a:xfrm>
          <a:off x="18389111" y="1337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人件費をはじめとして、ほとんどの性質で類似団体を下回っているが、扶助費が住民一人当たり</a:t>
          </a:r>
          <a:r>
            <a:rPr kumimoji="1" lang="en-US" altLang="ja-JP" sz="1300">
              <a:latin typeface="ＭＳ Ｐゴシック" panose="020B0600070205080204" pitchFamily="50" charset="-128"/>
              <a:ea typeface="ＭＳ Ｐゴシック" panose="020B0600070205080204" pitchFamily="50" charset="-128"/>
            </a:rPr>
            <a:t>80,485</a:t>
          </a:r>
          <a:r>
            <a:rPr kumimoji="1" lang="ja-JP" altLang="en-US" sz="1300">
              <a:latin typeface="ＭＳ Ｐゴシック" panose="020B0600070205080204" pitchFamily="50" charset="-128"/>
              <a:ea typeface="ＭＳ Ｐゴシック" panose="020B0600070205080204" pitchFamily="50" charset="-128"/>
            </a:rPr>
            <a:t>円と類似団体と比べて高い数値となっている。</a:t>
          </a:r>
        </a:p>
        <a:p>
          <a:r>
            <a:rPr kumimoji="1" lang="ja-JP" altLang="en-US" sz="1300">
              <a:latin typeface="ＭＳ Ｐゴシック" panose="020B0600070205080204" pitchFamily="50" charset="-128"/>
              <a:ea typeface="ＭＳ Ｐゴシック" panose="020B0600070205080204" pitchFamily="50" charset="-128"/>
            </a:rPr>
            <a:t>主な要因は、　私立保育園や地域型保育施設の新規開所により、子ども子育て支援に係る支出が増加しているほか、障害者福祉に係る扶助費が増加していることが挙げられる。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また、普通建設事業費の住民一人当たりのコストは類似団体を若干下回っているが、近年大型建設事業が続いたことにより高い傾向にある。</a:t>
          </a:r>
        </a:p>
        <a:p>
          <a:r>
            <a:rPr kumimoji="1" lang="ja-JP" altLang="en-US" sz="1300">
              <a:latin typeface="ＭＳ Ｐゴシック" panose="020B0600070205080204" pitchFamily="50" charset="-128"/>
              <a:ea typeface="ＭＳ Ｐゴシック" panose="020B0600070205080204" pitchFamily="50" charset="-128"/>
            </a:rPr>
            <a:t>今後も新規整備分として栽培漁業センター新種苗棟建設事業、更新整備分として下松小学校建設事業等、相当規模の建設事業が控えており、公共施設等総合管理計画等に基づき、事業の取捨選択を徹底し、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57,273
56,452
89.35
21,537,546
20,366,262
623,626
11,502,635
20,278,901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50165</xdr:rowOff>
    </xdr:from>
    <xdr:to>
      <xdr:col>24</xdr:col>
      <xdr:colOff>63500</xdr:colOff>
      <xdr:row>35</xdr:row>
      <xdr:rowOff>63500</xdr:rowOff>
    </xdr:to>
    <xdr:cxnSp macro="">
      <xdr:nvCxnSpPr>
        <xdr:cNvPr id="61" name="直線コネクタ 60"/>
        <xdr:cNvCxnSpPr/>
      </xdr:nvCxnSpPr>
      <xdr:spPr>
        <a:xfrm>
          <a:off x="3797300" y="60509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35</xdr:row>
      <xdr:rowOff>50165</xdr:rowOff>
    </xdr:to>
    <xdr:cxnSp macro="">
      <xdr:nvCxnSpPr>
        <xdr:cNvPr id="64" name="直線コネクタ 63"/>
        <xdr:cNvCxnSpPr/>
      </xdr:nvCxnSpPr>
      <xdr:spPr>
        <a:xfrm>
          <a:off x="2908300" y="596138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158369</xdr:rowOff>
    </xdr:from>
    <xdr:to>
      <xdr:col>15</xdr:col>
      <xdr:colOff>50800</xdr:colOff>
      <xdr:row>34</xdr:row>
      <xdr:rowOff>132080</xdr:rowOff>
    </xdr:to>
    <xdr:cxnSp macro="">
      <xdr:nvCxnSpPr>
        <xdr:cNvPr id="67" name="直線コネクタ 66"/>
        <xdr:cNvCxnSpPr/>
      </xdr:nvCxnSpPr>
      <xdr:spPr>
        <a:xfrm>
          <a:off x="2019300" y="5816219"/>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158369</xdr:rowOff>
    </xdr:from>
    <xdr:to>
      <xdr:col>10</xdr:col>
      <xdr:colOff>114300</xdr:colOff>
      <xdr:row>34</xdr:row>
      <xdr:rowOff>168275</xdr:rowOff>
    </xdr:to>
    <xdr:cxnSp macro="">
      <xdr:nvCxnSpPr>
        <xdr:cNvPr id="70" name="直線コネクタ 69"/>
        <xdr:cNvCxnSpPr/>
      </xdr:nvCxnSpPr>
      <xdr:spPr>
        <a:xfrm flipV="1">
          <a:off x="1130300" y="5816219"/>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35704</xdr:rowOff>
    </xdr:from>
    <xdr:ext cx="469744" cy="259045"/>
    <xdr:sp macro="" textlink="">
      <xdr:nvSpPr>
        <xdr:cNvPr id="72" name="テキスト ボックス 71"/>
        <xdr:cNvSpPr txBox="1"/>
      </xdr:nvSpPr>
      <xdr:spPr>
        <a:xfrm>
          <a:off x="1784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xdr:rowOff>
    </xdr:from>
    <xdr:to>
      <xdr:col>24</xdr:col>
      <xdr:colOff>114300</xdr:colOff>
      <xdr:row>35</xdr:row>
      <xdr:rowOff>114300</xdr:rowOff>
    </xdr:to>
    <xdr:sp macro="" textlink="">
      <xdr:nvSpPr>
        <xdr:cNvPr id="80" name="楕円 79"/>
        <xdr:cNvSpPr/>
      </xdr:nvSpPr>
      <xdr:spPr>
        <a:xfrm>
          <a:off x="45847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469744" cy="259045"/>
    <xdr:sp macro="" textlink="">
      <xdr:nvSpPr>
        <xdr:cNvPr id="81" name="議会費該当値テキスト"/>
        <xdr:cNvSpPr txBox="1"/>
      </xdr:nvSpPr>
      <xdr:spPr>
        <a:xfrm>
          <a:off x="4686300"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170815</xdr:rowOff>
    </xdr:from>
    <xdr:to>
      <xdr:col>20</xdr:col>
      <xdr:colOff>38100</xdr:colOff>
      <xdr:row>35</xdr:row>
      <xdr:rowOff>100965</xdr:rowOff>
    </xdr:to>
    <xdr:sp macro="" textlink="">
      <xdr:nvSpPr>
        <xdr:cNvPr id="82" name="楕円 81"/>
        <xdr:cNvSpPr/>
      </xdr:nvSpPr>
      <xdr:spPr>
        <a:xfrm>
          <a:off x="3746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117492</xdr:rowOff>
    </xdr:from>
    <xdr:ext cx="469744" cy="259045"/>
    <xdr:sp macro="" textlink="">
      <xdr:nvSpPr>
        <xdr:cNvPr id="83" name="テキスト ボックス 82"/>
        <xdr:cNvSpPr txBox="1"/>
      </xdr:nvSpPr>
      <xdr:spPr>
        <a:xfrm>
          <a:off x="3562428"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81280</xdr:rowOff>
    </xdr:from>
    <xdr:to>
      <xdr:col>15</xdr:col>
      <xdr:colOff>101600</xdr:colOff>
      <xdr:row>35</xdr:row>
      <xdr:rowOff>11430</xdr:rowOff>
    </xdr:to>
    <xdr:sp macro="" textlink="">
      <xdr:nvSpPr>
        <xdr:cNvPr id="84" name="楕円 83"/>
        <xdr:cNvSpPr/>
      </xdr:nvSpPr>
      <xdr:spPr>
        <a:xfrm>
          <a:off x="2857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27957</xdr:rowOff>
    </xdr:from>
    <xdr:ext cx="469744" cy="259045"/>
    <xdr:sp macro="" textlink="">
      <xdr:nvSpPr>
        <xdr:cNvPr id="85" name="テキスト ボックス 84"/>
        <xdr:cNvSpPr txBox="1"/>
      </xdr:nvSpPr>
      <xdr:spPr>
        <a:xfrm>
          <a:off x="2673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107569</xdr:rowOff>
    </xdr:from>
    <xdr:to>
      <xdr:col>10</xdr:col>
      <xdr:colOff>165100</xdr:colOff>
      <xdr:row>34</xdr:row>
      <xdr:rowOff>37719</xdr:rowOff>
    </xdr:to>
    <xdr:sp macro="" textlink="">
      <xdr:nvSpPr>
        <xdr:cNvPr id="86" name="楕円 85"/>
        <xdr:cNvSpPr/>
      </xdr:nvSpPr>
      <xdr:spPr>
        <a:xfrm>
          <a:off x="1968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54246</xdr:rowOff>
    </xdr:from>
    <xdr:ext cx="469744" cy="259045"/>
    <xdr:sp macro="" textlink="">
      <xdr:nvSpPr>
        <xdr:cNvPr id="87" name="テキスト ボックス 86"/>
        <xdr:cNvSpPr txBox="1"/>
      </xdr:nvSpPr>
      <xdr:spPr>
        <a:xfrm>
          <a:off x="1784428"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117475</xdr:rowOff>
    </xdr:from>
    <xdr:to>
      <xdr:col>6</xdr:col>
      <xdr:colOff>38100</xdr:colOff>
      <xdr:row>35</xdr:row>
      <xdr:rowOff>47625</xdr:rowOff>
    </xdr:to>
    <xdr:sp macro="" textlink="">
      <xdr:nvSpPr>
        <xdr:cNvPr id="88" name="楕円 87"/>
        <xdr:cNvSpPr/>
      </xdr:nvSpPr>
      <xdr:spPr>
        <a:xfrm>
          <a:off x="1079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64152</xdr:rowOff>
    </xdr:from>
    <xdr:ext cx="469744" cy="259045"/>
    <xdr:sp macro="" textlink="">
      <xdr:nvSpPr>
        <xdr:cNvPr id="89" name="テキスト ボックス 88"/>
        <xdr:cNvSpPr txBox="1"/>
      </xdr:nvSpPr>
      <xdr:spPr>
        <a:xfrm>
          <a:off x="895428"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102141</xdr:rowOff>
    </xdr:from>
    <xdr:to>
      <xdr:col>24</xdr:col>
      <xdr:colOff>63500</xdr:colOff>
      <xdr:row>57</xdr:row>
      <xdr:rowOff>115967</xdr:rowOff>
    </xdr:to>
    <xdr:cxnSp macro="">
      <xdr:nvCxnSpPr>
        <xdr:cNvPr id="116" name="直線コネクタ 115"/>
        <xdr:cNvCxnSpPr/>
      </xdr:nvCxnSpPr>
      <xdr:spPr>
        <a:xfrm flipV="1">
          <a:off x="3797300" y="9874791"/>
          <a:ext cx="8382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115967</xdr:rowOff>
    </xdr:from>
    <xdr:to>
      <xdr:col>19</xdr:col>
      <xdr:colOff>177800</xdr:colOff>
      <xdr:row>57</xdr:row>
      <xdr:rowOff>123337</xdr:rowOff>
    </xdr:to>
    <xdr:cxnSp macro="">
      <xdr:nvCxnSpPr>
        <xdr:cNvPr id="119" name="直線コネクタ 118"/>
        <xdr:cNvCxnSpPr/>
      </xdr:nvCxnSpPr>
      <xdr:spPr>
        <a:xfrm flipV="1">
          <a:off x="2908300" y="9888617"/>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103746</xdr:rowOff>
    </xdr:from>
    <xdr:to>
      <xdr:col>15</xdr:col>
      <xdr:colOff>50800</xdr:colOff>
      <xdr:row>57</xdr:row>
      <xdr:rowOff>123337</xdr:rowOff>
    </xdr:to>
    <xdr:cxnSp macro="">
      <xdr:nvCxnSpPr>
        <xdr:cNvPr id="122" name="直線コネクタ 121"/>
        <xdr:cNvCxnSpPr/>
      </xdr:nvCxnSpPr>
      <xdr:spPr>
        <a:xfrm>
          <a:off x="2019300" y="987639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70082</xdr:rowOff>
    </xdr:from>
    <xdr:to>
      <xdr:col>10</xdr:col>
      <xdr:colOff>114300</xdr:colOff>
      <xdr:row>57</xdr:row>
      <xdr:rowOff>103746</xdr:rowOff>
    </xdr:to>
    <xdr:cxnSp macro="">
      <xdr:nvCxnSpPr>
        <xdr:cNvPr id="125" name="直線コネクタ 124"/>
        <xdr:cNvCxnSpPr/>
      </xdr:nvCxnSpPr>
      <xdr:spPr>
        <a:xfrm>
          <a:off x="1130300" y="9842732"/>
          <a:ext cx="889000" cy="3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51341</xdr:rowOff>
    </xdr:from>
    <xdr:to>
      <xdr:col>24</xdr:col>
      <xdr:colOff>114300</xdr:colOff>
      <xdr:row>57</xdr:row>
      <xdr:rowOff>152941</xdr:rowOff>
    </xdr:to>
    <xdr:sp macro="" textlink="">
      <xdr:nvSpPr>
        <xdr:cNvPr id="135" name="楕円 134"/>
        <xdr:cNvSpPr/>
      </xdr:nvSpPr>
      <xdr:spPr>
        <a:xfrm>
          <a:off x="4584700" y="98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65167</xdr:rowOff>
    </xdr:from>
    <xdr:to>
      <xdr:col>20</xdr:col>
      <xdr:colOff>38100</xdr:colOff>
      <xdr:row>57</xdr:row>
      <xdr:rowOff>166767</xdr:rowOff>
    </xdr:to>
    <xdr:sp macro="" textlink="">
      <xdr:nvSpPr>
        <xdr:cNvPr id="137" name="楕円 136"/>
        <xdr:cNvSpPr/>
      </xdr:nvSpPr>
      <xdr:spPr>
        <a:xfrm>
          <a:off x="3746500" y="98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157894</xdr:rowOff>
    </xdr:from>
    <xdr:ext cx="534377" cy="259045"/>
    <xdr:sp macro="" textlink="">
      <xdr:nvSpPr>
        <xdr:cNvPr id="138" name="テキスト ボックス 137"/>
        <xdr:cNvSpPr txBox="1"/>
      </xdr:nvSpPr>
      <xdr:spPr>
        <a:xfrm>
          <a:off x="3530111" y="99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72537</xdr:rowOff>
    </xdr:from>
    <xdr:to>
      <xdr:col>15</xdr:col>
      <xdr:colOff>101600</xdr:colOff>
      <xdr:row>58</xdr:row>
      <xdr:rowOff>2687</xdr:rowOff>
    </xdr:to>
    <xdr:sp macro="" textlink="">
      <xdr:nvSpPr>
        <xdr:cNvPr id="139" name="楕円 138"/>
        <xdr:cNvSpPr/>
      </xdr:nvSpPr>
      <xdr:spPr>
        <a:xfrm>
          <a:off x="2857500" y="98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165264</xdr:rowOff>
    </xdr:from>
    <xdr:ext cx="534377" cy="259045"/>
    <xdr:sp macro="" textlink="">
      <xdr:nvSpPr>
        <xdr:cNvPr id="140" name="テキスト ボックス 139"/>
        <xdr:cNvSpPr txBox="1"/>
      </xdr:nvSpPr>
      <xdr:spPr>
        <a:xfrm>
          <a:off x="2641111" y="99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52946</xdr:rowOff>
    </xdr:from>
    <xdr:to>
      <xdr:col>10</xdr:col>
      <xdr:colOff>165100</xdr:colOff>
      <xdr:row>57</xdr:row>
      <xdr:rowOff>154546</xdr:rowOff>
    </xdr:to>
    <xdr:sp macro="" textlink="">
      <xdr:nvSpPr>
        <xdr:cNvPr id="141" name="楕円 140"/>
        <xdr:cNvSpPr/>
      </xdr:nvSpPr>
      <xdr:spPr>
        <a:xfrm>
          <a:off x="19685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145673</xdr:rowOff>
    </xdr:from>
    <xdr:ext cx="534377" cy="259045"/>
    <xdr:sp macro="" textlink="">
      <xdr:nvSpPr>
        <xdr:cNvPr id="142" name="テキスト ボックス 141"/>
        <xdr:cNvSpPr txBox="1"/>
      </xdr:nvSpPr>
      <xdr:spPr>
        <a:xfrm>
          <a:off x="1752111" y="99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19282</xdr:rowOff>
    </xdr:from>
    <xdr:to>
      <xdr:col>6</xdr:col>
      <xdr:colOff>38100</xdr:colOff>
      <xdr:row>57</xdr:row>
      <xdr:rowOff>120882</xdr:rowOff>
    </xdr:to>
    <xdr:sp macro="" textlink="">
      <xdr:nvSpPr>
        <xdr:cNvPr id="143" name="楕円 142"/>
        <xdr:cNvSpPr/>
      </xdr:nvSpPr>
      <xdr:spPr>
        <a:xfrm>
          <a:off x="1079500" y="97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112009</xdr:rowOff>
    </xdr:from>
    <xdr:ext cx="534377" cy="259045"/>
    <xdr:sp macro="" textlink="">
      <xdr:nvSpPr>
        <xdr:cNvPr id="144" name="テキスト ボックス 143"/>
        <xdr:cNvSpPr txBox="1"/>
      </xdr:nvSpPr>
      <xdr:spPr>
        <a:xfrm>
          <a:off x="863111" y="98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151523</xdr:rowOff>
    </xdr:from>
    <xdr:to>
      <xdr:col>24</xdr:col>
      <xdr:colOff>63500</xdr:colOff>
      <xdr:row>77</xdr:row>
      <xdr:rowOff>171439</xdr:rowOff>
    </xdr:to>
    <xdr:cxnSp macro="">
      <xdr:nvCxnSpPr>
        <xdr:cNvPr id="172" name="直線コネクタ 171"/>
        <xdr:cNvCxnSpPr/>
      </xdr:nvCxnSpPr>
      <xdr:spPr>
        <a:xfrm>
          <a:off x="3797300" y="13353173"/>
          <a:ext cx="8382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151523</xdr:rowOff>
    </xdr:from>
    <xdr:to>
      <xdr:col>19</xdr:col>
      <xdr:colOff>177800</xdr:colOff>
      <xdr:row>78</xdr:row>
      <xdr:rowOff>20861</xdr:rowOff>
    </xdr:to>
    <xdr:cxnSp macro="">
      <xdr:nvCxnSpPr>
        <xdr:cNvPr id="175" name="直線コネクタ 174"/>
        <xdr:cNvCxnSpPr/>
      </xdr:nvCxnSpPr>
      <xdr:spPr>
        <a:xfrm flipV="1">
          <a:off x="2908300" y="13353173"/>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20861</xdr:rowOff>
    </xdr:from>
    <xdr:to>
      <xdr:col>15</xdr:col>
      <xdr:colOff>50800</xdr:colOff>
      <xdr:row>78</xdr:row>
      <xdr:rowOff>34717</xdr:rowOff>
    </xdr:to>
    <xdr:cxnSp macro="">
      <xdr:nvCxnSpPr>
        <xdr:cNvPr id="178" name="直線コネクタ 177"/>
        <xdr:cNvCxnSpPr/>
      </xdr:nvCxnSpPr>
      <xdr:spPr>
        <a:xfrm flipV="1">
          <a:off x="2019300" y="13393961"/>
          <a:ext cx="8890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34717</xdr:rowOff>
    </xdr:from>
    <xdr:to>
      <xdr:col>10</xdr:col>
      <xdr:colOff>114300</xdr:colOff>
      <xdr:row>78</xdr:row>
      <xdr:rowOff>55187</xdr:rowOff>
    </xdr:to>
    <xdr:cxnSp macro="">
      <xdr:nvCxnSpPr>
        <xdr:cNvPr id="181" name="直線コネクタ 180"/>
        <xdr:cNvCxnSpPr/>
      </xdr:nvCxnSpPr>
      <xdr:spPr>
        <a:xfrm flipV="1">
          <a:off x="1130300" y="13407817"/>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120639</xdr:rowOff>
    </xdr:from>
    <xdr:to>
      <xdr:col>24</xdr:col>
      <xdr:colOff>114300</xdr:colOff>
      <xdr:row>78</xdr:row>
      <xdr:rowOff>50789</xdr:rowOff>
    </xdr:to>
    <xdr:sp macro="" textlink="">
      <xdr:nvSpPr>
        <xdr:cNvPr id="191" name="楕円 190"/>
        <xdr:cNvSpPr/>
      </xdr:nvSpPr>
      <xdr:spPr>
        <a:xfrm>
          <a:off x="4584700" y="13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99066</xdr:rowOff>
    </xdr:from>
    <xdr:ext cx="599010" cy="259045"/>
    <xdr:sp macro="" textlink="">
      <xdr:nvSpPr>
        <xdr:cNvPr id="192" name="民生費該当値テキスト"/>
        <xdr:cNvSpPr txBox="1"/>
      </xdr:nvSpPr>
      <xdr:spPr>
        <a:xfrm>
          <a:off x="4686300" y="1330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100723</xdr:rowOff>
    </xdr:from>
    <xdr:to>
      <xdr:col>20</xdr:col>
      <xdr:colOff>38100</xdr:colOff>
      <xdr:row>78</xdr:row>
      <xdr:rowOff>30873</xdr:rowOff>
    </xdr:to>
    <xdr:sp macro="" textlink="">
      <xdr:nvSpPr>
        <xdr:cNvPr id="193" name="楕円 192"/>
        <xdr:cNvSpPr/>
      </xdr:nvSpPr>
      <xdr:spPr>
        <a:xfrm>
          <a:off x="3746500" y="133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22000</xdr:rowOff>
    </xdr:from>
    <xdr:ext cx="599010" cy="259045"/>
    <xdr:sp macro="" textlink="">
      <xdr:nvSpPr>
        <xdr:cNvPr id="194" name="テキスト ボックス 193"/>
        <xdr:cNvSpPr txBox="1"/>
      </xdr:nvSpPr>
      <xdr:spPr>
        <a:xfrm>
          <a:off x="3497795" y="1339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141511</xdr:rowOff>
    </xdr:from>
    <xdr:to>
      <xdr:col>15</xdr:col>
      <xdr:colOff>101600</xdr:colOff>
      <xdr:row>78</xdr:row>
      <xdr:rowOff>71661</xdr:rowOff>
    </xdr:to>
    <xdr:sp macro="" textlink="">
      <xdr:nvSpPr>
        <xdr:cNvPr id="195" name="楕円 194"/>
        <xdr:cNvSpPr/>
      </xdr:nvSpPr>
      <xdr:spPr>
        <a:xfrm>
          <a:off x="2857500" y="133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62788</xdr:rowOff>
    </xdr:from>
    <xdr:ext cx="599010" cy="259045"/>
    <xdr:sp macro="" textlink="">
      <xdr:nvSpPr>
        <xdr:cNvPr id="196" name="テキスト ボックス 195"/>
        <xdr:cNvSpPr txBox="1"/>
      </xdr:nvSpPr>
      <xdr:spPr>
        <a:xfrm>
          <a:off x="2608795" y="1343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155367</xdr:rowOff>
    </xdr:from>
    <xdr:to>
      <xdr:col>10</xdr:col>
      <xdr:colOff>165100</xdr:colOff>
      <xdr:row>78</xdr:row>
      <xdr:rowOff>85517</xdr:rowOff>
    </xdr:to>
    <xdr:sp macro="" textlink="">
      <xdr:nvSpPr>
        <xdr:cNvPr id="197" name="楕円 196"/>
        <xdr:cNvSpPr/>
      </xdr:nvSpPr>
      <xdr:spPr>
        <a:xfrm>
          <a:off x="1968500" y="133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76644</xdr:rowOff>
    </xdr:from>
    <xdr:ext cx="599010" cy="259045"/>
    <xdr:sp macro="" textlink="">
      <xdr:nvSpPr>
        <xdr:cNvPr id="198" name="テキスト ボックス 197"/>
        <xdr:cNvSpPr txBox="1"/>
      </xdr:nvSpPr>
      <xdr:spPr>
        <a:xfrm>
          <a:off x="1719795" y="1344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4387</xdr:rowOff>
    </xdr:from>
    <xdr:to>
      <xdr:col>6</xdr:col>
      <xdr:colOff>38100</xdr:colOff>
      <xdr:row>78</xdr:row>
      <xdr:rowOff>105987</xdr:rowOff>
    </xdr:to>
    <xdr:sp macro="" textlink="">
      <xdr:nvSpPr>
        <xdr:cNvPr id="199" name="楕円 198"/>
        <xdr:cNvSpPr/>
      </xdr:nvSpPr>
      <xdr:spPr>
        <a:xfrm>
          <a:off x="1079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97114</xdr:rowOff>
    </xdr:from>
    <xdr:ext cx="599010" cy="259045"/>
    <xdr:sp macro="" textlink="">
      <xdr:nvSpPr>
        <xdr:cNvPr id="200" name="テキスト ボックス 199"/>
        <xdr:cNvSpPr txBox="1"/>
      </xdr:nvSpPr>
      <xdr:spPr>
        <a:xfrm>
          <a:off x="830795" y="1347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103375</xdr:rowOff>
    </xdr:from>
    <xdr:to>
      <xdr:col>24</xdr:col>
      <xdr:colOff>63500</xdr:colOff>
      <xdr:row>97</xdr:row>
      <xdr:rowOff>121686</xdr:rowOff>
    </xdr:to>
    <xdr:cxnSp macro="">
      <xdr:nvCxnSpPr>
        <xdr:cNvPr id="228" name="直線コネクタ 227"/>
        <xdr:cNvCxnSpPr/>
      </xdr:nvCxnSpPr>
      <xdr:spPr>
        <a:xfrm flipV="1">
          <a:off x="3797300" y="16734025"/>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120681</xdr:rowOff>
    </xdr:from>
    <xdr:to>
      <xdr:col>19</xdr:col>
      <xdr:colOff>177800</xdr:colOff>
      <xdr:row>97</xdr:row>
      <xdr:rowOff>121686</xdr:rowOff>
    </xdr:to>
    <xdr:cxnSp macro="">
      <xdr:nvCxnSpPr>
        <xdr:cNvPr id="231" name="直線コネクタ 230"/>
        <xdr:cNvCxnSpPr/>
      </xdr:nvCxnSpPr>
      <xdr:spPr>
        <a:xfrm>
          <a:off x="2908300" y="16751331"/>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88494</xdr:rowOff>
    </xdr:from>
    <xdr:to>
      <xdr:col>15</xdr:col>
      <xdr:colOff>50800</xdr:colOff>
      <xdr:row>97</xdr:row>
      <xdr:rowOff>120681</xdr:rowOff>
    </xdr:to>
    <xdr:cxnSp macro="">
      <xdr:nvCxnSpPr>
        <xdr:cNvPr id="234" name="直線コネクタ 233"/>
        <xdr:cNvCxnSpPr/>
      </xdr:nvCxnSpPr>
      <xdr:spPr>
        <a:xfrm>
          <a:off x="2019300" y="16719144"/>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88494</xdr:rowOff>
    </xdr:from>
    <xdr:to>
      <xdr:col>10</xdr:col>
      <xdr:colOff>114300</xdr:colOff>
      <xdr:row>97</xdr:row>
      <xdr:rowOff>94574</xdr:rowOff>
    </xdr:to>
    <xdr:cxnSp macro="">
      <xdr:nvCxnSpPr>
        <xdr:cNvPr id="237" name="直線コネクタ 236"/>
        <xdr:cNvCxnSpPr/>
      </xdr:nvCxnSpPr>
      <xdr:spPr>
        <a:xfrm flipV="1">
          <a:off x="1130300" y="16719144"/>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39" name="テキスト ボックス 238"/>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30273</xdr:rowOff>
    </xdr:from>
    <xdr:ext cx="534377" cy="259045"/>
    <xdr:sp macro="" textlink="">
      <xdr:nvSpPr>
        <xdr:cNvPr id="241" name="テキスト ボックス 240"/>
        <xdr:cNvSpPr txBox="1"/>
      </xdr:nvSpPr>
      <xdr:spPr>
        <a:xfrm>
          <a:off x="863111" y="163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52575</xdr:rowOff>
    </xdr:from>
    <xdr:to>
      <xdr:col>24</xdr:col>
      <xdr:colOff>114300</xdr:colOff>
      <xdr:row>97</xdr:row>
      <xdr:rowOff>154175</xdr:rowOff>
    </xdr:to>
    <xdr:sp macro="" textlink="">
      <xdr:nvSpPr>
        <xdr:cNvPr id="247" name="楕円 246"/>
        <xdr:cNvSpPr/>
      </xdr:nvSpPr>
      <xdr:spPr>
        <a:xfrm>
          <a:off x="45847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31002</xdr:rowOff>
    </xdr:from>
    <xdr:ext cx="534377" cy="259045"/>
    <xdr:sp macro="" textlink="">
      <xdr:nvSpPr>
        <xdr:cNvPr id="248" name="衛生費該当値テキスト"/>
        <xdr:cNvSpPr txBox="1"/>
      </xdr:nvSpPr>
      <xdr:spPr>
        <a:xfrm>
          <a:off x="4686300" y="166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70886</xdr:rowOff>
    </xdr:from>
    <xdr:to>
      <xdr:col>20</xdr:col>
      <xdr:colOff>38100</xdr:colOff>
      <xdr:row>98</xdr:row>
      <xdr:rowOff>1036</xdr:rowOff>
    </xdr:to>
    <xdr:sp macro="" textlink="">
      <xdr:nvSpPr>
        <xdr:cNvPr id="249" name="楕円 248"/>
        <xdr:cNvSpPr/>
      </xdr:nvSpPr>
      <xdr:spPr>
        <a:xfrm>
          <a:off x="3746500" y="167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163613</xdr:rowOff>
    </xdr:from>
    <xdr:ext cx="534377" cy="259045"/>
    <xdr:sp macro="" textlink="">
      <xdr:nvSpPr>
        <xdr:cNvPr id="250" name="テキスト ボックス 249"/>
        <xdr:cNvSpPr txBox="1"/>
      </xdr:nvSpPr>
      <xdr:spPr>
        <a:xfrm>
          <a:off x="3530111" y="167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69881</xdr:rowOff>
    </xdr:from>
    <xdr:to>
      <xdr:col>15</xdr:col>
      <xdr:colOff>101600</xdr:colOff>
      <xdr:row>98</xdr:row>
      <xdr:rowOff>31</xdr:rowOff>
    </xdr:to>
    <xdr:sp macro="" textlink="">
      <xdr:nvSpPr>
        <xdr:cNvPr id="251" name="楕円 250"/>
        <xdr:cNvSpPr/>
      </xdr:nvSpPr>
      <xdr:spPr>
        <a:xfrm>
          <a:off x="2857500" y="16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162608</xdr:rowOff>
    </xdr:from>
    <xdr:ext cx="534377" cy="259045"/>
    <xdr:sp macro="" textlink="">
      <xdr:nvSpPr>
        <xdr:cNvPr id="252" name="テキスト ボックス 251"/>
        <xdr:cNvSpPr txBox="1"/>
      </xdr:nvSpPr>
      <xdr:spPr>
        <a:xfrm>
          <a:off x="2641111" y="167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37694</xdr:rowOff>
    </xdr:from>
    <xdr:to>
      <xdr:col>10</xdr:col>
      <xdr:colOff>165100</xdr:colOff>
      <xdr:row>97</xdr:row>
      <xdr:rowOff>139294</xdr:rowOff>
    </xdr:to>
    <xdr:sp macro="" textlink="">
      <xdr:nvSpPr>
        <xdr:cNvPr id="253" name="楕円 252"/>
        <xdr:cNvSpPr/>
      </xdr:nvSpPr>
      <xdr:spPr>
        <a:xfrm>
          <a:off x="1968500" y="166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130421</xdr:rowOff>
    </xdr:from>
    <xdr:ext cx="534377" cy="259045"/>
    <xdr:sp macro="" textlink="">
      <xdr:nvSpPr>
        <xdr:cNvPr id="254" name="テキスト ボックス 253"/>
        <xdr:cNvSpPr txBox="1"/>
      </xdr:nvSpPr>
      <xdr:spPr>
        <a:xfrm>
          <a:off x="1752111" y="167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43774</xdr:rowOff>
    </xdr:from>
    <xdr:to>
      <xdr:col>6</xdr:col>
      <xdr:colOff>38100</xdr:colOff>
      <xdr:row>97</xdr:row>
      <xdr:rowOff>145374</xdr:rowOff>
    </xdr:to>
    <xdr:sp macro="" textlink="">
      <xdr:nvSpPr>
        <xdr:cNvPr id="255" name="楕円 254"/>
        <xdr:cNvSpPr/>
      </xdr:nvSpPr>
      <xdr:spPr>
        <a:xfrm>
          <a:off x="1079500" y="166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136501</xdr:rowOff>
    </xdr:from>
    <xdr:ext cx="534377" cy="259045"/>
    <xdr:sp macro="" textlink="">
      <xdr:nvSpPr>
        <xdr:cNvPr id="256" name="テキスト ボックス 255"/>
        <xdr:cNvSpPr txBox="1"/>
      </xdr:nvSpPr>
      <xdr:spPr>
        <a:xfrm>
          <a:off x="863111" y="167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109022</xdr:rowOff>
    </xdr:to>
    <xdr:cxnSp macro="">
      <xdr:nvCxnSpPr>
        <xdr:cNvPr id="283" name="直線コネクタ 282"/>
        <xdr:cNvCxnSpPr/>
      </xdr:nvCxnSpPr>
      <xdr:spPr>
        <a:xfrm>
          <a:off x="9639300" y="662393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109890</xdr:rowOff>
    </xdr:to>
    <xdr:cxnSp macro="">
      <xdr:nvCxnSpPr>
        <xdr:cNvPr id="286" name="直線コネクタ 285"/>
        <xdr:cNvCxnSpPr/>
      </xdr:nvCxnSpPr>
      <xdr:spPr>
        <a:xfrm flipV="1">
          <a:off x="8750300" y="662393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86391</xdr:rowOff>
    </xdr:from>
    <xdr:to>
      <xdr:col>45</xdr:col>
      <xdr:colOff>177800</xdr:colOff>
      <xdr:row>38</xdr:row>
      <xdr:rowOff>109890</xdr:rowOff>
    </xdr:to>
    <xdr:cxnSp macro="">
      <xdr:nvCxnSpPr>
        <xdr:cNvPr id="289" name="直線コネクタ 288"/>
        <xdr:cNvCxnSpPr/>
      </xdr:nvCxnSpPr>
      <xdr:spPr>
        <a:xfrm>
          <a:off x="7861300" y="660149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86391</xdr:rowOff>
    </xdr:from>
    <xdr:to>
      <xdr:col>41</xdr:col>
      <xdr:colOff>50800</xdr:colOff>
      <xdr:row>38</xdr:row>
      <xdr:rowOff>109434</xdr:rowOff>
    </xdr:to>
    <xdr:cxnSp macro="">
      <xdr:nvCxnSpPr>
        <xdr:cNvPr id="292" name="直線コネクタ 291"/>
        <xdr:cNvCxnSpPr/>
      </xdr:nvCxnSpPr>
      <xdr:spPr>
        <a:xfrm flipV="1">
          <a:off x="6972300" y="660149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58222</xdr:rowOff>
    </xdr:from>
    <xdr:to>
      <xdr:col>55</xdr:col>
      <xdr:colOff>50800</xdr:colOff>
      <xdr:row>38</xdr:row>
      <xdr:rowOff>159822</xdr:rowOff>
    </xdr:to>
    <xdr:sp macro="" textlink="">
      <xdr:nvSpPr>
        <xdr:cNvPr id="302" name="楕円 301"/>
        <xdr:cNvSpPr/>
      </xdr:nvSpPr>
      <xdr:spPr>
        <a:xfrm>
          <a:off x="104267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04" name="楕円 303"/>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150766</xdr:rowOff>
    </xdr:from>
    <xdr:ext cx="378565" cy="259045"/>
    <xdr:sp macro="" textlink="">
      <xdr:nvSpPr>
        <xdr:cNvPr id="305" name="テキスト ボックス 304"/>
        <xdr:cNvSpPr txBox="1"/>
      </xdr:nvSpPr>
      <xdr:spPr>
        <a:xfrm>
          <a:off x="9450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59090</xdr:rowOff>
    </xdr:from>
    <xdr:to>
      <xdr:col>46</xdr:col>
      <xdr:colOff>38100</xdr:colOff>
      <xdr:row>38</xdr:row>
      <xdr:rowOff>160690</xdr:rowOff>
    </xdr:to>
    <xdr:sp macro="" textlink="">
      <xdr:nvSpPr>
        <xdr:cNvPr id="306" name="楕円 305"/>
        <xdr:cNvSpPr/>
      </xdr:nvSpPr>
      <xdr:spPr>
        <a:xfrm>
          <a:off x="8699500" y="65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151817</xdr:rowOff>
    </xdr:from>
    <xdr:ext cx="378565" cy="259045"/>
    <xdr:sp macro="" textlink="">
      <xdr:nvSpPr>
        <xdr:cNvPr id="307" name="テキスト ボックス 306"/>
        <xdr:cNvSpPr txBox="1"/>
      </xdr:nvSpPr>
      <xdr:spPr>
        <a:xfrm>
          <a:off x="8561017" y="666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35591</xdr:rowOff>
    </xdr:from>
    <xdr:to>
      <xdr:col>41</xdr:col>
      <xdr:colOff>101600</xdr:colOff>
      <xdr:row>38</xdr:row>
      <xdr:rowOff>137191</xdr:rowOff>
    </xdr:to>
    <xdr:sp macro="" textlink="">
      <xdr:nvSpPr>
        <xdr:cNvPr id="308" name="楕円 307"/>
        <xdr:cNvSpPr/>
      </xdr:nvSpPr>
      <xdr:spPr>
        <a:xfrm>
          <a:off x="7810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128318</xdr:rowOff>
    </xdr:from>
    <xdr:ext cx="469744" cy="259045"/>
    <xdr:sp macro="" textlink="">
      <xdr:nvSpPr>
        <xdr:cNvPr id="309" name="テキスト ボックス 308"/>
        <xdr:cNvSpPr txBox="1"/>
      </xdr:nvSpPr>
      <xdr:spPr>
        <a:xfrm>
          <a:off x="7626428"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58634</xdr:rowOff>
    </xdr:from>
    <xdr:to>
      <xdr:col>36</xdr:col>
      <xdr:colOff>165100</xdr:colOff>
      <xdr:row>38</xdr:row>
      <xdr:rowOff>160234</xdr:rowOff>
    </xdr:to>
    <xdr:sp macro="" textlink="">
      <xdr:nvSpPr>
        <xdr:cNvPr id="310" name="楕円 309"/>
        <xdr:cNvSpPr/>
      </xdr:nvSpPr>
      <xdr:spPr>
        <a:xfrm>
          <a:off x="6921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151361</xdr:rowOff>
    </xdr:from>
    <xdr:ext cx="378565" cy="259045"/>
    <xdr:sp macro="" textlink="">
      <xdr:nvSpPr>
        <xdr:cNvPr id="311" name="テキスト ボックス 310"/>
        <xdr:cNvSpPr txBox="1"/>
      </xdr:nvSpPr>
      <xdr:spPr>
        <a:xfrm>
          <a:off x="6783017" y="66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159296</xdr:rowOff>
    </xdr:from>
    <xdr:to>
      <xdr:col>55</xdr:col>
      <xdr:colOff>0</xdr:colOff>
      <xdr:row>57</xdr:row>
      <xdr:rowOff>166184</xdr:rowOff>
    </xdr:to>
    <xdr:cxnSp macro="">
      <xdr:nvCxnSpPr>
        <xdr:cNvPr id="336" name="直線コネクタ 335"/>
        <xdr:cNvCxnSpPr/>
      </xdr:nvCxnSpPr>
      <xdr:spPr>
        <a:xfrm flipV="1">
          <a:off x="9639300" y="9931946"/>
          <a:ext cx="8382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166184</xdr:rowOff>
    </xdr:from>
    <xdr:to>
      <xdr:col>50</xdr:col>
      <xdr:colOff>114300</xdr:colOff>
      <xdr:row>57</xdr:row>
      <xdr:rowOff>167555</xdr:rowOff>
    </xdr:to>
    <xdr:cxnSp macro="">
      <xdr:nvCxnSpPr>
        <xdr:cNvPr id="339" name="直線コネクタ 338"/>
        <xdr:cNvCxnSpPr/>
      </xdr:nvCxnSpPr>
      <xdr:spPr>
        <a:xfrm flipV="1">
          <a:off x="8750300" y="993883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167555</xdr:rowOff>
    </xdr:from>
    <xdr:to>
      <xdr:col>45</xdr:col>
      <xdr:colOff>177800</xdr:colOff>
      <xdr:row>57</xdr:row>
      <xdr:rowOff>169470</xdr:rowOff>
    </xdr:to>
    <xdr:cxnSp macro="">
      <xdr:nvCxnSpPr>
        <xdr:cNvPr id="342" name="直線コネクタ 341"/>
        <xdr:cNvCxnSpPr/>
      </xdr:nvCxnSpPr>
      <xdr:spPr>
        <a:xfrm flipV="1">
          <a:off x="7861300" y="9940205"/>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159977</xdr:rowOff>
    </xdr:from>
    <xdr:to>
      <xdr:col>41</xdr:col>
      <xdr:colOff>50800</xdr:colOff>
      <xdr:row>57</xdr:row>
      <xdr:rowOff>169470</xdr:rowOff>
    </xdr:to>
    <xdr:cxnSp macro="">
      <xdr:nvCxnSpPr>
        <xdr:cNvPr id="345" name="直線コネクタ 344"/>
        <xdr:cNvCxnSpPr/>
      </xdr:nvCxnSpPr>
      <xdr:spPr>
        <a:xfrm>
          <a:off x="6972300" y="9932627"/>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108496</xdr:rowOff>
    </xdr:from>
    <xdr:to>
      <xdr:col>55</xdr:col>
      <xdr:colOff>50800</xdr:colOff>
      <xdr:row>58</xdr:row>
      <xdr:rowOff>38646</xdr:rowOff>
    </xdr:to>
    <xdr:sp macro="" textlink="">
      <xdr:nvSpPr>
        <xdr:cNvPr id="355" name="楕円 354"/>
        <xdr:cNvSpPr/>
      </xdr:nvSpPr>
      <xdr:spPr>
        <a:xfrm>
          <a:off x="10426700" y="98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115384</xdr:rowOff>
    </xdr:from>
    <xdr:to>
      <xdr:col>50</xdr:col>
      <xdr:colOff>165100</xdr:colOff>
      <xdr:row>58</xdr:row>
      <xdr:rowOff>45534</xdr:rowOff>
    </xdr:to>
    <xdr:sp macro="" textlink="">
      <xdr:nvSpPr>
        <xdr:cNvPr id="357" name="楕円 356"/>
        <xdr:cNvSpPr/>
      </xdr:nvSpPr>
      <xdr:spPr>
        <a:xfrm>
          <a:off x="9588500" y="98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36661</xdr:rowOff>
    </xdr:from>
    <xdr:ext cx="469744" cy="259045"/>
    <xdr:sp macro="" textlink="">
      <xdr:nvSpPr>
        <xdr:cNvPr id="358" name="テキスト ボックス 357"/>
        <xdr:cNvSpPr txBox="1"/>
      </xdr:nvSpPr>
      <xdr:spPr>
        <a:xfrm>
          <a:off x="9404428" y="998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116755</xdr:rowOff>
    </xdr:from>
    <xdr:to>
      <xdr:col>46</xdr:col>
      <xdr:colOff>38100</xdr:colOff>
      <xdr:row>58</xdr:row>
      <xdr:rowOff>46905</xdr:rowOff>
    </xdr:to>
    <xdr:sp macro="" textlink="">
      <xdr:nvSpPr>
        <xdr:cNvPr id="359" name="楕円 358"/>
        <xdr:cNvSpPr/>
      </xdr:nvSpPr>
      <xdr:spPr>
        <a:xfrm>
          <a:off x="8699500" y="98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38032</xdr:rowOff>
    </xdr:from>
    <xdr:ext cx="469744" cy="259045"/>
    <xdr:sp macro="" textlink="">
      <xdr:nvSpPr>
        <xdr:cNvPr id="360" name="テキスト ボックス 359"/>
        <xdr:cNvSpPr txBox="1"/>
      </xdr:nvSpPr>
      <xdr:spPr>
        <a:xfrm>
          <a:off x="8515428" y="998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118670</xdr:rowOff>
    </xdr:from>
    <xdr:to>
      <xdr:col>41</xdr:col>
      <xdr:colOff>101600</xdr:colOff>
      <xdr:row>58</xdr:row>
      <xdr:rowOff>48820</xdr:rowOff>
    </xdr:to>
    <xdr:sp macro="" textlink="">
      <xdr:nvSpPr>
        <xdr:cNvPr id="361" name="楕円 360"/>
        <xdr:cNvSpPr/>
      </xdr:nvSpPr>
      <xdr:spPr>
        <a:xfrm>
          <a:off x="7810500" y="98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39947</xdr:rowOff>
    </xdr:from>
    <xdr:ext cx="469744" cy="259045"/>
    <xdr:sp macro="" textlink="">
      <xdr:nvSpPr>
        <xdr:cNvPr id="362" name="テキスト ボックス 361"/>
        <xdr:cNvSpPr txBox="1"/>
      </xdr:nvSpPr>
      <xdr:spPr>
        <a:xfrm>
          <a:off x="7626428" y="99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109177</xdr:rowOff>
    </xdr:from>
    <xdr:to>
      <xdr:col>36</xdr:col>
      <xdr:colOff>165100</xdr:colOff>
      <xdr:row>58</xdr:row>
      <xdr:rowOff>39327</xdr:rowOff>
    </xdr:to>
    <xdr:sp macro="" textlink="">
      <xdr:nvSpPr>
        <xdr:cNvPr id="363" name="楕円 362"/>
        <xdr:cNvSpPr/>
      </xdr:nvSpPr>
      <xdr:spPr>
        <a:xfrm>
          <a:off x="6921500" y="98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30454</xdr:rowOff>
    </xdr:from>
    <xdr:ext cx="469744" cy="259045"/>
    <xdr:sp macro="" textlink="">
      <xdr:nvSpPr>
        <xdr:cNvPr id="364" name="テキスト ボックス 363"/>
        <xdr:cNvSpPr txBox="1"/>
      </xdr:nvSpPr>
      <xdr:spPr>
        <a:xfrm>
          <a:off x="6737428" y="99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159893</xdr:rowOff>
    </xdr:from>
    <xdr:to>
      <xdr:col>55</xdr:col>
      <xdr:colOff>0</xdr:colOff>
      <xdr:row>78</xdr:row>
      <xdr:rowOff>41135</xdr:rowOff>
    </xdr:to>
    <xdr:cxnSp macro="">
      <xdr:nvCxnSpPr>
        <xdr:cNvPr id="393" name="直線コネクタ 392"/>
        <xdr:cNvCxnSpPr/>
      </xdr:nvCxnSpPr>
      <xdr:spPr>
        <a:xfrm>
          <a:off x="9639300" y="13361543"/>
          <a:ext cx="8382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159893</xdr:rowOff>
    </xdr:from>
    <xdr:to>
      <xdr:col>50</xdr:col>
      <xdr:colOff>114300</xdr:colOff>
      <xdr:row>78</xdr:row>
      <xdr:rowOff>10103</xdr:rowOff>
    </xdr:to>
    <xdr:cxnSp macro="">
      <xdr:nvCxnSpPr>
        <xdr:cNvPr id="396" name="直線コネクタ 395"/>
        <xdr:cNvCxnSpPr/>
      </xdr:nvCxnSpPr>
      <xdr:spPr>
        <a:xfrm flipV="1">
          <a:off x="8750300" y="13361543"/>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165760</xdr:rowOff>
    </xdr:from>
    <xdr:to>
      <xdr:col>45</xdr:col>
      <xdr:colOff>177800</xdr:colOff>
      <xdr:row>78</xdr:row>
      <xdr:rowOff>10103</xdr:rowOff>
    </xdr:to>
    <xdr:cxnSp macro="">
      <xdr:nvCxnSpPr>
        <xdr:cNvPr id="399" name="直線コネクタ 398"/>
        <xdr:cNvCxnSpPr/>
      </xdr:nvCxnSpPr>
      <xdr:spPr>
        <a:xfrm>
          <a:off x="7861300" y="13367410"/>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165760</xdr:rowOff>
    </xdr:from>
    <xdr:to>
      <xdr:col>41</xdr:col>
      <xdr:colOff>50800</xdr:colOff>
      <xdr:row>78</xdr:row>
      <xdr:rowOff>65576</xdr:rowOff>
    </xdr:to>
    <xdr:cxnSp macro="">
      <xdr:nvCxnSpPr>
        <xdr:cNvPr id="402" name="直線コネクタ 401"/>
        <xdr:cNvCxnSpPr/>
      </xdr:nvCxnSpPr>
      <xdr:spPr>
        <a:xfrm flipV="1">
          <a:off x="6972300" y="13367410"/>
          <a:ext cx="889000" cy="7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161785</xdr:rowOff>
    </xdr:from>
    <xdr:to>
      <xdr:col>55</xdr:col>
      <xdr:colOff>50800</xdr:colOff>
      <xdr:row>78</xdr:row>
      <xdr:rowOff>91935</xdr:rowOff>
    </xdr:to>
    <xdr:sp macro="" textlink="">
      <xdr:nvSpPr>
        <xdr:cNvPr id="412" name="楕円 411"/>
        <xdr:cNvSpPr/>
      </xdr:nvSpPr>
      <xdr:spPr>
        <a:xfrm>
          <a:off x="104267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140212</xdr:rowOff>
    </xdr:from>
    <xdr:ext cx="469744" cy="259045"/>
    <xdr:sp macro="" textlink="">
      <xdr:nvSpPr>
        <xdr:cNvPr id="413" name="商工費該当値テキスト"/>
        <xdr:cNvSpPr txBox="1"/>
      </xdr:nvSpPr>
      <xdr:spPr>
        <a:xfrm>
          <a:off x="10528300" y="133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109093</xdr:rowOff>
    </xdr:from>
    <xdr:to>
      <xdr:col>50</xdr:col>
      <xdr:colOff>165100</xdr:colOff>
      <xdr:row>78</xdr:row>
      <xdr:rowOff>39243</xdr:rowOff>
    </xdr:to>
    <xdr:sp macro="" textlink="">
      <xdr:nvSpPr>
        <xdr:cNvPr id="414" name="楕円 413"/>
        <xdr:cNvSpPr/>
      </xdr:nvSpPr>
      <xdr:spPr>
        <a:xfrm>
          <a:off x="9588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30370</xdr:rowOff>
    </xdr:from>
    <xdr:ext cx="534377" cy="259045"/>
    <xdr:sp macro="" textlink="">
      <xdr:nvSpPr>
        <xdr:cNvPr id="415" name="テキスト ボックス 414"/>
        <xdr:cNvSpPr txBox="1"/>
      </xdr:nvSpPr>
      <xdr:spPr>
        <a:xfrm>
          <a:off x="9372111" y="134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130753</xdr:rowOff>
    </xdr:from>
    <xdr:to>
      <xdr:col>46</xdr:col>
      <xdr:colOff>38100</xdr:colOff>
      <xdr:row>78</xdr:row>
      <xdr:rowOff>60903</xdr:rowOff>
    </xdr:to>
    <xdr:sp macro="" textlink="">
      <xdr:nvSpPr>
        <xdr:cNvPr id="416" name="楕円 415"/>
        <xdr:cNvSpPr/>
      </xdr:nvSpPr>
      <xdr:spPr>
        <a:xfrm>
          <a:off x="8699500" y="133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52030</xdr:rowOff>
    </xdr:from>
    <xdr:ext cx="534377" cy="259045"/>
    <xdr:sp macro="" textlink="">
      <xdr:nvSpPr>
        <xdr:cNvPr id="417" name="テキスト ボックス 416"/>
        <xdr:cNvSpPr txBox="1"/>
      </xdr:nvSpPr>
      <xdr:spPr>
        <a:xfrm>
          <a:off x="8483111" y="134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114960</xdr:rowOff>
    </xdr:from>
    <xdr:to>
      <xdr:col>41</xdr:col>
      <xdr:colOff>101600</xdr:colOff>
      <xdr:row>78</xdr:row>
      <xdr:rowOff>45110</xdr:rowOff>
    </xdr:to>
    <xdr:sp macro="" textlink="">
      <xdr:nvSpPr>
        <xdr:cNvPr id="418" name="楕円 417"/>
        <xdr:cNvSpPr/>
      </xdr:nvSpPr>
      <xdr:spPr>
        <a:xfrm>
          <a:off x="7810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36237</xdr:rowOff>
    </xdr:from>
    <xdr:ext cx="534377" cy="259045"/>
    <xdr:sp macro="" textlink="">
      <xdr:nvSpPr>
        <xdr:cNvPr id="419" name="テキスト ボックス 418"/>
        <xdr:cNvSpPr txBox="1"/>
      </xdr:nvSpPr>
      <xdr:spPr>
        <a:xfrm>
          <a:off x="7594111" y="13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14776</xdr:rowOff>
    </xdr:from>
    <xdr:to>
      <xdr:col>36</xdr:col>
      <xdr:colOff>165100</xdr:colOff>
      <xdr:row>78</xdr:row>
      <xdr:rowOff>116376</xdr:rowOff>
    </xdr:to>
    <xdr:sp macro="" textlink="">
      <xdr:nvSpPr>
        <xdr:cNvPr id="420" name="楕円 419"/>
        <xdr:cNvSpPr/>
      </xdr:nvSpPr>
      <xdr:spPr>
        <a:xfrm>
          <a:off x="6921500" y="133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107503</xdr:rowOff>
    </xdr:from>
    <xdr:ext cx="469744" cy="259045"/>
    <xdr:sp macro="" textlink="">
      <xdr:nvSpPr>
        <xdr:cNvPr id="421" name="テキスト ボックス 420"/>
        <xdr:cNvSpPr txBox="1"/>
      </xdr:nvSpPr>
      <xdr:spPr>
        <a:xfrm>
          <a:off x="6737428" y="134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152456</xdr:rowOff>
    </xdr:from>
    <xdr:to>
      <xdr:col>55</xdr:col>
      <xdr:colOff>0</xdr:colOff>
      <xdr:row>98</xdr:row>
      <xdr:rowOff>153347</xdr:rowOff>
    </xdr:to>
    <xdr:cxnSp macro="">
      <xdr:nvCxnSpPr>
        <xdr:cNvPr id="452" name="直線コネクタ 451"/>
        <xdr:cNvCxnSpPr/>
      </xdr:nvCxnSpPr>
      <xdr:spPr>
        <a:xfrm flipV="1">
          <a:off x="9639300" y="16954556"/>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153347</xdr:rowOff>
    </xdr:from>
    <xdr:to>
      <xdr:col>50</xdr:col>
      <xdr:colOff>114300</xdr:colOff>
      <xdr:row>98</xdr:row>
      <xdr:rowOff>159950</xdr:rowOff>
    </xdr:to>
    <xdr:cxnSp macro="">
      <xdr:nvCxnSpPr>
        <xdr:cNvPr id="455" name="直線コネクタ 454"/>
        <xdr:cNvCxnSpPr/>
      </xdr:nvCxnSpPr>
      <xdr:spPr>
        <a:xfrm flipV="1">
          <a:off x="8750300" y="16955447"/>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158086</xdr:rowOff>
    </xdr:from>
    <xdr:to>
      <xdr:col>45</xdr:col>
      <xdr:colOff>177800</xdr:colOff>
      <xdr:row>98</xdr:row>
      <xdr:rowOff>159950</xdr:rowOff>
    </xdr:to>
    <xdr:cxnSp macro="">
      <xdr:nvCxnSpPr>
        <xdr:cNvPr id="458" name="直線コネクタ 457"/>
        <xdr:cNvCxnSpPr/>
      </xdr:nvCxnSpPr>
      <xdr:spPr>
        <a:xfrm>
          <a:off x="7861300" y="16960186"/>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158086</xdr:rowOff>
    </xdr:from>
    <xdr:to>
      <xdr:col>41</xdr:col>
      <xdr:colOff>50800</xdr:colOff>
      <xdr:row>98</xdr:row>
      <xdr:rowOff>169627</xdr:rowOff>
    </xdr:to>
    <xdr:cxnSp macro="">
      <xdr:nvCxnSpPr>
        <xdr:cNvPr id="461" name="直線コネクタ 460"/>
        <xdr:cNvCxnSpPr/>
      </xdr:nvCxnSpPr>
      <xdr:spPr>
        <a:xfrm flipV="1">
          <a:off x="6972300" y="16960186"/>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101656</xdr:rowOff>
    </xdr:from>
    <xdr:to>
      <xdr:col>55</xdr:col>
      <xdr:colOff>50800</xdr:colOff>
      <xdr:row>99</xdr:row>
      <xdr:rowOff>31806</xdr:rowOff>
    </xdr:to>
    <xdr:sp macro="" textlink="">
      <xdr:nvSpPr>
        <xdr:cNvPr id="471" name="楕円 470"/>
        <xdr:cNvSpPr/>
      </xdr:nvSpPr>
      <xdr:spPr>
        <a:xfrm>
          <a:off x="10426700" y="169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102547</xdr:rowOff>
    </xdr:from>
    <xdr:to>
      <xdr:col>50</xdr:col>
      <xdr:colOff>165100</xdr:colOff>
      <xdr:row>99</xdr:row>
      <xdr:rowOff>32697</xdr:rowOff>
    </xdr:to>
    <xdr:sp macro="" textlink="">
      <xdr:nvSpPr>
        <xdr:cNvPr id="473" name="楕円 472"/>
        <xdr:cNvSpPr/>
      </xdr:nvSpPr>
      <xdr:spPr>
        <a:xfrm>
          <a:off x="9588500" y="169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23824</xdr:rowOff>
    </xdr:from>
    <xdr:ext cx="534377" cy="259045"/>
    <xdr:sp macro="" textlink="">
      <xdr:nvSpPr>
        <xdr:cNvPr id="474" name="テキスト ボックス 473"/>
        <xdr:cNvSpPr txBox="1"/>
      </xdr:nvSpPr>
      <xdr:spPr>
        <a:xfrm>
          <a:off x="9372111" y="169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109150</xdr:rowOff>
    </xdr:from>
    <xdr:to>
      <xdr:col>46</xdr:col>
      <xdr:colOff>38100</xdr:colOff>
      <xdr:row>99</xdr:row>
      <xdr:rowOff>39300</xdr:rowOff>
    </xdr:to>
    <xdr:sp macro="" textlink="">
      <xdr:nvSpPr>
        <xdr:cNvPr id="475" name="楕円 474"/>
        <xdr:cNvSpPr/>
      </xdr:nvSpPr>
      <xdr:spPr>
        <a:xfrm>
          <a:off x="8699500" y="169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30427</xdr:rowOff>
    </xdr:from>
    <xdr:ext cx="534377" cy="259045"/>
    <xdr:sp macro="" textlink="">
      <xdr:nvSpPr>
        <xdr:cNvPr id="476" name="テキスト ボックス 475"/>
        <xdr:cNvSpPr txBox="1"/>
      </xdr:nvSpPr>
      <xdr:spPr>
        <a:xfrm>
          <a:off x="8483111" y="1700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107286</xdr:rowOff>
    </xdr:from>
    <xdr:to>
      <xdr:col>41</xdr:col>
      <xdr:colOff>101600</xdr:colOff>
      <xdr:row>99</xdr:row>
      <xdr:rowOff>37436</xdr:rowOff>
    </xdr:to>
    <xdr:sp macro="" textlink="">
      <xdr:nvSpPr>
        <xdr:cNvPr id="477" name="楕円 476"/>
        <xdr:cNvSpPr/>
      </xdr:nvSpPr>
      <xdr:spPr>
        <a:xfrm>
          <a:off x="7810500" y="169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28563</xdr:rowOff>
    </xdr:from>
    <xdr:ext cx="534377" cy="259045"/>
    <xdr:sp macro="" textlink="">
      <xdr:nvSpPr>
        <xdr:cNvPr id="478" name="テキスト ボックス 477"/>
        <xdr:cNvSpPr txBox="1"/>
      </xdr:nvSpPr>
      <xdr:spPr>
        <a:xfrm>
          <a:off x="7594111" y="170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118827</xdr:rowOff>
    </xdr:from>
    <xdr:to>
      <xdr:col>36</xdr:col>
      <xdr:colOff>165100</xdr:colOff>
      <xdr:row>99</xdr:row>
      <xdr:rowOff>48977</xdr:rowOff>
    </xdr:to>
    <xdr:sp macro="" textlink="">
      <xdr:nvSpPr>
        <xdr:cNvPr id="479" name="楕円 478"/>
        <xdr:cNvSpPr/>
      </xdr:nvSpPr>
      <xdr:spPr>
        <a:xfrm>
          <a:off x="6921500" y="169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40104</xdr:rowOff>
    </xdr:from>
    <xdr:ext cx="534377" cy="259045"/>
    <xdr:sp macro="" textlink="">
      <xdr:nvSpPr>
        <xdr:cNvPr id="480" name="テキスト ボックス 479"/>
        <xdr:cNvSpPr txBox="1"/>
      </xdr:nvSpPr>
      <xdr:spPr>
        <a:xfrm>
          <a:off x="6705111" y="1701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65770</xdr:rowOff>
    </xdr:from>
    <xdr:to>
      <xdr:col>85</xdr:col>
      <xdr:colOff>127000</xdr:colOff>
      <xdr:row>38</xdr:row>
      <xdr:rowOff>89865</xdr:rowOff>
    </xdr:to>
    <xdr:cxnSp macro="">
      <xdr:nvCxnSpPr>
        <xdr:cNvPr id="508" name="直線コネクタ 507"/>
        <xdr:cNvCxnSpPr/>
      </xdr:nvCxnSpPr>
      <xdr:spPr>
        <a:xfrm flipV="1">
          <a:off x="15481300" y="6580870"/>
          <a:ext cx="8382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1991</xdr:rowOff>
    </xdr:from>
    <xdr:to>
      <xdr:col>81</xdr:col>
      <xdr:colOff>50800</xdr:colOff>
      <xdr:row>38</xdr:row>
      <xdr:rowOff>89865</xdr:rowOff>
    </xdr:to>
    <xdr:cxnSp macro="">
      <xdr:nvCxnSpPr>
        <xdr:cNvPr id="511" name="直線コネクタ 510"/>
        <xdr:cNvCxnSpPr/>
      </xdr:nvCxnSpPr>
      <xdr:spPr>
        <a:xfrm>
          <a:off x="14592300" y="5488391"/>
          <a:ext cx="889000" cy="11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1991</xdr:rowOff>
    </xdr:from>
    <xdr:to>
      <xdr:col>76</xdr:col>
      <xdr:colOff>114300</xdr:colOff>
      <xdr:row>33</xdr:row>
      <xdr:rowOff>95992</xdr:rowOff>
    </xdr:to>
    <xdr:cxnSp macro="">
      <xdr:nvCxnSpPr>
        <xdr:cNvPr id="514" name="直線コネクタ 513"/>
        <xdr:cNvCxnSpPr/>
      </xdr:nvCxnSpPr>
      <xdr:spPr>
        <a:xfrm flipV="1">
          <a:off x="13703300" y="5488391"/>
          <a:ext cx="889000" cy="2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95992</xdr:rowOff>
    </xdr:from>
    <xdr:to>
      <xdr:col>71</xdr:col>
      <xdr:colOff>177800</xdr:colOff>
      <xdr:row>37</xdr:row>
      <xdr:rowOff>170058</xdr:rowOff>
    </xdr:to>
    <xdr:cxnSp macro="">
      <xdr:nvCxnSpPr>
        <xdr:cNvPr id="517" name="直線コネクタ 516"/>
        <xdr:cNvCxnSpPr/>
      </xdr:nvCxnSpPr>
      <xdr:spPr>
        <a:xfrm flipV="1">
          <a:off x="12814300" y="5753842"/>
          <a:ext cx="889000" cy="7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110695</xdr:rowOff>
    </xdr:from>
    <xdr:ext cx="534377" cy="259045"/>
    <xdr:sp macro="" textlink="">
      <xdr:nvSpPr>
        <xdr:cNvPr id="521" name="テキスト ボックス 520"/>
        <xdr:cNvSpPr txBox="1"/>
      </xdr:nvSpPr>
      <xdr:spPr>
        <a:xfrm>
          <a:off x="12547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14970</xdr:rowOff>
    </xdr:from>
    <xdr:to>
      <xdr:col>85</xdr:col>
      <xdr:colOff>177800</xdr:colOff>
      <xdr:row>38</xdr:row>
      <xdr:rowOff>116570</xdr:rowOff>
    </xdr:to>
    <xdr:sp macro="" textlink="">
      <xdr:nvSpPr>
        <xdr:cNvPr id="527" name="楕円 526"/>
        <xdr:cNvSpPr/>
      </xdr:nvSpPr>
      <xdr:spPr>
        <a:xfrm>
          <a:off x="162687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101348</xdr:rowOff>
    </xdr:from>
    <xdr:ext cx="534377" cy="259045"/>
    <xdr:sp macro="" textlink="">
      <xdr:nvSpPr>
        <xdr:cNvPr id="528" name="消防費該当値テキスト"/>
        <xdr:cNvSpPr txBox="1"/>
      </xdr:nvSpPr>
      <xdr:spPr>
        <a:xfrm>
          <a:off x="16370300" y="644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39065</xdr:rowOff>
    </xdr:from>
    <xdr:to>
      <xdr:col>81</xdr:col>
      <xdr:colOff>101600</xdr:colOff>
      <xdr:row>38</xdr:row>
      <xdr:rowOff>140665</xdr:rowOff>
    </xdr:to>
    <xdr:sp macro="" textlink="">
      <xdr:nvSpPr>
        <xdr:cNvPr id="529" name="楕円 528"/>
        <xdr:cNvSpPr/>
      </xdr:nvSpPr>
      <xdr:spPr>
        <a:xfrm>
          <a:off x="15430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131792</xdr:rowOff>
    </xdr:from>
    <xdr:ext cx="534377" cy="259045"/>
    <xdr:sp macro="" textlink="">
      <xdr:nvSpPr>
        <xdr:cNvPr id="530" name="テキスト ボックス 529"/>
        <xdr:cNvSpPr txBox="1"/>
      </xdr:nvSpPr>
      <xdr:spPr>
        <a:xfrm>
          <a:off x="15214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122641</xdr:rowOff>
    </xdr:from>
    <xdr:to>
      <xdr:col>76</xdr:col>
      <xdr:colOff>165100</xdr:colOff>
      <xdr:row>32</xdr:row>
      <xdr:rowOff>52791</xdr:rowOff>
    </xdr:to>
    <xdr:sp macro="" textlink="">
      <xdr:nvSpPr>
        <xdr:cNvPr id="531" name="楕円 530"/>
        <xdr:cNvSpPr/>
      </xdr:nvSpPr>
      <xdr:spPr>
        <a:xfrm>
          <a:off x="14541500" y="5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69318</xdr:rowOff>
    </xdr:from>
    <xdr:ext cx="534377" cy="259045"/>
    <xdr:sp macro="" textlink="">
      <xdr:nvSpPr>
        <xdr:cNvPr id="532" name="テキスト ボックス 531"/>
        <xdr:cNvSpPr txBox="1"/>
      </xdr:nvSpPr>
      <xdr:spPr>
        <a:xfrm>
          <a:off x="14325111" y="5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45192</xdr:rowOff>
    </xdr:from>
    <xdr:to>
      <xdr:col>72</xdr:col>
      <xdr:colOff>38100</xdr:colOff>
      <xdr:row>33</xdr:row>
      <xdr:rowOff>146792</xdr:rowOff>
    </xdr:to>
    <xdr:sp macro="" textlink="">
      <xdr:nvSpPr>
        <xdr:cNvPr id="533" name="楕円 532"/>
        <xdr:cNvSpPr/>
      </xdr:nvSpPr>
      <xdr:spPr>
        <a:xfrm>
          <a:off x="13652500" y="5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163319</xdr:rowOff>
    </xdr:from>
    <xdr:ext cx="534377" cy="259045"/>
    <xdr:sp macro="" textlink="">
      <xdr:nvSpPr>
        <xdr:cNvPr id="534" name="テキスト ボックス 533"/>
        <xdr:cNvSpPr txBox="1"/>
      </xdr:nvSpPr>
      <xdr:spPr>
        <a:xfrm>
          <a:off x="13436111" y="54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119258</xdr:rowOff>
    </xdr:from>
    <xdr:to>
      <xdr:col>67</xdr:col>
      <xdr:colOff>101600</xdr:colOff>
      <xdr:row>38</xdr:row>
      <xdr:rowOff>49408</xdr:rowOff>
    </xdr:to>
    <xdr:sp macro="" textlink="">
      <xdr:nvSpPr>
        <xdr:cNvPr id="535" name="楕円 534"/>
        <xdr:cNvSpPr/>
      </xdr:nvSpPr>
      <xdr:spPr>
        <a:xfrm>
          <a:off x="12763500" y="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40535</xdr:rowOff>
    </xdr:from>
    <xdr:ext cx="534377" cy="259045"/>
    <xdr:sp macro="" textlink="">
      <xdr:nvSpPr>
        <xdr:cNvPr id="536" name="テキスト ボックス 535"/>
        <xdr:cNvSpPr txBox="1"/>
      </xdr:nvSpPr>
      <xdr:spPr>
        <a:xfrm>
          <a:off x="12547111" y="65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2210</xdr:rowOff>
    </xdr:from>
    <xdr:to>
      <xdr:col>85</xdr:col>
      <xdr:colOff>127000</xdr:colOff>
      <xdr:row>57</xdr:row>
      <xdr:rowOff>97828</xdr:rowOff>
    </xdr:to>
    <xdr:cxnSp macro="">
      <xdr:nvCxnSpPr>
        <xdr:cNvPr id="566" name="直線コネクタ 565"/>
        <xdr:cNvCxnSpPr/>
      </xdr:nvCxnSpPr>
      <xdr:spPr>
        <a:xfrm>
          <a:off x="15481300" y="9603410"/>
          <a:ext cx="838200" cy="2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2210</xdr:rowOff>
    </xdr:from>
    <xdr:to>
      <xdr:col>81</xdr:col>
      <xdr:colOff>50800</xdr:colOff>
      <xdr:row>56</xdr:row>
      <xdr:rowOff>106388</xdr:rowOff>
    </xdr:to>
    <xdr:cxnSp macro="">
      <xdr:nvCxnSpPr>
        <xdr:cNvPr id="569" name="直線コネクタ 568"/>
        <xdr:cNvCxnSpPr/>
      </xdr:nvCxnSpPr>
      <xdr:spPr>
        <a:xfrm flipV="1">
          <a:off x="14592300" y="9603410"/>
          <a:ext cx="889000" cy="1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106388</xdr:rowOff>
    </xdr:from>
    <xdr:to>
      <xdr:col>76</xdr:col>
      <xdr:colOff>114300</xdr:colOff>
      <xdr:row>57</xdr:row>
      <xdr:rowOff>82245</xdr:rowOff>
    </xdr:to>
    <xdr:cxnSp macro="">
      <xdr:nvCxnSpPr>
        <xdr:cNvPr id="572" name="直線コネクタ 571"/>
        <xdr:cNvCxnSpPr/>
      </xdr:nvCxnSpPr>
      <xdr:spPr>
        <a:xfrm flipV="1">
          <a:off x="13703300" y="9707588"/>
          <a:ext cx="8890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82245</xdr:rowOff>
    </xdr:from>
    <xdr:to>
      <xdr:col>71</xdr:col>
      <xdr:colOff>177800</xdr:colOff>
      <xdr:row>58</xdr:row>
      <xdr:rowOff>141262</xdr:rowOff>
    </xdr:to>
    <xdr:cxnSp macro="">
      <xdr:nvCxnSpPr>
        <xdr:cNvPr id="575" name="直線コネクタ 574"/>
        <xdr:cNvCxnSpPr/>
      </xdr:nvCxnSpPr>
      <xdr:spPr>
        <a:xfrm flipV="1">
          <a:off x="12814300" y="9854895"/>
          <a:ext cx="889000" cy="2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7828</xdr:rowOff>
    </xdr:from>
    <xdr:ext cx="534377" cy="259045"/>
    <xdr:sp macro="" textlink="">
      <xdr:nvSpPr>
        <xdr:cNvPr id="577" name="テキスト ボックス 576"/>
        <xdr:cNvSpPr txBox="1"/>
      </xdr:nvSpPr>
      <xdr:spPr>
        <a:xfrm>
          <a:off x="13436111" y="99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47028</xdr:rowOff>
    </xdr:from>
    <xdr:to>
      <xdr:col>85</xdr:col>
      <xdr:colOff>177800</xdr:colOff>
      <xdr:row>57</xdr:row>
      <xdr:rowOff>148628</xdr:rowOff>
    </xdr:to>
    <xdr:sp macro="" textlink="">
      <xdr:nvSpPr>
        <xdr:cNvPr id="585" name="楕円 584"/>
        <xdr:cNvSpPr/>
      </xdr:nvSpPr>
      <xdr:spPr>
        <a:xfrm>
          <a:off x="16268700" y="9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69905</xdr:rowOff>
    </xdr:from>
    <xdr:ext cx="534377" cy="259045"/>
    <xdr:sp macro="" textlink="">
      <xdr:nvSpPr>
        <xdr:cNvPr id="586" name="教育費該当値テキスト"/>
        <xdr:cNvSpPr txBox="1"/>
      </xdr:nvSpPr>
      <xdr:spPr>
        <a:xfrm>
          <a:off x="16370300" y="96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122860</xdr:rowOff>
    </xdr:from>
    <xdr:to>
      <xdr:col>81</xdr:col>
      <xdr:colOff>101600</xdr:colOff>
      <xdr:row>56</xdr:row>
      <xdr:rowOff>53010</xdr:rowOff>
    </xdr:to>
    <xdr:sp macro="" textlink="">
      <xdr:nvSpPr>
        <xdr:cNvPr id="587" name="楕円 586"/>
        <xdr:cNvSpPr/>
      </xdr:nvSpPr>
      <xdr:spPr>
        <a:xfrm>
          <a:off x="15430500" y="95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69537</xdr:rowOff>
    </xdr:from>
    <xdr:ext cx="534377" cy="259045"/>
    <xdr:sp macro="" textlink="">
      <xdr:nvSpPr>
        <xdr:cNvPr id="588" name="テキスト ボックス 587"/>
        <xdr:cNvSpPr txBox="1"/>
      </xdr:nvSpPr>
      <xdr:spPr>
        <a:xfrm>
          <a:off x="15214111" y="93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55588</xdr:rowOff>
    </xdr:from>
    <xdr:to>
      <xdr:col>76</xdr:col>
      <xdr:colOff>165100</xdr:colOff>
      <xdr:row>56</xdr:row>
      <xdr:rowOff>157188</xdr:rowOff>
    </xdr:to>
    <xdr:sp macro="" textlink="">
      <xdr:nvSpPr>
        <xdr:cNvPr id="589" name="楕円 588"/>
        <xdr:cNvSpPr/>
      </xdr:nvSpPr>
      <xdr:spPr>
        <a:xfrm>
          <a:off x="14541500" y="96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2265</xdr:rowOff>
    </xdr:from>
    <xdr:ext cx="534377" cy="259045"/>
    <xdr:sp macro="" textlink="">
      <xdr:nvSpPr>
        <xdr:cNvPr id="590" name="テキスト ボックス 589"/>
        <xdr:cNvSpPr txBox="1"/>
      </xdr:nvSpPr>
      <xdr:spPr>
        <a:xfrm>
          <a:off x="14325111" y="94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31445</xdr:rowOff>
    </xdr:from>
    <xdr:to>
      <xdr:col>72</xdr:col>
      <xdr:colOff>38100</xdr:colOff>
      <xdr:row>57</xdr:row>
      <xdr:rowOff>133045</xdr:rowOff>
    </xdr:to>
    <xdr:sp macro="" textlink="">
      <xdr:nvSpPr>
        <xdr:cNvPr id="591" name="楕円 590"/>
        <xdr:cNvSpPr/>
      </xdr:nvSpPr>
      <xdr:spPr>
        <a:xfrm>
          <a:off x="13652500" y="98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149572</xdr:rowOff>
    </xdr:from>
    <xdr:ext cx="534377" cy="259045"/>
    <xdr:sp macro="" textlink="">
      <xdr:nvSpPr>
        <xdr:cNvPr id="592" name="テキスト ボックス 591"/>
        <xdr:cNvSpPr txBox="1"/>
      </xdr:nvSpPr>
      <xdr:spPr>
        <a:xfrm>
          <a:off x="13436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90462</xdr:rowOff>
    </xdr:from>
    <xdr:to>
      <xdr:col>67</xdr:col>
      <xdr:colOff>101600</xdr:colOff>
      <xdr:row>59</xdr:row>
      <xdr:rowOff>20612</xdr:rowOff>
    </xdr:to>
    <xdr:sp macro="" textlink="">
      <xdr:nvSpPr>
        <xdr:cNvPr id="593" name="楕円 592"/>
        <xdr:cNvSpPr/>
      </xdr:nvSpPr>
      <xdr:spPr>
        <a:xfrm>
          <a:off x="127635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11739</xdr:rowOff>
    </xdr:from>
    <xdr:ext cx="534377" cy="259045"/>
    <xdr:sp macro="" textlink="">
      <xdr:nvSpPr>
        <xdr:cNvPr id="594" name="テキスト ボックス 593"/>
        <xdr:cNvSpPr txBox="1"/>
      </xdr:nvSpPr>
      <xdr:spPr>
        <a:xfrm>
          <a:off x="12547111" y="101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36931</xdr:rowOff>
    </xdr:from>
    <xdr:to>
      <xdr:col>85</xdr:col>
      <xdr:colOff>127000</xdr:colOff>
      <xdr:row>79</xdr:row>
      <xdr:rowOff>42190</xdr:rowOff>
    </xdr:to>
    <xdr:cxnSp macro="">
      <xdr:nvCxnSpPr>
        <xdr:cNvPr id="623" name="直線コネクタ 622"/>
        <xdr:cNvCxnSpPr/>
      </xdr:nvCxnSpPr>
      <xdr:spPr>
        <a:xfrm>
          <a:off x="15481300" y="13581481"/>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36931</xdr:rowOff>
    </xdr:from>
    <xdr:to>
      <xdr:col>81</xdr:col>
      <xdr:colOff>50800</xdr:colOff>
      <xdr:row>79</xdr:row>
      <xdr:rowOff>41542</xdr:rowOff>
    </xdr:to>
    <xdr:cxnSp macro="">
      <xdr:nvCxnSpPr>
        <xdr:cNvPr id="626" name="直線コネクタ 625"/>
        <xdr:cNvCxnSpPr/>
      </xdr:nvCxnSpPr>
      <xdr:spPr>
        <a:xfrm flipV="1">
          <a:off x="14592300" y="13581481"/>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41542</xdr:rowOff>
    </xdr:from>
    <xdr:to>
      <xdr:col>76</xdr:col>
      <xdr:colOff>114300</xdr:colOff>
      <xdr:row>79</xdr:row>
      <xdr:rowOff>42481</xdr:rowOff>
    </xdr:to>
    <xdr:cxnSp macro="">
      <xdr:nvCxnSpPr>
        <xdr:cNvPr id="629" name="直線コネクタ 628"/>
        <xdr:cNvCxnSpPr/>
      </xdr:nvCxnSpPr>
      <xdr:spPr>
        <a:xfrm flipV="1">
          <a:off x="13703300" y="13586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42481</xdr:rowOff>
    </xdr:from>
    <xdr:to>
      <xdr:col>71</xdr:col>
      <xdr:colOff>177800</xdr:colOff>
      <xdr:row>79</xdr:row>
      <xdr:rowOff>42838</xdr:rowOff>
    </xdr:to>
    <xdr:cxnSp macro="">
      <xdr:nvCxnSpPr>
        <xdr:cNvPr id="632" name="直線コネクタ 631"/>
        <xdr:cNvCxnSpPr/>
      </xdr:nvCxnSpPr>
      <xdr:spPr>
        <a:xfrm flipV="1">
          <a:off x="12814300" y="1358703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162840</xdr:rowOff>
    </xdr:from>
    <xdr:to>
      <xdr:col>85</xdr:col>
      <xdr:colOff>177800</xdr:colOff>
      <xdr:row>79</xdr:row>
      <xdr:rowOff>92990</xdr:rowOff>
    </xdr:to>
    <xdr:sp macro="" textlink="">
      <xdr:nvSpPr>
        <xdr:cNvPr id="642" name="楕円 641"/>
        <xdr:cNvSpPr/>
      </xdr:nvSpPr>
      <xdr:spPr>
        <a:xfrm>
          <a:off x="16268700" y="135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157581</xdr:rowOff>
    </xdr:from>
    <xdr:to>
      <xdr:col>81</xdr:col>
      <xdr:colOff>101600</xdr:colOff>
      <xdr:row>79</xdr:row>
      <xdr:rowOff>87731</xdr:rowOff>
    </xdr:to>
    <xdr:sp macro="" textlink="">
      <xdr:nvSpPr>
        <xdr:cNvPr id="644" name="楕円 643"/>
        <xdr:cNvSpPr/>
      </xdr:nvSpPr>
      <xdr:spPr>
        <a:xfrm>
          <a:off x="154305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78858</xdr:rowOff>
    </xdr:from>
    <xdr:ext cx="378565" cy="259045"/>
    <xdr:sp macro="" textlink="">
      <xdr:nvSpPr>
        <xdr:cNvPr id="645" name="テキスト ボックス 644"/>
        <xdr:cNvSpPr txBox="1"/>
      </xdr:nvSpPr>
      <xdr:spPr>
        <a:xfrm>
          <a:off x="15292017" y="1362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162192</xdr:rowOff>
    </xdr:from>
    <xdr:to>
      <xdr:col>76</xdr:col>
      <xdr:colOff>165100</xdr:colOff>
      <xdr:row>79</xdr:row>
      <xdr:rowOff>92342</xdr:rowOff>
    </xdr:to>
    <xdr:sp macro="" textlink="">
      <xdr:nvSpPr>
        <xdr:cNvPr id="646" name="楕円 645"/>
        <xdr:cNvSpPr/>
      </xdr:nvSpPr>
      <xdr:spPr>
        <a:xfrm>
          <a:off x="14541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83469</xdr:rowOff>
    </xdr:from>
    <xdr:ext cx="378565" cy="259045"/>
    <xdr:sp macro="" textlink="">
      <xdr:nvSpPr>
        <xdr:cNvPr id="647" name="テキスト ボックス 646"/>
        <xdr:cNvSpPr txBox="1"/>
      </xdr:nvSpPr>
      <xdr:spPr>
        <a:xfrm>
          <a:off x="14403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163131</xdr:rowOff>
    </xdr:from>
    <xdr:to>
      <xdr:col>72</xdr:col>
      <xdr:colOff>38100</xdr:colOff>
      <xdr:row>79</xdr:row>
      <xdr:rowOff>93281</xdr:rowOff>
    </xdr:to>
    <xdr:sp macro="" textlink="">
      <xdr:nvSpPr>
        <xdr:cNvPr id="648" name="楕円 647"/>
        <xdr:cNvSpPr/>
      </xdr:nvSpPr>
      <xdr:spPr>
        <a:xfrm>
          <a:off x="13652500" y="135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84408</xdr:rowOff>
    </xdr:from>
    <xdr:ext cx="378565" cy="259045"/>
    <xdr:sp macro="" textlink="">
      <xdr:nvSpPr>
        <xdr:cNvPr id="649" name="テキスト ボックス 648"/>
        <xdr:cNvSpPr txBox="1"/>
      </xdr:nvSpPr>
      <xdr:spPr>
        <a:xfrm>
          <a:off x="13514017" y="1362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163488</xdr:rowOff>
    </xdr:from>
    <xdr:to>
      <xdr:col>67</xdr:col>
      <xdr:colOff>101600</xdr:colOff>
      <xdr:row>79</xdr:row>
      <xdr:rowOff>93638</xdr:rowOff>
    </xdr:to>
    <xdr:sp macro="" textlink="">
      <xdr:nvSpPr>
        <xdr:cNvPr id="650" name="楕円 649"/>
        <xdr:cNvSpPr/>
      </xdr:nvSpPr>
      <xdr:spPr>
        <a:xfrm>
          <a:off x="12763500" y="135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84765</xdr:rowOff>
    </xdr:from>
    <xdr:ext cx="378565" cy="259045"/>
    <xdr:sp macro="" textlink="">
      <xdr:nvSpPr>
        <xdr:cNvPr id="651" name="テキスト ボックス 650"/>
        <xdr:cNvSpPr txBox="1"/>
      </xdr:nvSpPr>
      <xdr:spPr>
        <a:xfrm>
          <a:off x="12625017" y="136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14160</xdr:rowOff>
    </xdr:from>
    <xdr:to>
      <xdr:col>85</xdr:col>
      <xdr:colOff>127000</xdr:colOff>
      <xdr:row>97</xdr:row>
      <xdr:rowOff>44704</xdr:rowOff>
    </xdr:to>
    <xdr:cxnSp macro="">
      <xdr:nvCxnSpPr>
        <xdr:cNvPr id="680" name="直線コネクタ 679"/>
        <xdr:cNvCxnSpPr/>
      </xdr:nvCxnSpPr>
      <xdr:spPr>
        <a:xfrm flipV="1">
          <a:off x="15481300" y="16644810"/>
          <a:ext cx="8382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44704</xdr:rowOff>
    </xdr:from>
    <xdr:to>
      <xdr:col>81</xdr:col>
      <xdr:colOff>50800</xdr:colOff>
      <xdr:row>97</xdr:row>
      <xdr:rowOff>57189</xdr:rowOff>
    </xdr:to>
    <xdr:cxnSp macro="">
      <xdr:nvCxnSpPr>
        <xdr:cNvPr id="683" name="直線コネクタ 682"/>
        <xdr:cNvCxnSpPr/>
      </xdr:nvCxnSpPr>
      <xdr:spPr>
        <a:xfrm flipV="1">
          <a:off x="14592300" y="16675354"/>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40399</xdr:rowOff>
    </xdr:from>
    <xdr:to>
      <xdr:col>76</xdr:col>
      <xdr:colOff>114300</xdr:colOff>
      <xdr:row>97</xdr:row>
      <xdr:rowOff>57189</xdr:rowOff>
    </xdr:to>
    <xdr:cxnSp macro="">
      <xdr:nvCxnSpPr>
        <xdr:cNvPr id="686" name="直線コネクタ 685"/>
        <xdr:cNvCxnSpPr/>
      </xdr:nvCxnSpPr>
      <xdr:spPr>
        <a:xfrm>
          <a:off x="13703300" y="16671049"/>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40399</xdr:rowOff>
    </xdr:from>
    <xdr:to>
      <xdr:col>71</xdr:col>
      <xdr:colOff>177800</xdr:colOff>
      <xdr:row>97</xdr:row>
      <xdr:rowOff>49785</xdr:rowOff>
    </xdr:to>
    <xdr:cxnSp macro="">
      <xdr:nvCxnSpPr>
        <xdr:cNvPr id="689" name="直線コネクタ 688"/>
        <xdr:cNvCxnSpPr/>
      </xdr:nvCxnSpPr>
      <xdr:spPr>
        <a:xfrm flipV="1">
          <a:off x="12814300" y="16671049"/>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134810</xdr:rowOff>
    </xdr:from>
    <xdr:to>
      <xdr:col>85</xdr:col>
      <xdr:colOff>177800</xdr:colOff>
      <xdr:row>97</xdr:row>
      <xdr:rowOff>64960</xdr:rowOff>
    </xdr:to>
    <xdr:sp macro="" textlink="">
      <xdr:nvSpPr>
        <xdr:cNvPr id="699" name="楕円 698"/>
        <xdr:cNvSpPr/>
      </xdr:nvSpPr>
      <xdr:spPr>
        <a:xfrm>
          <a:off x="16268700" y="165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113237</xdr:rowOff>
    </xdr:from>
    <xdr:ext cx="534377" cy="259045"/>
    <xdr:sp macro="" textlink="">
      <xdr:nvSpPr>
        <xdr:cNvPr id="700" name="公債費該当値テキスト"/>
        <xdr:cNvSpPr txBox="1"/>
      </xdr:nvSpPr>
      <xdr:spPr>
        <a:xfrm>
          <a:off x="16370300" y="165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165354</xdr:rowOff>
    </xdr:from>
    <xdr:to>
      <xdr:col>81</xdr:col>
      <xdr:colOff>101600</xdr:colOff>
      <xdr:row>97</xdr:row>
      <xdr:rowOff>95504</xdr:rowOff>
    </xdr:to>
    <xdr:sp macro="" textlink="">
      <xdr:nvSpPr>
        <xdr:cNvPr id="701" name="楕円 700"/>
        <xdr:cNvSpPr/>
      </xdr:nvSpPr>
      <xdr:spPr>
        <a:xfrm>
          <a:off x="15430500" y="166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86631</xdr:rowOff>
    </xdr:from>
    <xdr:ext cx="534377" cy="259045"/>
    <xdr:sp macro="" textlink="">
      <xdr:nvSpPr>
        <xdr:cNvPr id="702" name="テキスト ボックス 701"/>
        <xdr:cNvSpPr txBox="1"/>
      </xdr:nvSpPr>
      <xdr:spPr>
        <a:xfrm>
          <a:off x="15214111" y="167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6389</xdr:rowOff>
    </xdr:from>
    <xdr:to>
      <xdr:col>76</xdr:col>
      <xdr:colOff>165100</xdr:colOff>
      <xdr:row>97</xdr:row>
      <xdr:rowOff>107989</xdr:rowOff>
    </xdr:to>
    <xdr:sp macro="" textlink="">
      <xdr:nvSpPr>
        <xdr:cNvPr id="703" name="楕円 702"/>
        <xdr:cNvSpPr/>
      </xdr:nvSpPr>
      <xdr:spPr>
        <a:xfrm>
          <a:off x="14541500" y="166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99116</xdr:rowOff>
    </xdr:from>
    <xdr:ext cx="534377" cy="259045"/>
    <xdr:sp macro="" textlink="">
      <xdr:nvSpPr>
        <xdr:cNvPr id="704" name="テキスト ボックス 703"/>
        <xdr:cNvSpPr txBox="1"/>
      </xdr:nvSpPr>
      <xdr:spPr>
        <a:xfrm>
          <a:off x="14325111" y="167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161049</xdr:rowOff>
    </xdr:from>
    <xdr:to>
      <xdr:col>72</xdr:col>
      <xdr:colOff>38100</xdr:colOff>
      <xdr:row>97</xdr:row>
      <xdr:rowOff>91199</xdr:rowOff>
    </xdr:to>
    <xdr:sp macro="" textlink="">
      <xdr:nvSpPr>
        <xdr:cNvPr id="705" name="楕円 704"/>
        <xdr:cNvSpPr/>
      </xdr:nvSpPr>
      <xdr:spPr>
        <a:xfrm>
          <a:off x="13652500" y="166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82326</xdr:rowOff>
    </xdr:from>
    <xdr:ext cx="534377" cy="259045"/>
    <xdr:sp macro="" textlink="">
      <xdr:nvSpPr>
        <xdr:cNvPr id="706" name="テキスト ボックス 705"/>
        <xdr:cNvSpPr txBox="1"/>
      </xdr:nvSpPr>
      <xdr:spPr>
        <a:xfrm>
          <a:off x="13436111" y="167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170435</xdr:rowOff>
    </xdr:from>
    <xdr:to>
      <xdr:col>67</xdr:col>
      <xdr:colOff>101600</xdr:colOff>
      <xdr:row>97</xdr:row>
      <xdr:rowOff>100585</xdr:rowOff>
    </xdr:to>
    <xdr:sp macro="" textlink="">
      <xdr:nvSpPr>
        <xdr:cNvPr id="707" name="楕円 706"/>
        <xdr:cNvSpPr/>
      </xdr:nvSpPr>
      <xdr:spPr>
        <a:xfrm>
          <a:off x="127635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91712</xdr:rowOff>
    </xdr:from>
    <xdr:ext cx="534377" cy="259045"/>
    <xdr:sp macro="" textlink="">
      <xdr:nvSpPr>
        <xdr:cNvPr id="708" name="テキスト ボックス 707"/>
        <xdr:cNvSpPr txBox="1"/>
      </xdr:nvSpPr>
      <xdr:spPr>
        <a:xfrm>
          <a:off x="12547111"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類似団体と比較して高い数値となっているのは、議会費及び教育費である。</a:t>
          </a:r>
        </a:p>
        <a:p>
          <a:r>
            <a:rPr kumimoji="1" lang="ja-JP" altLang="en-US" sz="1300">
              <a:latin typeface="ＭＳ Ｐゴシック" panose="020B0600070205080204" pitchFamily="50" charset="-128"/>
              <a:ea typeface="ＭＳ Ｐゴシック" panose="020B0600070205080204" pitchFamily="50" charset="-128"/>
            </a:rPr>
            <a:t>議会費の大部分は議員及び職員の人件費が占めているため、類似団体とほぼ同様に推移している。</a:t>
          </a:r>
        </a:p>
        <a:p>
          <a:r>
            <a:rPr kumimoji="1" lang="ja-JP" altLang="en-US" sz="1300">
              <a:latin typeface="ＭＳ Ｐゴシック" panose="020B0600070205080204" pitchFamily="50" charset="-128"/>
              <a:ea typeface="ＭＳ Ｐゴシック" panose="020B0600070205080204" pitchFamily="50" charset="-128"/>
            </a:rPr>
            <a:t>教育費については、センター化に伴う小学校給食センター建設事業（</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億）の完了等に伴い歳出は減に転じているが、今後も下松小学校建設事業や中村小学校屋内運動場建設事業等の大型建設事業を控えており、普通建設事業費の増加が見込まれる。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財政調整基金の取崩しは、対前年度比</a:t>
          </a:r>
          <a:r>
            <a:rPr kumimoji="1" lang="en-US" altLang="ja-JP" sz="1350">
              <a:latin typeface="ＭＳ ゴシック" pitchFamily="49" charset="-128"/>
              <a:ea typeface="ＭＳ ゴシック" pitchFamily="49" charset="-128"/>
            </a:rPr>
            <a:t>450,000</a:t>
          </a:r>
          <a:r>
            <a:rPr kumimoji="1" lang="ja-JP" altLang="en-US" sz="1350">
              <a:latin typeface="ＭＳ ゴシック" pitchFamily="49" charset="-128"/>
              <a:ea typeface="ＭＳ ゴシック" pitchFamily="49" charset="-128"/>
            </a:rPr>
            <a:t>千円減の</a:t>
          </a:r>
          <a:r>
            <a:rPr kumimoji="1" lang="en-US" altLang="ja-JP" sz="1350">
              <a:latin typeface="ＭＳ ゴシック" pitchFamily="49" charset="-128"/>
              <a:ea typeface="ＭＳ ゴシック" pitchFamily="49" charset="-128"/>
            </a:rPr>
            <a:t>400,000</a:t>
          </a:r>
          <a:r>
            <a:rPr kumimoji="1" lang="ja-JP" altLang="en-US" sz="1350">
              <a:latin typeface="ＭＳ ゴシック" pitchFamily="49" charset="-128"/>
              <a:ea typeface="ＭＳ ゴシック" pitchFamily="49" charset="-128"/>
            </a:rPr>
            <a:t>千円行った。積立は</a:t>
          </a:r>
          <a:r>
            <a:rPr kumimoji="1" lang="en-US" altLang="ja-JP" sz="1350">
              <a:latin typeface="ＭＳ ゴシック" pitchFamily="49" charset="-128"/>
              <a:ea typeface="ＭＳ ゴシック" pitchFamily="49" charset="-128"/>
            </a:rPr>
            <a:t>519,243</a:t>
          </a:r>
          <a:r>
            <a:rPr kumimoji="1" lang="ja-JP" altLang="en-US" sz="1350">
              <a:latin typeface="ＭＳ ゴシック" pitchFamily="49" charset="-128"/>
              <a:ea typeface="ＭＳ ゴシック" pitchFamily="49" charset="-128"/>
            </a:rPr>
            <a:t>千円行い、結果残高は、対前年度比</a:t>
          </a:r>
          <a:r>
            <a:rPr kumimoji="1" lang="en-US" altLang="ja-JP" sz="1350">
              <a:latin typeface="ＭＳ ゴシック" pitchFamily="49" charset="-128"/>
              <a:ea typeface="ＭＳ ゴシック" pitchFamily="49" charset="-128"/>
            </a:rPr>
            <a:t>6.2%</a:t>
          </a:r>
          <a:r>
            <a:rPr kumimoji="1" lang="ja-JP" altLang="en-US" sz="1350">
              <a:latin typeface="ＭＳ ゴシック" pitchFamily="49" charset="-128"/>
              <a:ea typeface="ＭＳ ゴシック" pitchFamily="49" charset="-128"/>
            </a:rPr>
            <a:t>の増となった。</a:t>
          </a:r>
        </a:p>
        <a:p>
          <a:r>
            <a:rPr kumimoji="1" lang="ja-JP" altLang="en-US" sz="1350">
              <a:latin typeface="ＭＳ ゴシック" pitchFamily="49" charset="-128"/>
              <a:ea typeface="ＭＳ ゴシック" pitchFamily="49" charset="-128"/>
            </a:rPr>
            <a:t>　実質収支は、歳入歳出ともに減少したが、歳入の減に対して、歳出の減が大きく、対前年度比</a:t>
          </a:r>
          <a:r>
            <a:rPr kumimoji="1" lang="en-US" altLang="ja-JP" sz="1350">
              <a:latin typeface="ＭＳ ゴシック" pitchFamily="49" charset="-128"/>
              <a:ea typeface="ＭＳ ゴシック" pitchFamily="49" charset="-128"/>
            </a:rPr>
            <a:t>185,677</a:t>
          </a:r>
          <a:r>
            <a:rPr kumimoji="1" lang="ja-JP" altLang="en-US" sz="1350">
              <a:latin typeface="ＭＳ ゴシック" pitchFamily="49" charset="-128"/>
              <a:ea typeface="ＭＳ ゴシック" pitchFamily="49" charset="-128"/>
            </a:rPr>
            <a:t>千円（</a:t>
          </a:r>
          <a:r>
            <a:rPr kumimoji="1" lang="en-US" altLang="ja-JP" sz="1350">
              <a:latin typeface="ＭＳ ゴシック" pitchFamily="49" charset="-128"/>
              <a:ea typeface="ＭＳ ゴシック" pitchFamily="49" charset="-128"/>
            </a:rPr>
            <a:t>29.8%</a:t>
          </a:r>
          <a:r>
            <a:rPr kumimoji="1" lang="ja-JP" altLang="en-US" sz="1350">
              <a:latin typeface="ＭＳ ゴシック" pitchFamily="49" charset="-128"/>
              <a:ea typeface="ＭＳ ゴシック" pitchFamily="49" charset="-128"/>
            </a:rPr>
            <a:t>）の増となった。　</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実質単年度収支も、財政調整基金の取崩し減により増となった。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全ての会計において引き続き実質収支が黒字であり、健全性が保たれているといえる。</a:t>
          </a:r>
        </a:p>
        <a:p>
          <a:r>
            <a:rPr kumimoji="1" lang="ja-JP" altLang="en-US" sz="1400">
              <a:latin typeface="ＭＳ ゴシック" pitchFamily="49" charset="-128"/>
              <a:ea typeface="ＭＳ ゴシック" pitchFamily="49" charset="-128"/>
            </a:rPr>
            <a:t>　しかし、実質収支が悪化傾向にある会計や、収入全額を一般会計からの繰出に依存している会計では、より効率的な財政運営になるよう努めていく必要がある。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24" sqref="L24:P2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21537546</v>
      </c>
      <c r="BO4" s="410"/>
      <c r="BP4" s="410"/>
      <c r="BQ4" s="410"/>
      <c r="BR4" s="410"/>
      <c r="BS4" s="410"/>
      <c r="BT4" s="410"/>
      <c r="BU4" s="411"/>
      <c r="BV4" s="409">
        <v>22190768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20366262</v>
      </c>
      <c r="BO5" s="447"/>
      <c r="BP5" s="447"/>
      <c r="BQ5" s="447"/>
      <c r="BR5" s="447"/>
      <c r="BS5" s="447"/>
      <c r="BT5" s="447"/>
      <c r="BU5" s="448"/>
      <c r="BV5" s="446">
        <v>21323123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93.9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1171284</v>
      </c>
      <c r="BO6" s="447"/>
      <c r="BP6" s="447"/>
      <c r="BQ6" s="447"/>
      <c r="BR6" s="447"/>
      <c r="BS6" s="447"/>
      <c r="BT6" s="447"/>
      <c r="BU6" s="448"/>
      <c r="BV6" s="446">
        <v>867645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96.7</v>
      </c>
      <c r="CU6" s="484"/>
      <c r="CV6" s="484"/>
      <c r="CW6" s="484"/>
      <c r="CX6" s="484"/>
      <c r="CY6" s="484"/>
      <c r="CZ6" s="484"/>
      <c r="DA6" s="485"/>
      <c r="DB6" s="483">
        <v>97.5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547658</v>
      </c>
      <c r="BO7" s="447"/>
      <c r="BP7" s="447"/>
      <c r="BQ7" s="447"/>
      <c r="BR7" s="447"/>
      <c r="BS7" s="447"/>
      <c r="BT7" s="447"/>
      <c r="BU7" s="448"/>
      <c r="BV7" s="446">
        <v>429696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11502635</v>
      </c>
      <c r="CU7" s="447"/>
      <c r="CV7" s="447"/>
      <c r="CW7" s="447"/>
      <c r="CX7" s="447"/>
      <c r="CY7" s="447"/>
      <c r="CZ7" s="447"/>
      <c r="DA7" s="448"/>
      <c r="DB7" s="446">
        <v>11511432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96</v>
      </c>
      <c r="AV8" s="479"/>
      <c r="AW8" s="479"/>
      <c r="AX8" s="479"/>
      <c r="AY8" s="480" t="s">
        <v>103</v>
      </c>
      <c r="AZ8" s="481"/>
      <c r="BA8" s="481"/>
      <c r="BB8" s="481"/>
      <c r="BC8" s="481"/>
      <c r="BD8" s="481"/>
      <c r="BE8" s="481"/>
      <c r="BF8" s="481"/>
      <c r="BG8" s="481"/>
      <c r="BH8" s="481"/>
      <c r="BI8" s="481"/>
      <c r="BJ8" s="481"/>
      <c r="BK8" s="481"/>
      <c r="BL8" s="481"/>
      <c r="BM8" s="482"/>
      <c r="BN8" s="446">
        <v>623626</v>
      </c>
      <c r="BO8" s="447"/>
      <c r="BP8" s="447"/>
      <c r="BQ8" s="447"/>
      <c r="BR8" s="447"/>
      <c r="BS8" s="447"/>
      <c r="BT8" s="447"/>
      <c r="BU8" s="448"/>
      <c r="BV8" s="446">
        <v>437949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0.88</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55812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96</v>
      </c>
      <c r="AV9" s="479"/>
      <c r="AW9" s="479"/>
      <c r="AX9" s="479"/>
      <c r="AY9" s="480" t="s">
        <v>109</v>
      </c>
      <c r="AZ9" s="481"/>
      <c r="BA9" s="481"/>
      <c r="BB9" s="481"/>
      <c r="BC9" s="481"/>
      <c r="BD9" s="481"/>
      <c r="BE9" s="481"/>
      <c r="BF9" s="481"/>
      <c r="BG9" s="481"/>
      <c r="BH9" s="481"/>
      <c r="BI9" s="481"/>
      <c r="BJ9" s="481"/>
      <c r="BK9" s="481"/>
      <c r="BL9" s="481"/>
      <c r="BM9" s="482"/>
      <c r="BN9" s="446">
        <v>185677</v>
      </c>
      <c r="BO9" s="447"/>
      <c r="BP9" s="447"/>
      <c r="BQ9" s="447"/>
      <c r="BR9" s="447"/>
      <c r="BS9" s="447"/>
      <c r="BT9" s="447"/>
      <c r="BU9" s="448"/>
      <c r="BV9" s="446">
        <v>-150950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55012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519224</v>
      </c>
      <c r="BO10" s="447"/>
      <c r="BP10" s="447"/>
      <c r="BQ10" s="447"/>
      <c r="BR10" s="447"/>
      <c r="BS10" s="447"/>
      <c r="BT10" s="447"/>
      <c r="BU10" s="448"/>
      <c r="BV10" s="446">
        <v>436575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57273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400000</v>
      </c>
      <c r="BO12" s="447"/>
      <c r="BP12" s="447"/>
      <c r="BQ12" s="447"/>
      <c r="BR12" s="447"/>
      <c r="BS12" s="447"/>
      <c r="BT12" s="447"/>
      <c r="BU12" s="448"/>
      <c r="BV12" s="446">
        <v>850000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56452</v>
      </c>
      <c r="S13" s="528"/>
      <c r="T13" s="528"/>
      <c r="U13" s="528"/>
      <c r="V13" s="529"/>
      <c r="W13" s="462" t="s">
        <v>132</v>
      </c>
      <c r="X13" s="463"/>
      <c r="Y13" s="463"/>
      <c r="Z13" s="463"/>
      <c r="AA13" s="463"/>
      <c r="AB13" s="453"/>
      <c r="AC13" s="497">
        <v>437</v>
      </c>
      <c r="AD13" s="498"/>
      <c r="AE13" s="498"/>
      <c r="AF13" s="498"/>
      <c r="AG13" s="537"/>
      <c r="AH13" s="497">
        <v>522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304901</v>
      </c>
      <c r="BO13" s="447"/>
      <c r="BP13" s="447"/>
      <c r="BQ13" s="447"/>
      <c r="BR13" s="447"/>
      <c r="BS13" s="447"/>
      <c r="BT13" s="447"/>
      <c r="BU13" s="448"/>
      <c r="BV13" s="446">
        <v>-564375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1.2</v>
      </c>
      <c r="CU13" s="444"/>
      <c r="CV13" s="444"/>
      <c r="CW13" s="444"/>
      <c r="CX13" s="444"/>
      <c r="CY13" s="444"/>
      <c r="CZ13" s="444"/>
      <c r="DA13" s="445"/>
      <c r="DB13" s="443">
        <v>0.5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56715</v>
      </c>
      <c r="S14" s="528"/>
      <c r="T14" s="528"/>
      <c r="U14" s="528"/>
      <c r="V14" s="529"/>
      <c r="W14" s="436"/>
      <c r="X14" s="437"/>
      <c r="Y14" s="437"/>
      <c r="Z14" s="437"/>
      <c r="AA14" s="437"/>
      <c r="AB14" s="426"/>
      <c r="AC14" s="530">
        <v>1.7</v>
      </c>
      <c r="AD14" s="531"/>
      <c r="AE14" s="531"/>
      <c r="AF14" s="531"/>
      <c r="AG14" s="532"/>
      <c r="AH14" s="530">
        <v>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13.7</v>
      </c>
      <c r="CU14" s="542"/>
      <c r="CV14" s="542"/>
      <c r="CW14" s="542"/>
      <c r="CX14" s="542"/>
      <c r="CY14" s="542"/>
      <c r="CZ14" s="542"/>
      <c r="DA14" s="543"/>
      <c r="DB14" s="541">
        <v>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56068</v>
      </c>
      <c r="S15" s="528"/>
      <c r="T15" s="528"/>
      <c r="U15" s="528"/>
      <c r="V15" s="529"/>
      <c r="W15" s="462" t="s">
        <v>140</v>
      </c>
      <c r="X15" s="463"/>
      <c r="Y15" s="463"/>
      <c r="Z15" s="463"/>
      <c r="AA15" s="463"/>
      <c r="AB15" s="453"/>
      <c r="AC15" s="497">
        <v>8403</v>
      </c>
      <c r="AD15" s="498"/>
      <c r="AE15" s="498"/>
      <c r="AF15" s="498"/>
      <c r="AG15" s="537"/>
      <c r="AH15" s="497">
        <v>8359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7505401</v>
      </c>
      <c r="BO15" s="410"/>
      <c r="BP15" s="410"/>
      <c r="BQ15" s="410"/>
      <c r="BR15" s="410"/>
      <c r="BS15" s="410"/>
      <c r="BT15" s="410"/>
      <c r="BU15" s="411"/>
      <c r="BV15" s="409">
        <v>7670576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33.4</v>
      </c>
      <c r="AD16" s="531"/>
      <c r="AE16" s="531"/>
      <c r="AF16" s="531"/>
      <c r="AG16" s="532"/>
      <c r="AH16" s="530">
        <v>34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8514658</v>
      </c>
      <c r="BO16" s="447"/>
      <c r="BP16" s="447"/>
      <c r="BQ16" s="447"/>
      <c r="BR16" s="447"/>
      <c r="BS16" s="447"/>
      <c r="BT16" s="447"/>
      <c r="BU16" s="448"/>
      <c r="BV16" s="446">
        <v>8637269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16348</v>
      </c>
      <c r="AD17" s="498"/>
      <c r="AE17" s="498"/>
      <c r="AF17" s="498"/>
      <c r="AG17" s="537"/>
      <c r="AH17" s="497">
        <v>15710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9629419</v>
      </c>
      <c r="BO17" s="447"/>
      <c r="BP17" s="447"/>
      <c r="BQ17" s="447"/>
      <c r="BR17" s="447"/>
      <c r="BS17" s="447"/>
      <c r="BT17" s="447"/>
      <c r="BU17" s="448"/>
      <c r="BV17" s="446">
        <v>9852015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89.35</v>
      </c>
      <c r="M18" s="559"/>
      <c r="N18" s="559"/>
      <c r="O18" s="559"/>
      <c r="P18" s="559"/>
      <c r="Q18" s="559"/>
      <c r="R18" s="560"/>
      <c r="S18" s="560"/>
      <c r="T18" s="560"/>
      <c r="U18" s="560"/>
      <c r="V18" s="561"/>
      <c r="W18" s="464"/>
      <c r="X18" s="465"/>
      <c r="Y18" s="465"/>
      <c r="Z18" s="465"/>
      <c r="AA18" s="465"/>
      <c r="AB18" s="456"/>
      <c r="AC18" s="562">
        <v>64.900000000000006</v>
      </c>
      <c r="AD18" s="563"/>
      <c r="AE18" s="563"/>
      <c r="AF18" s="563"/>
      <c r="AG18" s="564"/>
      <c r="AH18" s="562">
        <v>63.9</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10880716</v>
      </c>
      <c r="BO18" s="447"/>
      <c r="BP18" s="447"/>
      <c r="BQ18" s="447"/>
      <c r="BR18" s="447"/>
      <c r="BS18" s="447"/>
      <c r="BT18" s="447"/>
      <c r="BU18" s="448"/>
      <c r="BV18" s="446">
        <v>10412355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625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14723502</v>
      </c>
      <c r="BO19" s="447"/>
      <c r="BP19" s="447"/>
      <c r="BQ19" s="447"/>
      <c r="BR19" s="447"/>
      <c r="BS19" s="447"/>
      <c r="BT19" s="447"/>
      <c r="BU19" s="448"/>
      <c r="BV19" s="446">
        <v>14130593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23757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20278901</v>
      </c>
      <c r="BO23" s="447"/>
      <c r="BP23" s="447"/>
      <c r="BQ23" s="447"/>
      <c r="BR23" s="447"/>
      <c r="BS23" s="447"/>
      <c r="BT23" s="447"/>
      <c r="BU23" s="448"/>
      <c r="BV23" s="446">
        <v>20157802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8415</v>
      </c>
      <c r="R24" s="498"/>
      <c r="S24" s="498"/>
      <c r="T24" s="498"/>
      <c r="U24" s="498"/>
      <c r="V24" s="537"/>
      <c r="W24" s="596"/>
      <c r="X24" s="584"/>
      <c r="Y24" s="585"/>
      <c r="Z24" s="496" t="s">
        <v>164</v>
      </c>
      <c r="AA24" s="476"/>
      <c r="AB24" s="476"/>
      <c r="AC24" s="476"/>
      <c r="AD24" s="476"/>
      <c r="AE24" s="476"/>
      <c r="AF24" s="476"/>
      <c r="AG24" s="477"/>
      <c r="AH24" s="497">
        <v>381</v>
      </c>
      <c r="AI24" s="498"/>
      <c r="AJ24" s="498"/>
      <c r="AK24" s="498"/>
      <c r="AL24" s="537"/>
      <c r="AM24" s="497">
        <v>1182624</v>
      </c>
      <c r="AN24" s="498"/>
      <c r="AO24" s="498"/>
      <c r="AP24" s="498"/>
      <c r="AQ24" s="498"/>
      <c r="AR24" s="537"/>
      <c r="AS24" s="497">
        <v>3104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14907897</v>
      </c>
      <c r="BO24" s="447"/>
      <c r="BP24" s="447"/>
      <c r="BQ24" s="447"/>
      <c r="BR24" s="447"/>
      <c r="BS24" s="447"/>
      <c r="BT24" s="447"/>
      <c r="BU24" s="448"/>
      <c r="BV24" s="446">
        <v>14577942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7600</v>
      </c>
      <c r="R25" s="498"/>
      <c r="S25" s="498"/>
      <c r="T25" s="498"/>
      <c r="U25" s="498"/>
      <c r="V25" s="537"/>
      <c r="W25" s="596"/>
      <c r="X25" s="584"/>
      <c r="Y25" s="585"/>
      <c r="Z25" s="496" t="s">
        <v>167</v>
      </c>
      <c r="AA25" s="476"/>
      <c r="AB25" s="476"/>
      <c r="AC25" s="476"/>
      <c r="AD25" s="476"/>
      <c r="AE25" s="476"/>
      <c r="AF25" s="476"/>
      <c r="AG25" s="477"/>
      <c r="AH25" s="497">
        <v>65</v>
      </c>
      <c r="AI25" s="498"/>
      <c r="AJ25" s="498"/>
      <c r="AK25" s="498"/>
      <c r="AL25" s="537"/>
      <c r="AM25" s="497">
        <v>182325</v>
      </c>
      <c r="AN25" s="498"/>
      <c r="AO25" s="498"/>
      <c r="AP25" s="498"/>
      <c r="AQ25" s="498"/>
      <c r="AR25" s="537"/>
      <c r="AS25" s="497">
        <v>2805</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2728552</v>
      </c>
      <c r="BO25" s="410"/>
      <c r="BP25" s="410"/>
      <c r="BQ25" s="410"/>
      <c r="BR25" s="410"/>
      <c r="BS25" s="410"/>
      <c r="BT25" s="410"/>
      <c r="BU25" s="411"/>
      <c r="BV25" s="409">
        <v>2802521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6700</v>
      </c>
      <c r="R26" s="498"/>
      <c r="S26" s="498"/>
      <c r="T26" s="498"/>
      <c r="U26" s="498"/>
      <c r="V26" s="537"/>
      <c r="W26" s="596"/>
      <c r="X26" s="584"/>
      <c r="Y26" s="585"/>
      <c r="Z26" s="496" t="s">
        <v>170</v>
      </c>
      <c r="AA26" s="606"/>
      <c r="AB26" s="606"/>
      <c r="AC26" s="606"/>
      <c r="AD26" s="606"/>
      <c r="AE26" s="606"/>
      <c r="AF26" s="606"/>
      <c r="AG26" s="607"/>
      <c r="AH26" s="497">
        <v>13</v>
      </c>
      <c r="AI26" s="498"/>
      <c r="AJ26" s="498"/>
      <c r="AK26" s="498"/>
      <c r="AL26" s="537"/>
      <c r="AM26" s="497">
        <v>47502</v>
      </c>
      <c r="AN26" s="498"/>
      <c r="AO26" s="498"/>
      <c r="AP26" s="498"/>
      <c r="AQ26" s="498"/>
      <c r="AR26" s="537"/>
      <c r="AS26" s="497">
        <v>3654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4750</v>
      </c>
      <c r="R27" s="498"/>
      <c r="S27" s="498"/>
      <c r="T27" s="498"/>
      <c r="U27" s="498"/>
      <c r="V27" s="537"/>
      <c r="W27" s="596"/>
      <c r="X27" s="584"/>
      <c r="Y27" s="585"/>
      <c r="Z27" s="496" t="s">
        <v>173</v>
      </c>
      <c r="AA27" s="476"/>
      <c r="AB27" s="476"/>
      <c r="AC27" s="476"/>
      <c r="AD27" s="476"/>
      <c r="AE27" s="476"/>
      <c r="AF27" s="476"/>
      <c r="AG27" s="477"/>
      <c r="AH27" s="497" t="s">
        <v>130</v>
      </c>
      <c r="AI27" s="498"/>
      <c r="AJ27" s="498"/>
      <c r="AK27" s="498"/>
      <c r="AL27" s="537"/>
      <c r="AM27" s="497" t="s">
        <v>130</v>
      </c>
      <c r="AN27" s="498"/>
      <c r="AO27" s="498"/>
      <c r="AP27" s="498"/>
      <c r="AQ27" s="498"/>
      <c r="AR27" s="537"/>
      <c r="AS27" s="497" t="s">
        <v>122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4150</v>
      </c>
      <c r="R28" s="498"/>
      <c r="S28" s="498"/>
      <c r="T28" s="498"/>
      <c r="U28" s="498"/>
      <c r="V28" s="537"/>
      <c r="W28" s="596"/>
      <c r="X28" s="584"/>
      <c r="Y28" s="585"/>
      <c r="Z28" s="496" t="s">
        <v>176</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1912911</v>
      </c>
      <c r="BO28" s="410"/>
      <c r="BP28" s="410"/>
      <c r="BQ28" s="410"/>
      <c r="BR28" s="410"/>
      <c r="BS28" s="410"/>
      <c r="BT28" s="410"/>
      <c r="BU28" s="411"/>
      <c r="BV28" s="409">
        <v>1793687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18</v>
      </c>
      <c r="M29" s="498"/>
      <c r="N29" s="498"/>
      <c r="O29" s="498"/>
      <c r="P29" s="537"/>
      <c r="Q29" s="497">
        <v>3770</v>
      </c>
      <c r="R29" s="498"/>
      <c r="S29" s="498"/>
      <c r="T29" s="498"/>
      <c r="U29" s="498"/>
      <c r="V29" s="537"/>
      <c r="W29" s="597"/>
      <c r="X29" s="598"/>
      <c r="Y29" s="599"/>
      <c r="Z29" s="496" t="s">
        <v>179</v>
      </c>
      <c r="AA29" s="476"/>
      <c r="AB29" s="476"/>
      <c r="AC29" s="476"/>
      <c r="AD29" s="476"/>
      <c r="AE29" s="476"/>
      <c r="AF29" s="476"/>
      <c r="AG29" s="477"/>
      <c r="AH29" s="497">
        <v>381</v>
      </c>
      <c r="AI29" s="498"/>
      <c r="AJ29" s="498"/>
      <c r="AK29" s="498"/>
      <c r="AL29" s="537"/>
      <c r="AM29" s="497">
        <v>1182624</v>
      </c>
      <c r="AN29" s="498"/>
      <c r="AO29" s="498"/>
      <c r="AP29" s="498"/>
      <c r="AQ29" s="498"/>
      <c r="AR29" s="537"/>
      <c r="AS29" s="497">
        <v>3104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763369</v>
      </c>
      <c r="BO29" s="447"/>
      <c r="BP29" s="447"/>
      <c r="BQ29" s="447"/>
      <c r="BR29" s="447"/>
      <c r="BS29" s="447"/>
      <c r="BT29" s="447"/>
      <c r="BU29" s="448"/>
      <c r="BV29" s="446">
        <v>346013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1948054</v>
      </c>
      <c r="BO30" s="620"/>
      <c r="BP30" s="620"/>
      <c r="BQ30" s="620"/>
      <c r="BR30" s="620"/>
      <c r="BS30" s="620"/>
      <c r="BT30" s="620"/>
      <c r="BU30" s="621"/>
      <c r="BV30" s="619">
        <v>2678568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IF('各会計、関係団体の財政状況及び健全化判断比率'!B36="","",'各会計、関係団体の財政状況及び健全化判断比率'!B36)</f>
        <v>国民宿舎特別会計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周南地区衛生施設組合（一般会計）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下松市水産振興基金協会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簡易水道事業会計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周南東部環境施設組合（一般会計）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下松市笠戸島開発センター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介護保険特別会計（介護サービス事業勘定）</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工業用水道事業会計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周南地区福祉施設組合（一般会計）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下松市施設管理公社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f t="shared" si="0"/>
        <v>9</v>
      </c>
      <c r="AN37" s="632"/>
      <c r="AO37" s="633" t="str">
        <f>IF('各会計、関係団体の財政状況及び健全化判断比率'!B35="","",'各会計、関係団体の財政状況及び健全化判断比率'!B35)</f>
        <v>公共下水道事業会計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山口県市町総合事務組合（非常勤職員公務災害補償特別会計）</v>
      </c>
      <c r="BZ37" s="633"/>
      <c r="CA37" s="633"/>
      <c r="CB37" s="633"/>
      <c r="CC37" s="633"/>
      <c r="CD37" s="633"/>
      <c r="CE37" s="633"/>
      <c r="CF37" s="633"/>
      <c r="CG37" s="633"/>
      <c r="CH37" s="633"/>
      <c r="CI37" s="633"/>
      <c r="CJ37" s="633"/>
      <c r="CK37" s="633"/>
      <c r="CL37" s="633"/>
      <c r="CM37" s="633"/>
      <c r="CN37" s="193"/>
      <c r="CO37" s="632">
        <f t="shared" si="3"/>
        <v>24</v>
      </c>
      <c r="CP37" s="632"/>
      <c r="CQ37" s="633" t="str">
        <f>IF('各会計、関係団体の財政状況及び健全化判断比率'!BS10="","",'各会計、関係団体の財政状況及び健全化判断比率'!BS10)</f>
        <v>下松市文化振興財団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山口県市町総合事務組合（山口県市町公平委員会特別会計）</v>
      </c>
      <c r="BZ38" s="633"/>
      <c r="CA38" s="633"/>
      <c r="CB38" s="633"/>
      <c r="CC38" s="633"/>
      <c r="CD38" s="633"/>
      <c r="CE38" s="633"/>
      <c r="CF38" s="633"/>
      <c r="CG38" s="633"/>
      <c r="CH38" s="633"/>
      <c r="CI38" s="633"/>
      <c r="CJ38" s="633"/>
      <c r="CK38" s="633"/>
      <c r="CL38" s="633"/>
      <c r="CM38" s="633"/>
      <c r="CN38" s="193"/>
      <c r="CO38" s="632">
        <f t="shared" si="3"/>
        <v>25</v>
      </c>
      <c r="CP38" s="632"/>
      <c r="CQ38" s="633" t="str">
        <f>IF('各会計、関係団体の財政状況及び健全化判断比率'!BS11="","",'各会計、関係団体の財政状況及び健全化判断比率'!BS11)</f>
        <v>下松市土地開発公社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山口県市町総合事務組合（山口県自治会館管理特別会計）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山口県市町総合事務組合（一般会計）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山口県市町総合事務組合（交通災害共済特別会計）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山口県後期高齢者医療広域連合（一般会計）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山口県後期高齢者医療広域連合（後期高齢者医療事務会計）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ThxGO4nERp8wjNBE2z3R8sMk4czS5wqN/vafOTNo/iomMk/3fYpCzbXBZj+ZxMdMAyIkJhmYOv02YFWm2SgA/w==" saltValue="yWl9u8LSSWhA4O0NuA+y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election activeCell="DL28" sqref="DL2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558</v>
      </c>
      <c r="D34" s="1224"/>
      <c r="E34" s="1225"/>
      <c r="F34" s="32">
        <v>8.18</v>
      </c>
      <c r="G34" s="33">
        <v>9.6300000000000008</v>
      </c>
      <c r="H34" s="33">
        <v>10.73</v>
      </c>
      <c r="I34" s="33">
        <v>11.7</v>
      </c>
      <c r="J34" s="34">
        <v>12</v>
      </c>
      <c r="K34" s="22"/>
      <c r="L34" s="22"/>
      <c r="M34" s="22"/>
      <c r="N34" s="22"/>
      <c r="O34" s="22"/>
      <c r="P34" s="22"/>
    </row>
    <row r="35" spans="1:16" ht="39" customHeight="1">
      <c r="A35" s="22"/>
      <c r="B35" s="35"/>
      <c r="C35" s="1218" t="s">
        <v>559</v>
      </c>
      <c r="D35" s="1219"/>
      <c r="E35" s="1220"/>
      <c r="F35" s="36">
        <v>5.37</v>
      </c>
      <c r="G35" s="37">
        <v>4.88</v>
      </c>
      <c r="H35" s="37">
        <v>5.14</v>
      </c>
      <c r="I35" s="37">
        <v>3.8</v>
      </c>
      <c r="J35" s="38">
        <v>5.42</v>
      </c>
      <c r="K35" s="22"/>
      <c r="L35" s="22"/>
      <c r="M35" s="22"/>
      <c r="N35" s="22"/>
      <c r="O35" s="22"/>
      <c r="P35" s="22"/>
    </row>
    <row r="36" spans="1:16" ht="39" customHeight="1">
      <c r="A36" s="22"/>
      <c r="B36" s="35"/>
      <c r="C36" s="1218" t="s">
        <v>560</v>
      </c>
      <c r="D36" s="1219"/>
      <c r="E36" s="1220"/>
      <c r="F36" s="36">
        <v>4.49</v>
      </c>
      <c r="G36" s="37">
        <v>4.74</v>
      </c>
      <c r="H36" s="37">
        <v>4.97</v>
      </c>
      <c r="I36" s="37">
        <v>5.2</v>
      </c>
      <c r="J36" s="38">
        <v>5.42</v>
      </c>
      <c r="K36" s="22"/>
      <c r="L36" s="22"/>
      <c r="M36" s="22"/>
      <c r="N36" s="22"/>
      <c r="O36" s="22"/>
      <c r="P36" s="22"/>
    </row>
    <row r="37" spans="1:16" ht="39" customHeight="1">
      <c r="A37" s="22"/>
      <c r="B37" s="35"/>
      <c r="C37" s="1218" t="s">
        <v>561</v>
      </c>
      <c r="D37" s="1219"/>
      <c r="E37" s="1220"/>
      <c r="F37" s="36" t="s">
        <v>508</v>
      </c>
      <c r="G37" s="37">
        <v>1.31</v>
      </c>
      <c r="H37" s="37">
        <v>2.12</v>
      </c>
      <c r="I37" s="37">
        <v>2.79</v>
      </c>
      <c r="J37" s="38">
        <v>3.64</v>
      </c>
      <c r="K37" s="22"/>
      <c r="L37" s="22"/>
      <c r="M37" s="22"/>
      <c r="N37" s="22"/>
      <c r="O37" s="22"/>
      <c r="P37" s="22"/>
    </row>
    <row r="38" spans="1:16" ht="39" customHeight="1">
      <c r="A38" s="22"/>
      <c r="B38" s="35"/>
      <c r="C38" s="1218" t="s">
        <v>562</v>
      </c>
      <c r="D38" s="1219"/>
      <c r="E38" s="1220"/>
      <c r="F38" s="36">
        <v>3.19</v>
      </c>
      <c r="G38" s="37">
        <v>2.4700000000000002</v>
      </c>
      <c r="H38" s="37">
        <v>2.68</v>
      </c>
      <c r="I38" s="37">
        <v>4.43</v>
      </c>
      <c r="J38" s="38">
        <v>2.36</v>
      </c>
      <c r="K38" s="22"/>
      <c r="L38" s="22"/>
      <c r="M38" s="22"/>
      <c r="N38" s="22"/>
      <c r="O38" s="22"/>
      <c r="P38" s="22"/>
    </row>
    <row r="39" spans="1:16" ht="39" customHeight="1">
      <c r="A39" s="22"/>
      <c r="B39" s="35"/>
      <c r="C39" s="1218" t="s">
        <v>563</v>
      </c>
      <c r="D39" s="1219"/>
      <c r="E39" s="1220"/>
      <c r="F39" s="36">
        <v>7.0000000000000007E-2</v>
      </c>
      <c r="G39" s="37">
        <v>0.42</v>
      </c>
      <c r="H39" s="37">
        <v>0.82</v>
      </c>
      <c r="I39" s="37">
        <v>1.07</v>
      </c>
      <c r="J39" s="38">
        <v>1.03</v>
      </c>
      <c r="K39" s="22"/>
      <c r="L39" s="22"/>
      <c r="M39" s="22"/>
      <c r="N39" s="22"/>
      <c r="O39" s="22"/>
      <c r="P39" s="22"/>
    </row>
    <row r="40" spans="1:16" ht="39" customHeight="1">
      <c r="A40" s="22"/>
      <c r="B40" s="35"/>
      <c r="C40" s="1218" t="s">
        <v>564</v>
      </c>
      <c r="D40" s="1219"/>
      <c r="E40" s="1220"/>
      <c r="F40" s="36">
        <v>0.24</v>
      </c>
      <c r="G40" s="37">
        <v>0.35</v>
      </c>
      <c r="H40" s="37">
        <v>0.39</v>
      </c>
      <c r="I40" s="37">
        <v>0.4</v>
      </c>
      <c r="J40" s="38">
        <v>0.4</v>
      </c>
      <c r="K40" s="22"/>
      <c r="L40" s="22"/>
      <c r="M40" s="22"/>
      <c r="N40" s="22"/>
      <c r="O40" s="22"/>
      <c r="P40" s="22"/>
    </row>
    <row r="41" spans="1:16" ht="39" customHeight="1">
      <c r="A41" s="22"/>
      <c r="B41" s="35"/>
      <c r="C41" s="1218" t="s">
        <v>565</v>
      </c>
      <c r="D41" s="1219"/>
      <c r="E41" s="1220"/>
      <c r="F41" s="36">
        <v>0.01</v>
      </c>
      <c r="G41" s="37">
        <v>0</v>
      </c>
      <c r="H41" s="37">
        <v>0.01</v>
      </c>
      <c r="I41" s="37">
        <v>0.01</v>
      </c>
      <c r="J41" s="38">
        <v>0.23</v>
      </c>
      <c r="K41" s="22"/>
      <c r="L41" s="22"/>
      <c r="M41" s="22"/>
      <c r="N41" s="22"/>
      <c r="O41" s="22"/>
      <c r="P41" s="22"/>
    </row>
    <row r="42" spans="1:16" ht="39" customHeight="1">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567</v>
      </c>
      <c r="D43" s="1222"/>
      <c r="E43" s="1223"/>
      <c r="F43" s="41">
        <v>1.62</v>
      </c>
      <c r="G43" s="42">
        <v>0.06</v>
      </c>
      <c r="H43" s="42">
        <v>0.08</v>
      </c>
      <c r="I43" s="42">
        <v>0.25</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mvwqqMlHYBBRpVxKOxP/ZwpMcNIbKNnuODdc4QZux56mQPyMDikyi9b9eGFK6qPeCh3SkTFaHvAd9HoTQnO9w==" saltValue="6dwDsrE7cbmw1WZQy8M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55" zoomScaleNormal="55" zoomScaleSheetLayoutView="55" workbookViewId="0">
      <selection activeCell="DL28" sqref="DL2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1498</v>
      </c>
      <c r="L45" s="60">
        <v>1502</v>
      </c>
      <c r="M45" s="60">
        <v>1470</v>
      </c>
      <c r="N45" s="60">
        <v>1530</v>
      </c>
      <c r="O45" s="61">
        <v>1683</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320</v>
      </c>
      <c r="L48" s="64">
        <v>318</v>
      </c>
      <c r="M48" s="64">
        <v>298</v>
      </c>
      <c r="N48" s="64">
        <v>291</v>
      </c>
      <c r="O48" s="65">
        <v>293</v>
      </c>
      <c r="P48" s="48"/>
      <c r="Q48" s="48"/>
      <c r="R48" s="48"/>
      <c r="S48" s="48"/>
      <c r="T48" s="48"/>
      <c r="U48" s="48"/>
    </row>
    <row r="49" spans="1:21" ht="30.75" customHeight="1">
      <c r="A49" s="48"/>
      <c r="B49" s="1236"/>
      <c r="C49" s="1237"/>
      <c r="D49" s="62"/>
      <c r="E49" s="1228" t="s">
        <v>16</v>
      </c>
      <c r="F49" s="1228"/>
      <c r="G49" s="1228"/>
      <c r="H49" s="1228"/>
      <c r="I49" s="1228"/>
      <c r="J49" s="1229"/>
      <c r="K49" s="63">
        <v>74</v>
      </c>
      <c r="L49" s="64">
        <v>76</v>
      </c>
      <c r="M49" s="64">
        <v>76</v>
      </c>
      <c r="N49" s="64">
        <v>77</v>
      </c>
      <c r="O49" s="65">
        <v>84</v>
      </c>
      <c r="P49" s="48"/>
      <c r="Q49" s="48"/>
      <c r="R49" s="48"/>
      <c r="S49" s="48"/>
      <c r="T49" s="48"/>
      <c r="U49" s="48"/>
    </row>
    <row r="50" spans="1:21" ht="30.75" customHeight="1">
      <c r="A50" s="48"/>
      <c r="B50" s="1236"/>
      <c r="C50" s="1237"/>
      <c r="D50" s="62"/>
      <c r="E50" s="1228" t="s">
        <v>17</v>
      </c>
      <c r="F50" s="1228"/>
      <c r="G50" s="1228"/>
      <c r="H50" s="1228"/>
      <c r="I50" s="1228"/>
      <c r="J50" s="1229"/>
      <c r="K50" s="63">
        <v>28</v>
      </c>
      <c r="L50" s="64">
        <v>19</v>
      </c>
      <c r="M50" s="64">
        <v>10</v>
      </c>
      <c r="N50" s="64">
        <v>6</v>
      </c>
      <c r="O50" s="65">
        <v>2</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508</v>
      </c>
      <c r="M51" s="64" t="s">
        <v>508</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1892</v>
      </c>
      <c r="L52" s="64">
        <v>1916</v>
      </c>
      <c r="M52" s="64">
        <v>1795</v>
      </c>
      <c r="N52" s="64">
        <v>1802</v>
      </c>
      <c r="O52" s="65">
        <v>1852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28</v>
      </c>
      <c r="L53" s="69">
        <v>-1</v>
      </c>
      <c r="M53" s="69">
        <v>59</v>
      </c>
      <c r="N53" s="69">
        <v>102</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1qJnGFAPleqblGHeJiFl26C3SIXNE9YAJGpw6On8DHBmVsUCz4Wv5P/Ghsb7iEuk1q+D+r0Sk2d86jZ3pCESQ==" saltValue="SqNaqthyJC3RWd5bpgOI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55" zoomScaleNormal="55" zoomScaleSheetLayoutView="100" workbookViewId="0">
      <selection activeCell="DL28" sqref="DL2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17071</v>
      </c>
      <c r="J41" s="83">
        <v>18230</v>
      </c>
      <c r="K41" s="83">
        <v>19655</v>
      </c>
      <c r="L41" s="83">
        <v>20158</v>
      </c>
      <c r="M41" s="84">
        <v>20279</v>
      </c>
    </row>
    <row r="42" spans="2:13" ht="27.75" customHeight="1">
      <c r="B42" s="1244"/>
      <c r="C42" s="1245"/>
      <c r="D42" s="85"/>
      <c r="E42" s="1250" t="s">
        <v>26</v>
      </c>
      <c r="F42" s="1250"/>
      <c r="G42" s="1250"/>
      <c r="H42" s="1251"/>
      <c r="I42" s="86">
        <v>376</v>
      </c>
      <c r="J42" s="87">
        <v>452</v>
      </c>
      <c r="K42" s="87">
        <v>409</v>
      </c>
      <c r="L42" s="87">
        <v>370</v>
      </c>
      <c r="M42" s="88">
        <v>356</v>
      </c>
    </row>
    <row r="43" spans="2:13" ht="27.75" customHeight="1">
      <c r="B43" s="1244"/>
      <c r="C43" s="1245"/>
      <c r="D43" s="85"/>
      <c r="E43" s="1250" t="s">
        <v>27</v>
      </c>
      <c r="F43" s="1250"/>
      <c r="G43" s="1250"/>
      <c r="H43" s="1251"/>
      <c r="I43" s="86">
        <v>3290</v>
      </c>
      <c r="J43" s="87">
        <v>3398</v>
      </c>
      <c r="K43" s="87">
        <v>3719</v>
      </c>
      <c r="L43" s="87">
        <v>4027</v>
      </c>
      <c r="M43" s="88">
        <v>4938</v>
      </c>
    </row>
    <row r="44" spans="2:13" ht="27.75" customHeight="1">
      <c r="B44" s="1244"/>
      <c r="C44" s="1245"/>
      <c r="D44" s="85"/>
      <c r="E44" s="1250" t="s">
        <v>28</v>
      </c>
      <c r="F44" s="1250"/>
      <c r="G44" s="1250"/>
      <c r="H44" s="1251"/>
      <c r="I44" s="86">
        <v>711</v>
      </c>
      <c r="J44" s="87">
        <v>794</v>
      </c>
      <c r="K44" s="87">
        <v>1045</v>
      </c>
      <c r="L44" s="87">
        <v>1277</v>
      </c>
      <c r="M44" s="88">
        <v>1203</v>
      </c>
    </row>
    <row r="45" spans="2:13" ht="27.75" customHeight="1">
      <c r="B45" s="1244"/>
      <c r="C45" s="1245"/>
      <c r="D45" s="85"/>
      <c r="E45" s="1250" t="s">
        <v>29</v>
      </c>
      <c r="F45" s="1250"/>
      <c r="G45" s="1250"/>
      <c r="H45" s="1251"/>
      <c r="I45" s="86">
        <v>2494</v>
      </c>
      <c r="J45" s="87">
        <v>2312</v>
      </c>
      <c r="K45" s="87">
        <v>2357</v>
      </c>
      <c r="L45" s="87">
        <v>2404</v>
      </c>
      <c r="M45" s="88">
        <v>2459</v>
      </c>
    </row>
    <row r="46" spans="2:13" ht="27.75" customHeight="1">
      <c r="B46" s="1244"/>
      <c r="C46" s="1245"/>
      <c r="D46" s="89"/>
      <c r="E46" s="1250" t="s">
        <v>30</v>
      </c>
      <c r="F46" s="1250"/>
      <c r="G46" s="1250"/>
      <c r="H46" s="1251"/>
      <c r="I46" s="86" t="s">
        <v>508</v>
      </c>
      <c r="J46" s="87" t="s">
        <v>508</v>
      </c>
      <c r="K46" s="87" t="s">
        <v>508</v>
      </c>
      <c r="L46" s="87" t="s">
        <v>508</v>
      </c>
      <c r="M46" s="88" t="s">
        <v>508</v>
      </c>
    </row>
    <row r="47" spans="2:13" ht="27.75" customHeight="1">
      <c r="B47" s="1244"/>
      <c r="C47" s="1245"/>
      <c r="D47" s="90"/>
      <c r="E47" s="1252" t="s">
        <v>31</v>
      </c>
      <c r="F47" s="1253"/>
      <c r="G47" s="1253"/>
      <c r="H47" s="1254"/>
      <c r="I47" s="86" t="s">
        <v>508</v>
      </c>
      <c r="J47" s="87" t="s">
        <v>508</v>
      </c>
      <c r="K47" s="87" t="s">
        <v>508</v>
      </c>
      <c r="L47" s="87" t="s">
        <v>508</v>
      </c>
      <c r="M47" s="88" t="s">
        <v>508</v>
      </c>
    </row>
    <row r="48" spans="2:13" ht="27.75" customHeight="1">
      <c r="B48" s="1244"/>
      <c r="C48" s="1245"/>
      <c r="D48" s="85"/>
      <c r="E48" s="1250" t="s">
        <v>32</v>
      </c>
      <c r="F48" s="1250"/>
      <c r="G48" s="1250"/>
      <c r="H48" s="1251"/>
      <c r="I48" s="86" t="s">
        <v>508</v>
      </c>
      <c r="J48" s="87" t="s">
        <v>508</v>
      </c>
      <c r="K48" s="87" t="s">
        <v>508</v>
      </c>
      <c r="L48" s="87" t="s">
        <v>508</v>
      </c>
      <c r="M48" s="88" t="s">
        <v>508</v>
      </c>
    </row>
    <row r="49" spans="2:13" ht="27.75" customHeight="1">
      <c r="B49" s="1246"/>
      <c r="C49" s="1247"/>
      <c r="D49" s="85"/>
      <c r="E49" s="1250" t="s">
        <v>33</v>
      </c>
      <c r="F49" s="1250"/>
      <c r="G49" s="1250"/>
      <c r="H49" s="1251"/>
      <c r="I49" s="86" t="s">
        <v>508</v>
      </c>
      <c r="J49" s="87" t="s">
        <v>508</v>
      </c>
      <c r="K49" s="87" t="s">
        <v>508</v>
      </c>
      <c r="L49" s="87" t="s">
        <v>508</v>
      </c>
      <c r="M49" s="88" t="s">
        <v>508</v>
      </c>
    </row>
    <row r="50" spans="2:13" ht="27.75" customHeight="1">
      <c r="B50" s="1255" t="s">
        <v>34</v>
      </c>
      <c r="C50" s="1256"/>
      <c r="D50" s="91"/>
      <c r="E50" s="1250" t="s">
        <v>35</v>
      </c>
      <c r="F50" s="1250"/>
      <c r="G50" s="1250"/>
      <c r="H50" s="1251"/>
      <c r="I50" s="86">
        <v>7988</v>
      </c>
      <c r="J50" s="87">
        <v>7493</v>
      </c>
      <c r="K50" s="87">
        <v>7025</v>
      </c>
      <c r="L50" s="87">
        <v>5362</v>
      </c>
      <c r="M50" s="88">
        <v>5673</v>
      </c>
    </row>
    <row r="51" spans="2:13" ht="27.75" customHeight="1">
      <c r="B51" s="1244"/>
      <c r="C51" s="1245"/>
      <c r="D51" s="85"/>
      <c r="E51" s="1250" t="s">
        <v>36</v>
      </c>
      <c r="F51" s="1250"/>
      <c r="G51" s="1250"/>
      <c r="H51" s="1251"/>
      <c r="I51" s="86">
        <v>6442</v>
      </c>
      <c r="J51" s="87">
        <v>6255</v>
      </c>
      <c r="K51" s="87">
        <v>5916</v>
      </c>
      <c r="L51" s="87">
        <v>5590</v>
      </c>
      <c r="M51" s="88">
        <v>5488</v>
      </c>
    </row>
    <row r="52" spans="2:13" ht="27.75" customHeight="1">
      <c r="B52" s="1246"/>
      <c r="C52" s="1247"/>
      <c r="D52" s="85"/>
      <c r="E52" s="1250" t="s">
        <v>37</v>
      </c>
      <c r="F52" s="1250"/>
      <c r="G52" s="1250"/>
      <c r="H52" s="1251"/>
      <c r="I52" s="86">
        <v>15519</v>
      </c>
      <c r="J52" s="87">
        <v>15853</v>
      </c>
      <c r="K52" s="87">
        <v>16256</v>
      </c>
      <c r="L52" s="87">
        <v>16568</v>
      </c>
      <c r="M52" s="88">
        <v>16673</v>
      </c>
    </row>
    <row r="53" spans="2:13" ht="27.75" customHeight="1" thickBot="1">
      <c r="B53" s="1257" t="s">
        <v>38</v>
      </c>
      <c r="C53" s="1258"/>
      <c r="D53" s="92"/>
      <c r="E53" s="1259" t="s">
        <v>39</v>
      </c>
      <c r="F53" s="1259"/>
      <c r="G53" s="1259"/>
      <c r="H53" s="1260"/>
      <c r="I53" s="93">
        <v>-6008</v>
      </c>
      <c r="J53" s="94">
        <v>-4416</v>
      </c>
      <c r="K53" s="94">
        <v>-2011</v>
      </c>
      <c r="L53" s="94">
        <v>717</v>
      </c>
      <c r="M53" s="95">
        <v>1401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0Pm7y6KWtEJeNbHzM0Ej0c+TdKF6EsBHGvcsWPrujzqpnskxthkuL5Aew7DyCIwrPxrioiEzkDHkkhuPuYrxQ==" saltValue="8OPWC/a2U7wIoydr55Qb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election activeCell="F62" sqref="F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2207</v>
      </c>
      <c r="G55" s="107">
        <v>1794</v>
      </c>
      <c r="H55" s="108">
        <v>1913</v>
      </c>
    </row>
    <row r="56" spans="2:8" ht="52.5" customHeight="1">
      <c r="B56" s="109"/>
      <c r="C56" s="1271" t="s">
        <v>43</v>
      </c>
      <c r="D56" s="1271"/>
      <c r="E56" s="1272"/>
      <c r="F56" s="110">
        <v>358</v>
      </c>
      <c r="G56" s="110">
        <v>346</v>
      </c>
      <c r="H56" s="111">
        <v>763</v>
      </c>
    </row>
    <row r="57" spans="2:8" ht="53.25" customHeight="1">
      <c r="B57" s="109"/>
      <c r="C57" s="1273" t="s">
        <v>44</v>
      </c>
      <c r="D57" s="1273"/>
      <c r="E57" s="1274"/>
      <c r="F57" s="112">
        <v>3962</v>
      </c>
      <c r="G57" s="112">
        <v>2679</v>
      </c>
      <c r="H57" s="113">
        <v>1948</v>
      </c>
    </row>
    <row r="58" spans="2:8" ht="45.75" customHeight="1">
      <c r="B58" s="114"/>
      <c r="C58" s="1261" t="s">
        <v>568</v>
      </c>
      <c r="D58" s="1262"/>
      <c r="E58" s="1263"/>
      <c r="F58" s="115">
        <v>3521</v>
      </c>
      <c r="G58" s="115">
        <v>2298</v>
      </c>
      <c r="H58" s="116">
        <v>1620</v>
      </c>
    </row>
    <row r="59" spans="2:8" ht="45.75" customHeight="1">
      <c r="B59" s="114"/>
      <c r="C59" s="1261" t="s">
        <v>569</v>
      </c>
      <c r="D59" s="1262"/>
      <c r="E59" s="1263"/>
      <c r="F59" s="115">
        <v>280</v>
      </c>
      <c r="G59" s="115">
        <v>281</v>
      </c>
      <c r="H59" s="116">
        <v>281</v>
      </c>
    </row>
    <row r="60" spans="2:8" ht="45.75" customHeight="1">
      <c r="B60" s="114"/>
      <c r="C60" s="1261" t="s">
        <v>570</v>
      </c>
      <c r="D60" s="1262"/>
      <c r="E60" s="1263"/>
      <c r="F60" s="115">
        <v>160</v>
      </c>
      <c r="G60" s="115">
        <v>96</v>
      </c>
      <c r="H60" s="116">
        <v>40</v>
      </c>
    </row>
    <row r="61" spans="2:8" ht="45.75" customHeight="1">
      <c r="B61" s="114"/>
      <c r="C61" s="1261" t="s">
        <v>571</v>
      </c>
      <c r="D61" s="1262"/>
      <c r="E61" s="1263"/>
      <c r="F61" s="115">
        <v>0</v>
      </c>
      <c r="G61" s="115">
        <v>3</v>
      </c>
      <c r="H61" s="116">
        <v>6</v>
      </c>
    </row>
    <row r="62" spans="2:8" ht="45.75" customHeight="1" thickBot="1">
      <c r="B62" s="117"/>
      <c r="C62" s="1264"/>
      <c r="D62" s="1265"/>
      <c r="E62" s="1266"/>
      <c r="F62" s="118"/>
      <c r="G62" s="118"/>
      <c r="H62" s="119"/>
    </row>
    <row r="63" spans="2:8" ht="52.5" customHeight="1" thickBot="1">
      <c r="B63" s="120"/>
      <c r="C63" s="1267" t="s">
        <v>45</v>
      </c>
      <c r="D63" s="1267"/>
      <c r="E63" s="1268"/>
      <c r="F63" s="121">
        <v>6527</v>
      </c>
      <c r="G63" s="121">
        <v>4818</v>
      </c>
      <c r="H63" s="122">
        <v>4624</v>
      </c>
    </row>
    <row r="64" spans="2:8" ht="15" customHeight="1"/>
    <row r="65" ht="0" hidden="1" customHeight="1"/>
    <row r="66" ht="0" hidden="1" customHeight="1"/>
  </sheetData>
  <sheetProtection algorithmName="SHA-512" hashValue="nmu3gOaAylOmHX2BTCqkc1VXIjsZODz+Rt/WxUxXVFuvH2mkMGGpek5mHAgJQNvlJMeYn3xWqfUlG8mFxeeG2A==" saltValue="nyMqyALCmUxHxIjm5C1F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 zoomScale="75" zoomScaleNormal="75" zoomScaleSheetLayoutView="55" workbookViewId="0">
      <selection activeCell="AE21" sqref="AE2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550</v>
      </c>
      <c r="BQ50" s="1280"/>
      <c r="BR50" s="1280"/>
      <c r="BS50" s="1280"/>
      <c r="BT50" s="1280"/>
      <c r="BU50" s="1280"/>
      <c r="BV50" s="1280"/>
      <c r="BW50" s="1280"/>
      <c r="BX50" s="1280" t="s">
        <v>551</v>
      </c>
      <c r="BY50" s="1280"/>
      <c r="BZ50" s="1280"/>
      <c r="CA50" s="1280"/>
      <c r="CB50" s="1280"/>
      <c r="CC50" s="1280"/>
      <c r="CD50" s="1280"/>
      <c r="CE50" s="1280"/>
      <c r="CF50" s="1280" t="s">
        <v>552</v>
      </c>
      <c r="CG50" s="1280"/>
      <c r="CH50" s="1280"/>
      <c r="CI50" s="1280"/>
      <c r="CJ50" s="1280"/>
      <c r="CK50" s="1280"/>
      <c r="CL50" s="1280"/>
      <c r="CM50" s="1280"/>
      <c r="CN50" s="1280" t="s">
        <v>553</v>
      </c>
      <c r="CO50" s="1280"/>
      <c r="CP50" s="1280"/>
      <c r="CQ50" s="1280"/>
      <c r="CR50" s="1280"/>
      <c r="CS50" s="1280"/>
      <c r="CT50" s="1280"/>
      <c r="CU50" s="1280"/>
      <c r="CV50" s="1280" t="s">
        <v>554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v>7</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59.6</v>
      </c>
      <c r="CG53" s="1275"/>
      <c r="CH53" s="1275"/>
      <c r="CI53" s="1275"/>
      <c r="CJ53" s="1275"/>
      <c r="CK53" s="1275"/>
      <c r="CL53" s="1275"/>
      <c r="CM53" s="1275"/>
      <c r="CN53" s="1275">
        <v>59.6</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598</v>
      </c>
      <c r="AO55" s="1280"/>
      <c r="AP55" s="1280"/>
      <c r="AQ55" s="1280"/>
      <c r="AR55" s="1280"/>
      <c r="AS55" s="1280"/>
      <c r="AT55" s="1280"/>
      <c r="AU55" s="1280"/>
      <c r="AV55" s="1280"/>
      <c r="AW55" s="1280"/>
      <c r="AX55" s="1280"/>
      <c r="AY55" s="1280"/>
      <c r="AZ55" s="1280"/>
      <c r="BA55" s="1280"/>
      <c r="BB55" s="1278" t="s">
        <v>596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33.1</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57.2</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550</v>
      </c>
      <c r="BQ72" s="1280"/>
      <c r="BR72" s="1280"/>
      <c r="BS72" s="1280"/>
      <c r="BT72" s="1280"/>
      <c r="BU72" s="1280"/>
      <c r="BV72" s="1280"/>
      <c r="BW72" s="1280"/>
      <c r="BX72" s="1280" t="s">
        <v>551</v>
      </c>
      <c r="BY72" s="1280"/>
      <c r="BZ72" s="1280"/>
      <c r="CA72" s="1280"/>
      <c r="CB72" s="1280"/>
      <c r="CC72" s="1280"/>
      <c r="CD72" s="1280"/>
      <c r="CE72" s="1280"/>
      <c r="CF72" s="1280" t="s">
        <v>552</v>
      </c>
      <c r="CG72" s="1280"/>
      <c r="CH72" s="1280"/>
      <c r="CI72" s="1280"/>
      <c r="CJ72" s="1280"/>
      <c r="CK72" s="1280"/>
      <c r="CL72" s="1280"/>
      <c r="CM72" s="1280"/>
      <c r="CN72" s="1280" t="s">
        <v>553</v>
      </c>
      <c r="CO72" s="1280"/>
      <c r="CP72" s="1280"/>
      <c r="CQ72" s="1280"/>
      <c r="CR72" s="1280"/>
      <c r="CS72" s="1280"/>
      <c r="CT72" s="1280"/>
      <c r="CU72" s="1280"/>
      <c r="CV72" s="1280" t="s">
        <v>554</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v>7</v>
      </c>
      <c r="CO73" s="1275"/>
      <c r="CP73" s="1275"/>
      <c r="CQ73" s="1275"/>
      <c r="CR73" s="1275"/>
      <c r="CS73" s="1275"/>
      <c r="CT73" s="1275"/>
      <c r="CU73" s="1275"/>
      <c r="CV73" s="1275">
        <v>13.7</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0.8</v>
      </c>
      <c r="BQ75" s="1275"/>
      <c r="BR75" s="1275"/>
      <c r="BS75" s="1275"/>
      <c r="BT75" s="1275"/>
      <c r="BU75" s="1275"/>
      <c r="BV75" s="1275"/>
      <c r="BW75" s="1275"/>
      <c r="BX75" s="1275">
        <v>0.3</v>
      </c>
      <c r="BY75" s="1275"/>
      <c r="BZ75" s="1275"/>
      <c r="CA75" s="1275"/>
      <c r="CB75" s="1275"/>
      <c r="CC75" s="1275"/>
      <c r="CD75" s="1275"/>
      <c r="CE75" s="1275"/>
      <c r="CF75" s="1275">
        <v>0.2</v>
      </c>
      <c r="CG75" s="1275"/>
      <c r="CH75" s="1275"/>
      <c r="CI75" s="1275"/>
      <c r="CJ75" s="1275"/>
      <c r="CK75" s="1275"/>
      <c r="CL75" s="1275"/>
      <c r="CM75" s="1275"/>
      <c r="CN75" s="1275">
        <v>0.5</v>
      </c>
      <c r="CO75" s="1275"/>
      <c r="CP75" s="1275"/>
      <c r="CQ75" s="1275"/>
      <c r="CR75" s="1275"/>
      <c r="CS75" s="1275"/>
      <c r="CT75" s="1275"/>
      <c r="CU75" s="1275"/>
      <c r="CV75" s="1275">
        <v>1.2</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48.3</v>
      </c>
      <c r="BQ77" s="1275"/>
      <c r="BR77" s="1275"/>
      <c r="BS77" s="1275"/>
      <c r="BT77" s="1275"/>
      <c r="BU77" s="1275"/>
      <c r="BV77" s="1275"/>
      <c r="BW77" s="1275"/>
      <c r="BX77" s="1275">
        <v>44.4</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10.4</v>
      </c>
      <c r="BQ79" s="1275"/>
      <c r="BR79" s="1275"/>
      <c r="BS79" s="1275"/>
      <c r="BT79" s="1275"/>
      <c r="BU79" s="1275"/>
      <c r="BV79" s="1275"/>
      <c r="BW79" s="1275"/>
      <c r="BX79" s="1275">
        <v>9.4</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y4eNiRQ+dc8NLk50wNmN91daWkdLfKjoeCA3hQvmKoFgOjN2RGq1TIhWqyKCeiyJqM7yN+yLPx0Zrhje1U2UA==" saltValue="6ky+QsVCEf6yVEVn2TcB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BB63" sqref="BB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3bLt6B84XAA1I9ZJ1cKpDuszLlfTi8oaVia7/ZOmq2d00w/gGE5Y4G6AFtSQeSIOXEl9zAkTr7qC+bcoGtfTw==" saltValue="XunAMCOW9XdjyoKHXrHs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BB63" sqref="BB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HbcNFTNNEdZ3f1QG0VlZTbewwHmYKLpPX/yO8STxxLySqHSYedM0dShoJjnDRn8gWmo02RAb+AcLUPOrxgPTA==" saltValue="AmHnQOmFCjxVq2gQooMT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49824</v>
      </c>
      <c r="E3" s="141"/>
      <c r="F3" s="142">
        <v>56255</v>
      </c>
      <c r="G3" s="143"/>
      <c r="H3" s="144"/>
    </row>
    <row r="4" spans="1:8">
      <c r="A4" s="145"/>
      <c r="B4" s="146"/>
      <c r="C4" s="147"/>
      <c r="D4" s="148">
        <v>35798</v>
      </c>
      <c r="E4" s="149"/>
      <c r="F4" s="150">
        <v>26957</v>
      </c>
      <c r="G4" s="151"/>
      <c r="H4" s="152"/>
    </row>
    <row r="5" spans="1:8">
      <c r="A5" s="133" t="s">
        <v>542</v>
      </c>
      <c r="B5" s="138"/>
      <c r="C5" s="139"/>
      <c r="D5" s="140">
        <v>79295</v>
      </c>
      <c r="E5" s="141"/>
      <c r="F5" s="142">
        <v>57944</v>
      </c>
      <c r="G5" s="143"/>
      <c r="H5" s="144"/>
    </row>
    <row r="6" spans="1:8">
      <c r="A6" s="145"/>
      <c r="B6" s="146"/>
      <c r="C6" s="147"/>
      <c r="D6" s="148">
        <v>57270</v>
      </c>
      <c r="E6" s="149"/>
      <c r="F6" s="150">
        <v>29326</v>
      </c>
      <c r="G6" s="151"/>
      <c r="H6" s="152"/>
    </row>
    <row r="7" spans="1:8">
      <c r="A7" s="133" t="s">
        <v>543</v>
      </c>
      <c r="B7" s="138"/>
      <c r="C7" s="139"/>
      <c r="D7" s="140">
        <v>93125</v>
      </c>
      <c r="E7" s="141"/>
      <c r="F7" s="142">
        <v>54227</v>
      </c>
      <c r="G7" s="143"/>
      <c r="H7" s="144"/>
    </row>
    <row r="8" spans="1:8">
      <c r="A8" s="145"/>
      <c r="B8" s="146"/>
      <c r="C8" s="147"/>
      <c r="D8" s="148">
        <v>74199</v>
      </c>
      <c r="E8" s="149"/>
      <c r="F8" s="150">
        <v>29694</v>
      </c>
      <c r="G8" s="151"/>
      <c r="H8" s="152"/>
    </row>
    <row r="9" spans="1:8">
      <c r="A9" s="133" t="s">
        <v>544</v>
      </c>
      <c r="B9" s="138"/>
      <c r="C9" s="139"/>
      <c r="D9" s="140">
        <v>82385</v>
      </c>
      <c r="E9" s="141"/>
      <c r="F9" s="142">
        <v>57295</v>
      </c>
      <c r="G9" s="143"/>
      <c r="H9" s="144"/>
    </row>
    <row r="10" spans="1:8">
      <c r="A10" s="145"/>
      <c r="B10" s="146"/>
      <c r="C10" s="147"/>
      <c r="D10" s="148">
        <v>58125</v>
      </c>
      <c r="E10" s="149"/>
      <c r="F10" s="150">
        <v>32771</v>
      </c>
      <c r="G10" s="151"/>
      <c r="H10" s="152"/>
    </row>
    <row r="11" spans="1:8">
      <c r="A11" s="133" t="s">
        <v>545</v>
      </c>
      <c r="B11" s="138"/>
      <c r="C11" s="139"/>
      <c r="D11" s="140">
        <v>48229</v>
      </c>
      <c r="E11" s="141"/>
      <c r="F11" s="142">
        <v>54110</v>
      </c>
      <c r="G11" s="143"/>
      <c r="H11" s="144"/>
    </row>
    <row r="12" spans="1:8">
      <c r="A12" s="145"/>
      <c r="B12" s="146"/>
      <c r="C12" s="153"/>
      <c r="D12" s="148">
        <v>28235</v>
      </c>
      <c r="E12" s="149"/>
      <c r="F12" s="150">
        <v>30620</v>
      </c>
      <c r="G12" s="151"/>
      <c r="H12" s="152"/>
    </row>
    <row r="13" spans="1:8">
      <c r="A13" s="133"/>
      <c r="B13" s="138"/>
      <c r="C13" s="154"/>
      <c r="D13" s="155">
        <v>70572</v>
      </c>
      <c r="E13" s="156"/>
      <c r="F13" s="157">
        <v>55966</v>
      </c>
      <c r="G13" s="158"/>
      <c r="H13" s="144"/>
    </row>
    <row r="14" spans="1:8">
      <c r="A14" s="145"/>
      <c r="B14" s="146"/>
      <c r="C14" s="147"/>
      <c r="D14" s="148">
        <v>50725</v>
      </c>
      <c r="E14" s="149"/>
      <c r="F14" s="150">
        <v>29874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5.37</v>
      </c>
      <c r="C19" s="159">
        <f>ROUND(VALUE(SUBSTITUTE(実質収支比率等に係る経年分析!G$48,"▲","-")),2)</f>
        <v>4.88</v>
      </c>
      <c r="D19" s="159">
        <f>ROUND(VALUE(SUBSTITUTE(実質収支比率等に係る経年分析!H$48,"▲","-")),2)</f>
        <v>5.15</v>
      </c>
      <c r="E19" s="159">
        <f>ROUND(VALUE(SUBSTITUTE(実質収支比率等に係る経年分析!I$48,"▲","-")),2)</f>
        <v>3.8</v>
      </c>
      <c r="F19" s="159">
        <f>ROUND(VALUE(SUBSTITUTE(実質収支比率等に係る経年分析!J$48,"▲","-")),2)</f>
        <v>5.42</v>
      </c>
    </row>
    <row r="20" spans="1:11">
      <c r="A20" s="159" t="s">
        <v>49</v>
      </c>
      <c r="B20" s="159">
        <f>ROUND(VALUE(SUBSTITUTE(実質収支比率等に係る経年分析!F$47,"▲","-")),2)</f>
        <v>24.34</v>
      </c>
      <c r="C20" s="159">
        <f>ROUND(VALUE(SUBSTITUTE(実質収支比率等に係る経年分析!G$47,"▲","-")),2)</f>
        <v>19.09</v>
      </c>
      <c r="D20" s="159">
        <f>ROUND(VALUE(SUBSTITUTE(実質収支比率等に係る経年分析!H$47,"▲","-")),2)</f>
        <v>19.29</v>
      </c>
      <c r="E20" s="159">
        <f>ROUND(VALUE(SUBSTITUTE(実質収支比率等に係る経年分析!I$47,"▲","-")),2)</f>
        <v>15.58</v>
      </c>
      <c r="F20" s="159">
        <f>ROUND(VALUE(SUBSTITUTE(実質収支比率等に係る経年分析!J$47,"▲","-")),2)</f>
        <v>16.63</v>
      </c>
    </row>
    <row r="21" spans="1:11">
      <c r="A21" s="159" t="s">
        <v>50</v>
      </c>
      <c r="B21" s="159">
        <f>IF(ISNUMBER(VALUE(SUBSTITUTE(実質収支比率等に係る経年分析!F$49,"▲","-"))),ROUND(VALUE(SUBSTITUTE(実質収支比率等に係る経年分析!F$49,"▲","-")),2),NA())</f>
        <v>-1.81</v>
      </c>
      <c r="C21" s="159">
        <f>IF(ISNUMBER(VALUE(SUBSTITUTE(実質収支比率等に係る経年分析!G$49,"▲","-"))),ROUND(VALUE(SUBSTITUTE(実質収支比率等に係る経年分析!G$49,"▲","-")),2),NA())</f>
        <v>-5.43</v>
      </c>
      <c r="D21" s="159">
        <f>IF(ISNUMBER(VALUE(SUBSTITUTE(実質収支比率等に係る経年分析!H$49,"▲","-"))),ROUND(VALUE(SUBSTITUTE(実質収支比率等に係る経年分析!H$49,"▲","-")),2),NA())</f>
        <v>0.74</v>
      </c>
      <c r="E21" s="159">
        <f>IF(ISNUMBER(VALUE(SUBSTITUTE(実質収支比率等に係る経年分析!I$49,"▲","-"))),ROUND(VALUE(SUBSTITUTE(実質収支比率等に係る経年分析!I$49,"▲","-")),2),NA())</f>
        <v>-4.9000000000000004</v>
      </c>
      <c r="F21" s="159">
        <f>IF(ISNUMBER(VALUE(SUBSTITUTE(実質収支比率等に係る経年分析!J$49,"▲","-"))),ROUND(VALUE(SUBSTITUTE(実質収支比率等に係る経年分析!J$49,"▲","-")),2),NA())</f>
        <v>2.65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1.62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0.23</v>
      </c>
    </row>
    <row r="30" spans="1:11">
      <c r="A30" s="160" t="str">
        <f>IF(連結実質赤字比率に係る赤字・黒字の構成分析!C$40="",NA(),連結実質赤字比率に係る赤字・黒字の構成分析!C$40)</f>
        <v>簡易水道事業会計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v>
      </c>
    </row>
    <row r="31" spans="1:11">
      <c r="A31" s="160" t="str">
        <f>IF(連結実質赤字比率に係る赤字・黒字の構成分析!C$39="",NA(),連結実質赤字比率に係る赤字・黒字の構成分析!C$39)</f>
        <v>介護保険特別会計（保険事業勘定）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1.03</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2.4700000000000002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2.36</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3.64</v>
      </c>
    </row>
    <row r="34" spans="1:16">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5.42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9.6300000000000008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1892</v>
      </c>
      <c r="E42" s="161"/>
      <c r="F42" s="161"/>
      <c r="G42" s="161">
        <f>'実質公債費比率（分子）の構造'!L$52</f>
        <v>1916</v>
      </c>
      <c r="H42" s="161"/>
      <c r="I42" s="161"/>
      <c r="J42" s="161">
        <f>'実質公債費比率（分子）の構造'!M$52</f>
        <v>1795</v>
      </c>
      <c r="K42" s="161"/>
      <c r="L42" s="161"/>
      <c r="M42" s="161">
        <f>'実質公債費比率（分子）の構造'!N$52</f>
        <v>1802</v>
      </c>
      <c r="N42" s="161"/>
      <c r="O42" s="161"/>
      <c r="P42" s="161">
        <f>'実質公債費比率（分子）の構造'!O$52</f>
        <v>1852</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28</v>
      </c>
      <c r="C44" s="161"/>
      <c r="D44" s="161"/>
      <c r="E44" s="161">
        <f>'実質公債費比率（分子）の構造'!L$50</f>
        <v>19</v>
      </c>
      <c r="F44" s="161"/>
      <c r="G44" s="161"/>
      <c r="H44" s="161">
        <f>'実質公債費比率（分子）の構造'!M$50</f>
        <v>10</v>
      </c>
      <c r="I44" s="161"/>
      <c r="J44" s="161"/>
      <c r="K44" s="161">
        <f>'実質公債費比率（分子）の構造'!N$50</f>
        <v>6</v>
      </c>
      <c r="L44" s="161"/>
      <c r="M44" s="161"/>
      <c r="N44" s="161">
        <f>'実質公債費比率（分子）の構造'!O$50</f>
        <v>2</v>
      </c>
      <c r="O44" s="161"/>
      <c r="P44" s="161"/>
    </row>
    <row r="45" spans="1:16">
      <c r="A45" s="161" t="s">
        <v>60</v>
      </c>
      <c r="B45" s="161">
        <f>'実質公債費比率（分子）の構造'!K$49</f>
        <v>74</v>
      </c>
      <c r="C45" s="161"/>
      <c r="D45" s="161"/>
      <c r="E45" s="161">
        <f>'実質公債費比率（分子）の構造'!L$49</f>
        <v>76</v>
      </c>
      <c r="F45" s="161"/>
      <c r="G45" s="161"/>
      <c r="H45" s="161">
        <f>'実質公債費比率（分子）の構造'!M$49</f>
        <v>76</v>
      </c>
      <c r="I45" s="161"/>
      <c r="J45" s="161"/>
      <c r="K45" s="161">
        <f>'実質公債費比率（分子）の構造'!N$49</f>
        <v>77</v>
      </c>
      <c r="L45" s="161"/>
      <c r="M45" s="161"/>
      <c r="N45" s="161">
        <f>'実質公債費比率（分子）の構造'!O$49</f>
        <v>84</v>
      </c>
      <c r="O45" s="161"/>
      <c r="P45" s="161"/>
    </row>
    <row r="46" spans="1:16">
      <c r="A46" s="161" t="s">
        <v>61</v>
      </c>
      <c r="B46" s="161">
        <f>'実質公債費比率（分子）の構造'!K$48</f>
        <v>320</v>
      </c>
      <c r="C46" s="161"/>
      <c r="D46" s="161"/>
      <c r="E46" s="161">
        <f>'実質公債費比率（分子）の構造'!L$48</f>
        <v>318</v>
      </c>
      <c r="F46" s="161"/>
      <c r="G46" s="161"/>
      <c r="H46" s="161">
        <f>'実質公債費比率（分子）の構造'!M$48</f>
        <v>298</v>
      </c>
      <c r="I46" s="161"/>
      <c r="J46" s="161"/>
      <c r="K46" s="161">
        <f>'実質公債費比率（分子）の構造'!N$48</f>
        <v>291</v>
      </c>
      <c r="L46" s="161"/>
      <c r="M46" s="161"/>
      <c r="N46" s="161">
        <f>'実質公債費比率（分子）の構造'!O$48</f>
        <v>293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1498</v>
      </c>
      <c r="C49" s="161"/>
      <c r="D49" s="161"/>
      <c r="E49" s="161">
        <f>'実質公債費比率（分子）の構造'!L$45</f>
        <v>1502</v>
      </c>
      <c r="F49" s="161"/>
      <c r="G49" s="161"/>
      <c r="H49" s="161">
        <f>'実質公債費比率（分子）の構造'!M$45</f>
        <v>1470</v>
      </c>
      <c r="I49" s="161"/>
      <c r="J49" s="161"/>
      <c r="K49" s="161">
        <f>'実質公債費比率（分子）の構造'!N$45</f>
        <v>1530</v>
      </c>
      <c r="L49" s="161"/>
      <c r="M49" s="161"/>
      <c r="N49" s="161">
        <f>'実質公債費比率（分子）の構造'!O$45</f>
        <v>1683</v>
      </c>
      <c r="O49" s="161"/>
      <c r="P49" s="161"/>
    </row>
    <row r="50" spans="1:16">
      <c r="A50" s="161" t="s">
        <v>65</v>
      </c>
      <c r="B50" s="161" t="e">
        <f>NA()</f>
        <v>#N/A</v>
      </c>
      <c r="C50" s="161">
        <f>IF(ISNUMBER('実質公債費比率（分子）の構造'!K$53),'実質公債費比率（分子）の構造'!K$53,NA())</f>
        <v>28</v>
      </c>
      <c r="D50" s="161" t="e">
        <f>NA()</f>
        <v>#N/A</v>
      </c>
      <c r="E50" s="161" t="e">
        <f>NA()</f>
        <v>#N/A</v>
      </c>
      <c r="F50" s="161">
        <f>IF(ISNUMBER('実質公債費比率（分子）の構造'!L$53),'実質公債費比率（分子）の構造'!L$53,NA())</f>
        <v>-1</v>
      </c>
      <c r="G50" s="161" t="e">
        <f>NA()</f>
        <v>#N/A</v>
      </c>
      <c r="H50" s="161" t="e">
        <f>NA()</f>
        <v>#N/A</v>
      </c>
      <c r="I50" s="161">
        <f>IF(ISNUMBER('実質公債費比率（分子）の構造'!M$53),'実質公債費比率（分子）の構造'!M$53,NA())</f>
        <v>59</v>
      </c>
      <c r="J50" s="161" t="e">
        <f>NA()</f>
        <v>#N/A</v>
      </c>
      <c r="K50" s="161" t="e">
        <f>NA()</f>
        <v>#N/A</v>
      </c>
      <c r="L50" s="161">
        <f>IF(ISNUMBER('実質公債費比率（分子）の構造'!N$53),'実質公債費比率（分子）の構造'!N$53,NA())</f>
        <v>102</v>
      </c>
      <c r="M50" s="161" t="e">
        <f>NA()</f>
        <v>#N/A</v>
      </c>
      <c r="N50" s="161" t="e">
        <f>NA()</f>
        <v>#N/A</v>
      </c>
      <c r="O50" s="161">
        <f>IF(ISNUMBER('実質公債費比率（分子）の構造'!O$53),'実質公債費比率（分子）の構造'!O$53,NA())</f>
        <v>210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15519</v>
      </c>
      <c r="E56" s="160"/>
      <c r="F56" s="160"/>
      <c r="G56" s="160">
        <f>'将来負担比率（分子）の構造'!J$52</f>
        <v>15853</v>
      </c>
      <c r="H56" s="160"/>
      <c r="I56" s="160"/>
      <c r="J56" s="160">
        <f>'将来負担比率（分子）の構造'!K$52</f>
        <v>16256</v>
      </c>
      <c r="K56" s="160"/>
      <c r="L56" s="160"/>
      <c r="M56" s="160">
        <f>'将来負担比率（分子）の構造'!L$52</f>
        <v>16568</v>
      </c>
      <c r="N56" s="160"/>
      <c r="O56" s="160"/>
      <c r="P56" s="160">
        <f>'将来負担比率（分子）の構造'!M$52</f>
        <v>16673</v>
      </c>
    </row>
    <row r="57" spans="1:16">
      <c r="A57" s="160" t="s">
        <v>36</v>
      </c>
      <c r="B57" s="160"/>
      <c r="C57" s="160"/>
      <c r="D57" s="160">
        <f>'将来負担比率（分子）の構造'!I$51</f>
        <v>6442</v>
      </c>
      <c r="E57" s="160"/>
      <c r="F57" s="160"/>
      <c r="G57" s="160">
        <f>'将来負担比率（分子）の構造'!J$51</f>
        <v>6255</v>
      </c>
      <c r="H57" s="160"/>
      <c r="I57" s="160"/>
      <c r="J57" s="160">
        <f>'将来負担比率（分子）の構造'!K$51</f>
        <v>5916</v>
      </c>
      <c r="K57" s="160"/>
      <c r="L57" s="160"/>
      <c r="M57" s="160">
        <f>'将来負担比率（分子）の構造'!L$51</f>
        <v>5590</v>
      </c>
      <c r="N57" s="160"/>
      <c r="O57" s="160"/>
      <c r="P57" s="160">
        <f>'将来負担比率（分子）の構造'!M$51</f>
        <v>5488</v>
      </c>
    </row>
    <row r="58" spans="1:16">
      <c r="A58" s="160" t="s">
        <v>35</v>
      </c>
      <c r="B58" s="160"/>
      <c r="C58" s="160"/>
      <c r="D58" s="160">
        <f>'将来負担比率（分子）の構造'!I$50</f>
        <v>7988</v>
      </c>
      <c r="E58" s="160"/>
      <c r="F58" s="160"/>
      <c r="G58" s="160">
        <f>'将来負担比率（分子）の構造'!J$50</f>
        <v>7493</v>
      </c>
      <c r="H58" s="160"/>
      <c r="I58" s="160"/>
      <c r="J58" s="160">
        <f>'将来負担比率（分子）の構造'!K$50</f>
        <v>7025</v>
      </c>
      <c r="K58" s="160"/>
      <c r="L58" s="160"/>
      <c r="M58" s="160">
        <f>'将来負担比率（分子）の構造'!L$50</f>
        <v>5362</v>
      </c>
      <c r="N58" s="160"/>
      <c r="O58" s="160"/>
      <c r="P58" s="160">
        <f>'将来負担比率（分子）の構造'!M$50</f>
        <v>5673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2494</v>
      </c>
      <c r="C62" s="160"/>
      <c r="D62" s="160"/>
      <c r="E62" s="160">
        <f>'将来負担比率（分子）の構造'!J$45</f>
        <v>2312</v>
      </c>
      <c r="F62" s="160"/>
      <c r="G62" s="160"/>
      <c r="H62" s="160">
        <f>'将来負担比率（分子）の構造'!K$45</f>
        <v>2357</v>
      </c>
      <c r="I62" s="160"/>
      <c r="J62" s="160"/>
      <c r="K62" s="160">
        <f>'将来負担比率（分子）の構造'!L$45</f>
        <v>2404</v>
      </c>
      <c r="L62" s="160"/>
      <c r="M62" s="160"/>
      <c r="N62" s="160">
        <f>'将来負担比率（分子）の構造'!M$45</f>
        <v>2459</v>
      </c>
      <c r="O62" s="160"/>
      <c r="P62" s="160"/>
    </row>
    <row r="63" spans="1:16">
      <c r="A63" s="160" t="s">
        <v>28</v>
      </c>
      <c r="B63" s="160">
        <f>'将来負担比率（分子）の構造'!I$44</f>
        <v>711</v>
      </c>
      <c r="C63" s="160"/>
      <c r="D63" s="160"/>
      <c r="E63" s="160">
        <f>'将来負担比率（分子）の構造'!J$44</f>
        <v>794</v>
      </c>
      <c r="F63" s="160"/>
      <c r="G63" s="160"/>
      <c r="H63" s="160">
        <f>'将来負担比率（分子）の構造'!K$44</f>
        <v>1045</v>
      </c>
      <c r="I63" s="160"/>
      <c r="J63" s="160"/>
      <c r="K63" s="160">
        <f>'将来負担比率（分子）の構造'!L$44</f>
        <v>1277</v>
      </c>
      <c r="L63" s="160"/>
      <c r="M63" s="160"/>
      <c r="N63" s="160">
        <f>'将来負担比率（分子）の構造'!M$44</f>
        <v>1203</v>
      </c>
      <c r="O63" s="160"/>
      <c r="P63" s="160"/>
    </row>
    <row r="64" spans="1:16">
      <c r="A64" s="160" t="s">
        <v>27</v>
      </c>
      <c r="B64" s="160">
        <f>'将来負担比率（分子）の構造'!I$43</f>
        <v>3290</v>
      </c>
      <c r="C64" s="160"/>
      <c r="D64" s="160"/>
      <c r="E64" s="160">
        <f>'将来負担比率（分子）の構造'!J$43</f>
        <v>3398</v>
      </c>
      <c r="F64" s="160"/>
      <c r="G64" s="160"/>
      <c r="H64" s="160">
        <f>'将来負担比率（分子）の構造'!K$43</f>
        <v>3719</v>
      </c>
      <c r="I64" s="160"/>
      <c r="J64" s="160"/>
      <c r="K64" s="160">
        <f>'将来負担比率（分子）の構造'!L$43</f>
        <v>4027</v>
      </c>
      <c r="L64" s="160"/>
      <c r="M64" s="160"/>
      <c r="N64" s="160">
        <f>'将来負担比率（分子）の構造'!M$43</f>
        <v>4938</v>
      </c>
      <c r="O64" s="160"/>
      <c r="P64" s="160"/>
    </row>
    <row r="65" spans="1:16">
      <c r="A65" s="160" t="s">
        <v>26</v>
      </c>
      <c r="B65" s="160">
        <f>'将来負担比率（分子）の構造'!I$42</f>
        <v>376</v>
      </c>
      <c r="C65" s="160"/>
      <c r="D65" s="160"/>
      <c r="E65" s="160">
        <f>'将来負担比率（分子）の構造'!J$42</f>
        <v>452</v>
      </c>
      <c r="F65" s="160"/>
      <c r="G65" s="160"/>
      <c r="H65" s="160">
        <f>'将来負担比率（分子）の構造'!K$42</f>
        <v>409</v>
      </c>
      <c r="I65" s="160"/>
      <c r="J65" s="160"/>
      <c r="K65" s="160">
        <f>'将来負担比率（分子）の構造'!L$42</f>
        <v>370</v>
      </c>
      <c r="L65" s="160"/>
      <c r="M65" s="160"/>
      <c r="N65" s="160">
        <f>'将来負担比率（分子）の構造'!M$42</f>
        <v>356</v>
      </c>
      <c r="O65" s="160"/>
      <c r="P65" s="160"/>
    </row>
    <row r="66" spans="1:16">
      <c r="A66" s="160" t="s">
        <v>25</v>
      </c>
      <c r="B66" s="160">
        <f>'将来負担比率（分子）の構造'!I$41</f>
        <v>17071</v>
      </c>
      <c r="C66" s="160"/>
      <c r="D66" s="160"/>
      <c r="E66" s="160">
        <f>'将来負担比率（分子）の構造'!J$41</f>
        <v>18230</v>
      </c>
      <c r="F66" s="160"/>
      <c r="G66" s="160"/>
      <c r="H66" s="160">
        <f>'将来負担比率（分子）の構造'!K$41</f>
        <v>19655</v>
      </c>
      <c r="I66" s="160"/>
      <c r="J66" s="160"/>
      <c r="K66" s="160">
        <f>'将来負担比率（分子）の構造'!L$41</f>
        <v>20158</v>
      </c>
      <c r="L66" s="160"/>
      <c r="M66" s="160"/>
      <c r="N66" s="160">
        <f>'将来負担比率（分子）の構造'!M$41</f>
        <v>20279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717</v>
      </c>
      <c r="M67" s="160" t="e">
        <f>NA()</f>
        <v>#N/A</v>
      </c>
      <c r="N67" s="160" t="e">
        <f>NA()</f>
        <v>#N/A</v>
      </c>
      <c r="O67" s="160">
        <f>IF(ISNUMBER('将来負担比率（分子）の構造'!M$53), IF('将来負担比率（分子）の構造'!M$53 &lt; 0, 0, '将来負担比率（分子）の構造'!M$53), NA())</f>
        <v>1401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2207</v>
      </c>
      <c r="C72" s="164">
        <f>基金残高に係る経年分析!G55</f>
        <v>1794</v>
      </c>
      <c r="D72" s="164">
        <f>基金残高に係る経年分析!H55</f>
        <v>1913</v>
      </c>
    </row>
    <row r="73" spans="1:16">
      <c r="A73" s="163" t="s">
        <v>72</v>
      </c>
      <c r="B73" s="164">
        <f>基金残高に係る経年分析!F56</f>
        <v>358</v>
      </c>
      <c r="C73" s="164">
        <f>基金残高に係る経年分析!G56</f>
        <v>346</v>
      </c>
      <c r="D73" s="164">
        <f>基金残高に係る経年分析!H56</f>
        <v>763</v>
      </c>
    </row>
    <row r="74" spans="1:16">
      <c r="A74" s="163" t="s">
        <v>73</v>
      </c>
      <c r="B74" s="164">
        <f>基金残高に係る経年分析!F57</f>
        <v>3962</v>
      </c>
      <c r="C74" s="164">
        <f>基金残高に係る経年分析!G57</f>
        <v>2679</v>
      </c>
      <c r="D74" s="164">
        <f>基金残高に係る経年分析!H57</f>
        <v>1948</v>
      </c>
    </row>
  </sheetData>
  <sheetProtection algorithmName="SHA-512" hashValue="ltMW41Bwm+6VQe/tGxV8y6aK6Eb4sqsNUtAUXGJF5c5p8jdpN4gkXyzUp7jwCaJwDCoeNHDazGT5FJhTXH8Xbw==" saltValue="cnK7TBBZD19B8mfwzwj+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9613632</v>
      </c>
      <c r="S5" s="649"/>
      <c r="T5" s="649"/>
      <c r="U5" s="649"/>
      <c r="V5" s="649"/>
      <c r="W5" s="649"/>
      <c r="X5" s="649"/>
      <c r="Y5" s="650"/>
      <c r="Z5" s="651">
        <v>44.6</v>
      </c>
      <c r="AA5" s="651"/>
      <c r="AB5" s="651"/>
      <c r="AC5" s="651"/>
      <c r="AD5" s="652">
        <v>8862836</v>
      </c>
      <c r="AE5" s="652"/>
      <c r="AF5" s="652"/>
      <c r="AG5" s="652"/>
      <c r="AH5" s="652"/>
      <c r="AI5" s="652"/>
      <c r="AJ5" s="652"/>
      <c r="AK5" s="652"/>
      <c r="AL5" s="653">
        <v>78.8</v>
      </c>
      <c r="AM5" s="654"/>
      <c r="AN5" s="654"/>
      <c r="AO5" s="655"/>
      <c r="AP5" s="645" t="s">
        <v>220</v>
      </c>
      <c r="AQ5" s="646"/>
      <c r="AR5" s="646"/>
      <c r="AS5" s="646"/>
      <c r="AT5" s="646"/>
      <c r="AU5" s="646"/>
      <c r="AV5" s="646"/>
      <c r="AW5" s="646"/>
      <c r="AX5" s="646"/>
      <c r="AY5" s="646"/>
      <c r="AZ5" s="646"/>
      <c r="BA5" s="646"/>
      <c r="BB5" s="646"/>
      <c r="BC5" s="646"/>
      <c r="BD5" s="646"/>
      <c r="BE5" s="646"/>
      <c r="BF5" s="647"/>
      <c r="BG5" s="659">
        <v>8858351</v>
      </c>
      <c r="BH5" s="660"/>
      <c r="BI5" s="660"/>
      <c r="BJ5" s="660"/>
      <c r="BK5" s="660"/>
      <c r="BL5" s="660"/>
      <c r="BM5" s="660"/>
      <c r="BN5" s="661"/>
      <c r="BO5" s="662">
        <v>92.1</v>
      </c>
      <c r="BP5" s="662"/>
      <c r="BQ5" s="662"/>
      <c r="BR5" s="662"/>
      <c r="BS5" s="663">
        <v>160611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147538</v>
      </c>
      <c r="S6" s="660"/>
      <c r="T6" s="660"/>
      <c r="U6" s="660"/>
      <c r="V6" s="660"/>
      <c r="W6" s="660"/>
      <c r="X6" s="660"/>
      <c r="Y6" s="661"/>
      <c r="Z6" s="662">
        <v>0.7</v>
      </c>
      <c r="AA6" s="662"/>
      <c r="AB6" s="662"/>
      <c r="AC6" s="662"/>
      <c r="AD6" s="663">
        <v>147538</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8858351</v>
      </c>
      <c r="BH6" s="660"/>
      <c r="BI6" s="660"/>
      <c r="BJ6" s="660"/>
      <c r="BK6" s="660"/>
      <c r="BL6" s="660"/>
      <c r="BM6" s="660"/>
      <c r="BN6" s="661"/>
      <c r="BO6" s="662">
        <v>92.1</v>
      </c>
      <c r="BP6" s="662"/>
      <c r="BQ6" s="662"/>
      <c r="BR6" s="662"/>
      <c r="BS6" s="663">
        <v>160611</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214759</v>
      </c>
      <c r="CS6" s="660"/>
      <c r="CT6" s="660"/>
      <c r="CU6" s="660"/>
      <c r="CV6" s="660"/>
      <c r="CW6" s="660"/>
      <c r="CX6" s="660"/>
      <c r="CY6" s="661"/>
      <c r="CZ6" s="653">
        <v>1.1000000000000001</v>
      </c>
      <c r="DA6" s="654"/>
      <c r="DB6" s="654"/>
      <c r="DC6" s="673"/>
      <c r="DD6" s="668" t="s">
        <v>130</v>
      </c>
      <c r="DE6" s="660"/>
      <c r="DF6" s="660"/>
      <c r="DG6" s="660"/>
      <c r="DH6" s="660"/>
      <c r="DI6" s="660"/>
      <c r="DJ6" s="660"/>
      <c r="DK6" s="660"/>
      <c r="DL6" s="660"/>
      <c r="DM6" s="660"/>
      <c r="DN6" s="660"/>
      <c r="DO6" s="660"/>
      <c r="DP6" s="661"/>
      <c r="DQ6" s="668">
        <v>214758</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20602</v>
      </c>
      <c r="S7" s="660"/>
      <c r="T7" s="660"/>
      <c r="U7" s="660"/>
      <c r="V7" s="660"/>
      <c r="W7" s="660"/>
      <c r="X7" s="660"/>
      <c r="Y7" s="661"/>
      <c r="Z7" s="662">
        <v>0.1</v>
      </c>
      <c r="AA7" s="662"/>
      <c r="AB7" s="662"/>
      <c r="AC7" s="662"/>
      <c r="AD7" s="663">
        <v>20602</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3942269</v>
      </c>
      <c r="BH7" s="660"/>
      <c r="BI7" s="660"/>
      <c r="BJ7" s="660"/>
      <c r="BK7" s="660"/>
      <c r="BL7" s="660"/>
      <c r="BM7" s="660"/>
      <c r="BN7" s="661"/>
      <c r="BO7" s="662">
        <v>41</v>
      </c>
      <c r="BP7" s="662"/>
      <c r="BQ7" s="662"/>
      <c r="BR7" s="662"/>
      <c r="BS7" s="663">
        <v>160611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2618261</v>
      </c>
      <c r="CS7" s="660"/>
      <c r="CT7" s="660"/>
      <c r="CU7" s="660"/>
      <c r="CV7" s="660"/>
      <c r="CW7" s="660"/>
      <c r="CX7" s="660"/>
      <c r="CY7" s="661"/>
      <c r="CZ7" s="662">
        <v>12.9</v>
      </c>
      <c r="DA7" s="662"/>
      <c r="DB7" s="662"/>
      <c r="DC7" s="662"/>
      <c r="DD7" s="668">
        <v>115511</v>
      </c>
      <c r="DE7" s="660"/>
      <c r="DF7" s="660"/>
      <c r="DG7" s="660"/>
      <c r="DH7" s="660"/>
      <c r="DI7" s="660"/>
      <c r="DJ7" s="660"/>
      <c r="DK7" s="660"/>
      <c r="DL7" s="660"/>
      <c r="DM7" s="660"/>
      <c r="DN7" s="660"/>
      <c r="DO7" s="660"/>
      <c r="DP7" s="661"/>
      <c r="DQ7" s="668">
        <v>2370394</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37900</v>
      </c>
      <c r="S8" s="660"/>
      <c r="T8" s="660"/>
      <c r="U8" s="660"/>
      <c r="V8" s="660"/>
      <c r="W8" s="660"/>
      <c r="X8" s="660"/>
      <c r="Y8" s="661"/>
      <c r="Z8" s="662">
        <v>0.2</v>
      </c>
      <c r="AA8" s="662"/>
      <c r="AB8" s="662"/>
      <c r="AC8" s="662"/>
      <c r="AD8" s="663">
        <v>37900</v>
      </c>
      <c r="AE8" s="663"/>
      <c r="AF8" s="663"/>
      <c r="AG8" s="663"/>
      <c r="AH8" s="663"/>
      <c r="AI8" s="663"/>
      <c r="AJ8" s="663"/>
      <c r="AK8" s="663"/>
      <c r="AL8" s="664">
        <v>0.3</v>
      </c>
      <c r="AM8" s="665"/>
      <c r="AN8" s="665"/>
      <c r="AO8" s="666"/>
      <c r="AP8" s="656" t="s">
        <v>231</v>
      </c>
      <c r="AQ8" s="657"/>
      <c r="AR8" s="657"/>
      <c r="AS8" s="657"/>
      <c r="AT8" s="657"/>
      <c r="AU8" s="657"/>
      <c r="AV8" s="657"/>
      <c r="AW8" s="657"/>
      <c r="AX8" s="657"/>
      <c r="AY8" s="657"/>
      <c r="AZ8" s="657"/>
      <c r="BA8" s="657"/>
      <c r="BB8" s="657"/>
      <c r="BC8" s="657"/>
      <c r="BD8" s="657"/>
      <c r="BE8" s="657"/>
      <c r="BF8" s="658"/>
      <c r="BG8" s="659">
        <v>98245</v>
      </c>
      <c r="BH8" s="660"/>
      <c r="BI8" s="660"/>
      <c r="BJ8" s="660"/>
      <c r="BK8" s="660"/>
      <c r="BL8" s="660"/>
      <c r="BM8" s="660"/>
      <c r="BN8" s="661"/>
      <c r="BO8" s="662">
        <v>1</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7477475</v>
      </c>
      <c r="CS8" s="660"/>
      <c r="CT8" s="660"/>
      <c r="CU8" s="660"/>
      <c r="CV8" s="660"/>
      <c r="CW8" s="660"/>
      <c r="CX8" s="660"/>
      <c r="CY8" s="661"/>
      <c r="CZ8" s="662">
        <v>36.700000000000003</v>
      </c>
      <c r="DA8" s="662"/>
      <c r="DB8" s="662"/>
      <c r="DC8" s="662"/>
      <c r="DD8" s="668">
        <v>186443</v>
      </c>
      <c r="DE8" s="660"/>
      <c r="DF8" s="660"/>
      <c r="DG8" s="660"/>
      <c r="DH8" s="660"/>
      <c r="DI8" s="660"/>
      <c r="DJ8" s="660"/>
      <c r="DK8" s="660"/>
      <c r="DL8" s="660"/>
      <c r="DM8" s="660"/>
      <c r="DN8" s="660"/>
      <c r="DO8" s="660"/>
      <c r="DP8" s="661"/>
      <c r="DQ8" s="668">
        <v>3961118</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40294</v>
      </c>
      <c r="S9" s="660"/>
      <c r="T9" s="660"/>
      <c r="U9" s="660"/>
      <c r="V9" s="660"/>
      <c r="W9" s="660"/>
      <c r="X9" s="660"/>
      <c r="Y9" s="661"/>
      <c r="Z9" s="662">
        <v>0.2</v>
      </c>
      <c r="AA9" s="662"/>
      <c r="AB9" s="662"/>
      <c r="AC9" s="662"/>
      <c r="AD9" s="663">
        <v>40294</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2854369</v>
      </c>
      <c r="BH9" s="660"/>
      <c r="BI9" s="660"/>
      <c r="BJ9" s="660"/>
      <c r="BK9" s="660"/>
      <c r="BL9" s="660"/>
      <c r="BM9" s="660"/>
      <c r="BN9" s="661"/>
      <c r="BO9" s="662">
        <v>29.7</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1666011</v>
      </c>
      <c r="CS9" s="660"/>
      <c r="CT9" s="660"/>
      <c r="CU9" s="660"/>
      <c r="CV9" s="660"/>
      <c r="CW9" s="660"/>
      <c r="CX9" s="660"/>
      <c r="CY9" s="661"/>
      <c r="CZ9" s="662">
        <v>8.1999999999999993</v>
      </c>
      <c r="DA9" s="662"/>
      <c r="DB9" s="662"/>
      <c r="DC9" s="662"/>
      <c r="DD9" s="668">
        <v>18050</v>
      </c>
      <c r="DE9" s="660"/>
      <c r="DF9" s="660"/>
      <c r="DG9" s="660"/>
      <c r="DH9" s="660"/>
      <c r="DI9" s="660"/>
      <c r="DJ9" s="660"/>
      <c r="DK9" s="660"/>
      <c r="DL9" s="660"/>
      <c r="DM9" s="660"/>
      <c r="DN9" s="660"/>
      <c r="DO9" s="660"/>
      <c r="DP9" s="661"/>
      <c r="DQ9" s="668">
        <v>1521686</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232</v>
      </c>
      <c r="AA10" s="662"/>
      <c r="AB10" s="662"/>
      <c r="AC10" s="662"/>
      <c r="AD10" s="663" t="s">
        <v>122</v>
      </c>
      <c r="AE10" s="663"/>
      <c r="AF10" s="663"/>
      <c r="AG10" s="663"/>
      <c r="AH10" s="663"/>
      <c r="AI10" s="663"/>
      <c r="AJ10" s="663"/>
      <c r="AK10" s="663"/>
      <c r="AL10" s="664" t="s">
        <v>232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179508</v>
      </c>
      <c r="BH10" s="660"/>
      <c r="BI10" s="660"/>
      <c r="BJ10" s="660"/>
      <c r="BK10" s="660"/>
      <c r="BL10" s="660"/>
      <c r="BM10" s="660"/>
      <c r="BN10" s="661"/>
      <c r="BO10" s="662">
        <v>1.9</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38444</v>
      </c>
      <c r="CS10" s="660"/>
      <c r="CT10" s="660"/>
      <c r="CU10" s="660"/>
      <c r="CV10" s="660"/>
      <c r="CW10" s="660"/>
      <c r="CX10" s="660"/>
      <c r="CY10" s="661"/>
      <c r="CZ10" s="662">
        <v>0.2</v>
      </c>
      <c r="DA10" s="662"/>
      <c r="DB10" s="662"/>
      <c r="DC10" s="662"/>
      <c r="DD10" s="668" t="s">
        <v>122</v>
      </c>
      <c r="DE10" s="660"/>
      <c r="DF10" s="660"/>
      <c r="DG10" s="660"/>
      <c r="DH10" s="660"/>
      <c r="DI10" s="660"/>
      <c r="DJ10" s="660"/>
      <c r="DK10" s="660"/>
      <c r="DL10" s="660"/>
      <c r="DM10" s="660"/>
      <c r="DN10" s="660"/>
      <c r="DO10" s="660"/>
      <c r="DP10" s="661"/>
      <c r="DQ10" s="668">
        <v>37796</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810147</v>
      </c>
      <c r="BH11" s="660"/>
      <c r="BI11" s="660"/>
      <c r="BJ11" s="660"/>
      <c r="BK11" s="660"/>
      <c r="BL11" s="660"/>
      <c r="BM11" s="660"/>
      <c r="BN11" s="661"/>
      <c r="BO11" s="662">
        <v>8.4</v>
      </c>
      <c r="BP11" s="662"/>
      <c r="BQ11" s="662"/>
      <c r="BR11" s="662"/>
      <c r="BS11" s="668">
        <v>160611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376367</v>
      </c>
      <c r="CS11" s="660"/>
      <c r="CT11" s="660"/>
      <c r="CU11" s="660"/>
      <c r="CV11" s="660"/>
      <c r="CW11" s="660"/>
      <c r="CX11" s="660"/>
      <c r="CY11" s="661"/>
      <c r="CZ11" s="662">
        <v>1.8</v>
      </c>
      <c r="DA11" s="662"/>
      <c r="DB11" s="662"/>
      <c r="DC11" s="662"/>
      <c r="DD11" s="668">
        <v>179782</v>
      </c>
      <c r="DE11" s="660"/>
      <c r="DF11" s="660"/>
      <c r="DG11" s="660"/>
      <c r="DH11" s="660"/>
      <c r="DI11" s="660"/>
      <c r="DJ11" s="660"/>
      <c r="DK11" s="660"/>
      <c r="DL11" s="660"/>
      <c r="DM11" s="660"/>
      <c r="DN11" s="660"/>
      <c r="DO11" s="660"/>
      <c r="DP11" s="661"/>
      <c r="DQ11" s="668">
        <v>255396</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985075</v>
      </c>
      <c r="S12" s="660"/>
      <c r="T12" s="660"/>
      <c r="U12" s="660"/>
      <c r="V12" s="660"/>
      <c r="W12" s="660"/>
      <c r="X12" s="660"/>
      <c r="Y12" s="661"/>
      <c r="Z12" s="662">
        <v>4.5999999999999996</v>
      </c>
      <c r="AA12" s="662"/>
      <c r="AB12" s="662"/>
      <c r="AC12" s="662"/>
      <c r="AD12" s="663">
        <v>985075</v>
      </c>
      <c r="AE12" s="663"/>
      <c r="AF12" s="663"/>
      <c r="AG12" s="663"/>
      <c r="AH12" s="663"/>
      <c r="AI12" s="663"/>
      <c r="AJ12" s="663"/>
      <c r="AK12" s="663"/>
      <c r="AL12" s="664">
        <v>8.8000000000000007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4387715</v>
      </c>
      <c r="BH12" s="660"/>
      <c r="BI12" s="660"/>
      <c r="BJ12" s="660"/>
      <c r="BK12" s="660"/>
      <c r="BL12" s="660"/>
      <c r="BM12" s="660"/>
      <c r="BN12" s="661"/>
      <c r="BO12" s="662">
        <v>45.6</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525394</v>
      </c>
      <c r="CS12" s="660"/>
      <c r="CT12" s="660"/>
      <c r="CU12" s="660"/>
      <c r="CV12" s="660"/>
      <c r="CW12" s="660"/>
      <c r="CX12" s="660"/>
      <c r="CY12" s="661"/>
      <c r="CZ12" s="662">
        <v>2.6</v>
      </c>
      <c r="DA12" s="662"/>
      <c r="DB12" s="662"/>
      <c r="DC12" s="662"/>
      <c r="DD12" s="668">
        <v>22675</v>
      </c>
      <c r="DE12" s="660"/>
      <c r="DF12" s="660"/>
      <c r="DG12" s="660"/>
      <c r="DH12" s="660"/>
      <c r="DI12" s="660"/>
      <c r="DJ12" s="660"/>
      <c r="DK12" s="660"/>
      <c r="DL12" s="660"/>
      <c r="DM12" s="660"/>
      <c r="DN12" s="660"/>
      <c r="DO12" s="660"/>
      <c r="DP12" s="661"/>
      <c r="DQ12" s="668">
        <v>252074</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5082</v>
      </c>
      <c r="S13" s="660"/>
      <c r="T13" s="660"/>
      <c r="U13" s="660"/>
      <c r="V13" s="660"/>
      <c r="W13" s="660"/>
      <c r="X13" s="660"/>
      <c r="Y13" s="661"/>
      <c r="Z13" s="662">
        <v>0</v>
      </c>
      <c r="AA13" s="662"/>
      <c r="AB13" s="662"/>
      <c r="AC13" s="662"/>
      <c r="AD13" s="663">
        <v>5082</v>
      </c>
      <c r="AE13" s="663"/>
      <c r="AF13" s="663"/>
      <c r="AG13" s="663"/>
      <c r="AH13" s="663"/>
      <c r="AI13" s="663"/>
      <c r="AJ13" s="663"/>
      <c r="AK13" s="663"/>
      <c r="AL13" s="664">
        <v>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4309907</v>
      </c>
      <c r="BH13" s="660"/>
      <c r="BI13" s="660"/>
      <c r="BJ13" s="660"/>
      <c r="BK13" s="660"/>
      <c r="BL13" s="660"/>
      <c r="BM13" s="660"/>
      <c r="BN13" s="661"/>
      <c r="BO13" s="662">
        <v>44.8</v>
      </c>
      <c r="BP13" s="662"/>
      <c r="BQ13" s="662"/>
      <c r="BR13" s="662"/>
      <c r="BS13" s="668" t="s">
        <v>130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2067225</v>
      </c>
      <c r="CS13" s="660"/>
      <c r="CT13" s="660"/>
      <c r="CU13" s="660"/>
      <c r="CV13" s="660"/>
      <c r="CW13" s="660"/>
      <c r="CX13" s="660"/>
      <c r="CY13" s="661"/>
      <c r="CZ13" s="662">
        <v>10.199999999999999</v>
      </c>
      <c r="DA13" s="662"/>
      <c r="DB13" s="662"/>
      <c r="DC13" s="662"/>
      <c r="DD13" s="668">
        <v>1321650</v>
      </c>
      <c r="DE13" s="660"/>
      <c r="DF13" s="660"/>
      <c r="DG13" s="660"/>
      <c r="DH13" s="660"/>
      <c r="DI13" s="660"/>
      <c r="DJ13" s="660"/>
      <c r="DK13" s="660"/>
      <c r="DL13" s="660"/>
      <c r="DM13" s="660"/>
      <c r="DN13" s="660"/>
      <c r="DO13" s="660"/>
      <c r="DP13" s="661"/>
      <c r="DQ13" s="668">
        <v>1080873</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130</v>
      </c>
      <c r="AA14" s="662"/>
      <c r="AB14" s="662"/>
      <c r="AC14" s="662"/>
      <c r="AD14" s="663" t="s">
        <v>130</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152175</v>
      </c>
      <c r="BH14" s="660"/>
      <c r="BI14" s="660"/>
      <c r="BJ14" s="660"/>
      <c r="BK14" s="660"/>
      <c r="BL14" s="660"/>
      <c r="BM14" s="660"/>
      <c r="BN14" s="661"/>
      <c r="BO14" s="662">
        <v>1.6</v>
      </c>
      <c r="BP14" s="662"/>
      <c r="BQ14" s="662"/>
      <c r="BR14" s="662"/>
      <c r="BS14" s="668" t="s">
        <v>130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665342</v>
      </c>
      <c r="CS14" s="660"/>
      <c r="CT14" s="660"/>
      <c r="CU14" s="660"/>
      <c r="CV14" s="660"/>
      <c r="CW14" s="660"/>
      <c r="CX14" s="660"/>
      <c r="CY14" s="661"/>
      <c r="CZ14" s="662">
        <v>3.3</v>
      </c>
      <c r="DA14" s="662"/>
      <c r="DB14" s="662"/>
      <c r="DC14" s="662"/>
      <c r="DD14" s="668">
        <v>78602</v>
      </c>
      <c r="DE14" s="660"/>
      <c r="DF14" s="660"/>
      <c r="DG14" s="660"/>
      <c r="DH14" s="660"/>
      <c r="DI14" s="660"/>
      <c r="DJ14" s="660"/>
      <c r="DK14" s="660"/>
      <c r="DL14" s="660"/>
      <c r="DM14" s="660"/>
      <c r="DN14" s="660"/>
      <c r="DO14" s="660"/>
      <c r="DP14" s="661"/>
      <c r="DQ14" s="668">
        <v>568692</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44947</v>
      </c>
      <c r="S15" s="660"/>
      <c r="T15" s="660"/>
      <c r="U15" s="660"/>
      <c r="V15" s="660"/>
      <c r="W15" s="660"/>
      <c r="X15" s="660"/>
      <c r="Y15" s="661"/>
      <c r="Z15" s="662">
        <v>0.2</v>
      </c>
      <c r="AA15" s="662"/>
      <c r="AB15" s="662"/>
      <c r="AC15" s="662"/>
      <c r="AD15" s="663">
        <v>44947</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376192</v>
      </c>
      <c r="BH15" s="660"/>
      <c r="BI15" s="660"/>
      <c r="BJ15" s="660"/>
      <c r="BK15" s="660"/>
      <c r="BL15" s="660"/>
      <c r="BM15" s="660"/>
      <c r="BN15" s="661"/>
      <c r="BO15" s="662">
        <v>3.9</v>
      </c>
      <c r="BP15" s="662"/>
      <c r="BQ15" s="662"/>
      <c r="BR15" s="662"/>
      <c r="BS15" s="668" t="s">
        <v>130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3023839</v>
      </c>
      <c r="CS15" s="660"/>
      <c r="CT15" s="660"/>
      <c r="CU15" s="660"/>
      <c r="CV15" s="660"/>
      <c r="CW15" s="660"/>
      <c r="CX15" s="660"/>
      <c r="CY15" s="661"/>
      <c r="CZ15" s="662">
        <v>14.8</v>
      </c>
      <c r="DA15" s="662"/>
      <c r="DB15" s="662"/>
      <c r="DC15" s="662"/>
      <c r="DD15" s="668">
        <v>839527</v>
      </c>
      <c r="DE15" s="660"/>
      <c r="DF15" s="660"/>
      <c r="DG15" s="660"/>
      <c r="DH15" s="660"/>
      <c r="DI15" s="660"/>
      <c r="DJ15" s="660"/>
      <c r="DK15" s="660"/>
      <c r="DL15" s="660"/>
      <c r="DM15" s="660"/>
      <c r="DN15" s="660"/>
      <c r="DO15" s="660"/>
      <c r="DP15" s="661"/>
      <c r="DQ15" s="668">
        <v>1636677</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130</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10193</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10193</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45514</v>
      </c>
      <c r="S17" s="660"/>
      <c r="T17" s="660"/>
      <c r="U17" s="660"/>
      <c r="V17" s="660"/>
      <c r="W17" s="660"/>
      <c r="X17" s="660"/>
      <c r="Y17" s="661"/>
      <c r="Z17" s="662">
        <v>0.2</v>
      </c>
      <c r="AA17" s="662"/>
      <c r="AB17" s="662"/>
      <c r="AC17" s="662"/>
      <c r="AD17" s="663">
        <v>45514</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130</v>
      </c>
      <c r="BP17" s="662"/>
      <c r="BQ17" s="662"/>
      <c r="BR17" s="662"/>
      <c r="BS17" s="668" t="s">
        <v>130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1682952</v>
      </c>
      <c r="CS17" s="660"/>
      <c r="CT17" s="660"/>
      <c r="CU17" s="660"/>
      <c r="CV17" s="660"/>
      <c r="CW17" s="660"/>
      <c r="CX17" s="660"/>
      <c r="CY17" s="661"/>
      <c r="CZ17" s="662">
        <v>8.3000000000000007</v>
      </c>
      <c r="DA17" s="662"/>
      <c r="DB17" s="662"/>
      <c r="DC17" s="662"/>
      <c r="DD17" s="668" t="s">
        <v>122</v>
      </c>
      <c r="DE17" s="660"/>
      <c r="DF17" s="660"/>
      <c r="DG17" s="660"/>
      <c r="DH17" s="660"/>
      <c r="DI17" s="660"/>
      <c r="DJ17" s="660"/>
      <c r="DK17" s="660"/>
      <c r="DL17" s="660"/>
      <c r="DM17" s="660"/>
      <c r="DN17" s="660"/>
      <c r="DO17" s="660"/>
      <c r="DP17" s="661"/>
      <c r="DQ17" s="668">
        <v>1642561</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1336788</v>
      </c>
      <c r="S18" s="660"/>
      <c r="T18" s="660"/>
      <c r="U18" s="660"/>
      <c r="V18" s="660"/>
      <c r="W18" s="660"/>
      <c r="X18" s="660"/>
      <c r="Y18" s="661"/>
      <c r="Z18" s="662">
        <v>6.2</v>
      </c>
      <c r="AA18" s="662"/>
      <c r="AB18" s="662"/>
      <c r="AC18" s="662"/>
      <c r="AD18" s="663">
        <v>1002123</v>
      </c>
      <c r="AE18" s="663"/>
      <c r="AF18" s="663"/>
      <c r="AG18" s="663"/>
      <c r="AH18" s="663"/>
      <c r="AI18" s="663"/>
      <c r="AJ18" s="663"/>
      <c r="AK18" s="663"/>
      <c r="AL18" s="664">
        <v>8.9</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122</v>
      </c>
      <c r="BP18" s="662"/>
      <c r="BQ18" s="662"/>
      <c r="BR18" s="662"/>
      <c r="BS18" s="668" t="s">
        <v>130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130</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1002123</v>
      </c>
      <c r="S19" s="660"/>
      <c r="T19" s="660"/>
      <c r="U19" s="660"/>
      <c r="V19" s="660"/>
      <c r="W19" s="660"/>
      <c r="X19" s="660"/>
      <c r="Y19" s="661"/>
      <c r="Z19" s="662">
        <v>4.7</v>
      </c>
      <c r="AA19" s="662"/>
      <c r="AB19" s="662"/>
      <c r="AC19" s="662"/>
      <c r="AD19" s="663">
        <v>1002123</v>
      </c>
      <c r="AE19" s="663"/>
      <c r="AF19" s="663"/>
      <c r="AG19" s="663"/>
      <c r="AH19" s="663"/>
      <c r="AI19" s="663"/>
      <c r="AJ19" s="663"/>
      <c r="AK19" s="663"/>
      <c r="AL19" s="664">
        <v>8.9</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755281</v>
      </c>
      <c r="BH19" s="660"/>
      <c r="BI19" s="660"/>
      <c r="BJ19" s="660"/>
      <c r="BK19" s="660"/>
      <c r="BL19" s="660"/>
      <c r="BM19" s="660"/>
      <c r="BN19" s="661"/>
      <c r="BO19" s="662">
        <v>7.9</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130</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334665</v>
      </c>
      <c r="S20" s="660"/>
      <c r="T20" s="660"/>
      <c r="U20" s="660"/>
      <c r="V20" s="660"/>
      <c r="W20" s="660"/>
      <c r="X20" s="660"/>
      <c r="Y20" s="661"/>
      <c r="Z20" s="662">
        <v>1.6</v>
      </c>
      <c r="AA20" s="662"/>
      <c r="AB20" s="662"/>
      <c r="AC20" s="662"/>
      <c r="AD20" s="663" t="s">
        <v>122</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755281</v>
      </c>
      <c r="BH20" s="660"/>
      <c r="BI20" s="660"/>
      <c r="BJ20" s="660"/>
      <c r="BK20" s="660"/>
      <c r="BL20" s="660"/>
      <c r="BM20" s="660"/>
      <c r="BN20" s="661"/>
      <c r="BO20" s="662">
        <v>7.9</v>
      </c>
      <c r="BP20" s="662"/>
      <c r="BQ20" s="662"/>
      <c r="BR20" s="662"/>
      <c r="BS20" s="668" t="s">
        <v>232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20366262</v>
      </c>
      <c r="CS20" s="660"/>
      <c r="CT20" s="660"/>
      <c r="CU20" s="660"/>
      <c r="CV20" s="660"/>
      <c r="CW20" s="660"/>
      <c r="CX20" s="660"/>
      <c r="CY20" s="661"/>
      <c r="CZ20" s="662">
        <v>100</v>
      </c>
      <c r="DA20" s="662"/>
      <c r="DB20" s="662"/>
      <c r="DC20" s="662"/>
      <c r="DD20" s="668">
        <v>2762240</v>
      </c>
      <c r="DE20" s="660"/>
      <c r="DF20" s="660"/>
      <c r="DG20" s="660"/>
      <c r="DH20" s="660"/>
      <c r="DI20" s="660"/>
      <c r="DJ20" s="660"/>
      <c r="DK20" s="660"/>
      <c r="DL20" s="660"/>
      <c r="DM20" s="660"/>
      <c r="DN20" s="660"/>
      <c r="DO20" s="660"/>
      <c r="DP20" s="661"/>
      <c r="DQ20" s="668">
        <v>13552218</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232</v>
      </c>
      <c r="AA21" s="662"/>
      <c r="AB21" s="662"/>
      <c r="AC21" s="662"/>
      <c r="AD21" s="663" t="s">
        <v>130</v>
      </c>
      <c r="AE21" s="663"/>
      <c r="AF21" s="663"/>
      <c r="AG21" s="663"/>
      <c r="AH21" s="663"/>
      <c r="AI21" s="663"/>
      <c r="AJ21" s="663"/>
      <c r="AK21" s="663"/>
      <c r="AL21" s="664" t="s">
        <v>130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4485</v>
      </c>
      <c r="BH21" s="660"/>
      <c r="BI21" s="660"/>
      <c r="BJ21" s="660"/>
      <c r="BK21" s="660"/>
      <c r="BL21" s="660"/>
      <c r="BM21" s="660"/>
      <c r="BN21" s="661"/>
      <c r="BO21" s="662">
        <v>0</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12277372</v>
      </c>
      <c r="S22" s="660"/>
      <c r="T22" s="660"/>
      <c r="U22" s="660"/>
      <c r="V22" s="660"/>
      <c r="W22" s="660"/>
      <c r="X22" s="660"/>
      <c r="Y22" s="661"/>
      <c r="Z22" s="662">
        <v>57</v>
      </c>
      <c r="AA22" s="662"/>
      <c r="AB22" s="662"/>
      <c r="AC22" s="662"/>
      <c r="AD22" s="663">
        <v>11191911</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7100</v>
      </c>
      <c r="S23" s="660"/>
      <c r="T23" s="660"/>
      <c r="U23" s="660"/>
      <c r="V23" s="660"/>
      <c r="W23" s="660"/>
      <c r="X23" s="660"/>
      <c r="Y23" s="661"/>
      <c r="Z23" s="662">
        <v>0</v>
      </c>
      <c r="AA23" s="662"/>
      <c r="AB23" s="662"/>
      <c r="AC23" s="662"/>
      <c r="AD23" s="663">
        <v>7100</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750796</v>
      </c>
      <c r="BH23" s="660"/>
      <c r="BI23" s="660"/>
      <c r="BJ23" s="660"/>
      <c r="BK23" s="660"/>
      <c r="BL23" s="660"/>
      <c r="BM23" s="660"/>
      <c r="BN23" s="661"/>
      <c r="BO23" s="662">
        <v>7.8</v>
      </c>
      <c r="BP23" s="662"/>
      <c r="BQ23" s="662"/>
      <c r="BR23" s="662"/>
      <c r="BS23" s="668" t="s">
        <v>130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144167</v>
      </c>
      <c r="S24" s="660"/>
      <c r="T24" s="660"/>
      <c r="U24" s="660"/>
      <c r="V24" s="660"/>
      <c r="W24" s="660"/>
      <c r="X24" s="660"/>
      <c r="Y24" s="661"/>
      <c r="Z24" s="662">
        <v>0.7</v>
      </c>
      <c r="AA24" s="662"/>
      <c r="AB24" s="662"/>
      <c r="AC24" s="662"/>
      <c r="AD24" s="663" t="s">
        <v>122</v>
      </c>
      <c r="AE24" s="663"/>
      <c r="AF24" s="663"/>
      <c r="AG24" s="663"/>
      <c r="AH24" s="663"/>
      <c r="AI24" s="663"/>
      <c r="AJ24" s="663"/>
      <c r="AK24" s="663"/>
      <c r="AL24" s="664" t="s">
        <v>232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232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9324119</v>
      </c>
      <c r="CS24" s="649"/>
      <c r="CT24" s="649"/>
      <c r="CU24" s="649"/>
      <c r="CV24" s="649"/>
      <c r="CW24" s="649"/>
      <c r="CX24" s="649"/>
      <c r="CY24" s="650"/>
      <c r="CZ24" s="653">
        <v>45.8</v>
      </c>
      <c r="DA24" s="654"/>
      <c r="DB24" s="654"/>
      <c r="DC24" s="673"/>
      <c r="DD24" s="692">
        <v>5991356</v>
      </c>
      <c r="DE24" s="649"/>
      <c r="DF24" s="649"/>
      <c r="DG24" s="649"/>
      <c r="DH24" s="649"/>
      <c r="DI24" s="649"/>
      <c r="DJ24" s="649"/>
      <c r="DK24" s="650"/>
      <c r="DL24" s="692">
        <v>5884235</v>
      </c>
      <c r="DM24" s="649"/>
      <c r="DN24" s="649"/>
      <c r="DO24" s="649"/>
      <c r="DP24" s="649"/>
      <c r="DQ24" s="649"/>
      <c r="DR24" s="649"/>
      <c r="DS24" s="649"/>
      <c r="DT24" s="649"/>
      <c r="DU24" s="649"/>
      <c r="DV24" s="650"/>
      <c r="DW24" s="653">
        <v>48.6</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216234</v>
      </c>
      <c r="S25" s="660"/>
      <c r="T25" s="660"/>
      <c r="U25" s="660"/>
      <c r="V25" s="660"/>
      <c r="W25" s="660"/>
      <c r="X25" s="660"/>
      <c r="Y25" s="661"/>
      <c r="Z25" s="662">
        <v>1</v>
      </c>
      <c r="AA25" s="662"/>
      <c r="AB25" s="662"/>
      <c r="AC25" s="662"/>
      <c r="AD25" s="663">
        <v>15264</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130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3031566</v>
      </c>
      <c r="CS25" s="695"/>
      <c r="CT25" s="695"/>
      <c r="CU25" s="695"/>
      <c r="CV25" s="695"/>
      <c r="CW25" s="695"/>
      <c r="CX25" s="695"/>
      <c r="CY25" s="696"/>
      <c r="CZ25" s="664">
        <v>14.9</v>
      </c>
      <c r="DA25" s="693"/>
      <c r="DB25" s="693"/>
      <c r="DC25" s="697"/>
      <c r="DD25" s="668">
        <v>2775348</v>
      </c>
      <c r="DE25" s="695"/>
      <c r="DF25" s="695"/>
      <c r="DG25" s="695"/>
      <c r="DH25" s="695"/>
      <c r="DI25" s="695"/>
      <c r="DJ25" s="695"/>
      <c r="DK25" s="696"/>
      <c r="DL25" s="668">
        <v>2668342</v>
      </c>
      <c r="DM25" s="695"/>
      <c r="DN25" s="695"/>
      <c r="DO25" s="695"/>
      <c r="DP25" s="695"/>
      <c r="DQ25" s="695"/>
      <c r="DR25" s="695"/>
      <c r="DS25" s="695"/>
      <c r="DT25" s="695"/>
      <c r="DU25" s="695"/>
      <c r="DV25" s="696"/>
      <c r="DW25" s="664">
        <v>22.1</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51150</v>
      </c>
      <c r="S26" s="660"/>
      <c r="T26" s="660"/>
      <c r="U26" s="660"/>
      <c r="V26" s="660"/>
      <c r="W26" s="660"/>
      <c r="X26" s="660"/>
      <c r="Y26" s="661"/>
      <c r="Z26" s="662">
        <v>0.2</v>
      </c>
      <c r="AA26" s="662"/>
      <c r="AB26" s="662"/>
      <c r="AC26" s="662"/>
      <c r="AD26" s="663" t="s">
        <v>130</v>
      </c>
      <c r="AE26" s="663"/>
      <c r="AF26" s="663"/>
      <c r="AG26" s="663"/>
      <c r="AH26" s="663"/>
      <c r="AI26" s="663"/>
      <c r="AJ26" s="663"/>
      <c r="AK26" s="663"/>
      <c r="AL26" s="664" t="s">
        <v>130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122</v>
      </c>
      <c r="BP26" s="662"/>
      <c r="BQ26" s="662"/>
      <c r="BR26" s="662"/>
      <c r="BS26" s="668" t="s">
        <v>130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2057213</v>
      </c>
      <c r="CS26" s="660"/>
      <c r="CT26" s="660"/>
      <c r="CU26" s="660"/>
      <c r="CV26" s="660"/>
      <c r="CW26" s="660"/>
      <c r="CX26" s="660"/>
      <c r="CY26" s="661"/>
      <c r="CZ26" s="664">
        <v>10.1</v>
      </c>
      <c r="DA26" s="693"/>
      <c r="DB26" s="693"/>
      <c r="DC26" s="697"/>
      <c r="DD26" s="668">
        <v>1839840</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3032530</v>
      </c>
      <c r="S27" s="660"/>
      <c r="T27" s="660"/>
      <c r="U27" s="660"/>
      <c r="V27" s="660"/>
      <c r="W27" s="660"/>
      <c r="X27" s="660"/>
      <c r="Y27" s="661"/>
      <c r="Z27" s="662">
        <v>14.1</v>
      </c>
      <c r="AA27" s="662"/>
      <c r="AB27" s="662"/>
      <c r="AC27" s="662"/>
      <c r="AD27" s="663" t="s">
        <v>130</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9613632</v>
      </c>
      <c r="BH27" s="660"/>
      <c r="BI27" s="660"/>
      <c r="BJ27" s="660"/>
      <c r="BK27" s="660"/>
      <c r="BL27" s="660"/>
      <c r="BM27" s="660"/>
      <c r="BN27" s="661"/>
      <c r="BO27" s="662">
        <v>100</v>
      </c>
      <c r="BP27" s="662"/>
      <c r="BQ27" s="662"/>
      <c r="BR27" s="662"/>
      <c r="BS27" s="668">
        <v>160611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4609601</v>
      </c>
      <c r="CS27" s="695"/>
      <c r="CT27" s="695"/>
      <c r="CU27" s="695"/>
      <c r="CV27" s="695"/>
      <c r="CW27" s="695"/>
      <c r="CX27" s="695"/>
      <c r="CY27" s="696"/>
      <c r="CZ27" s="664">
        <v>22.6</v>
      </c>
      <c r="DA27" s="693"/>
      <c r="DB27" s="693"/>
      <c r="DC27" s="697"/>
      <c r="DD27" s="668">
        <v>1573447</v>
      </c>
      <c r="DE27" s="695"/>
      <c r="DF27" s="695"/>
      <c r="DG27" s="695"/>
      <c r="DH27" s="695"/>
      <c r="DI27" s="695"/>
      <c r="DJ27" s="695"/>
      <c r="DK27" s="696"/>
      <c r="DL27" s="668">
        <v>1573332</v>
      </c>
      <c r="DM27" s="695"/>
      <c r="DN27" s="695"/>
      <c r="DO27" s="695"/>
      <c r="DP27" s="695"/>
      <c r="DQ27" s="695"/>
      <c r="DR27" s="695"/>
      <c r="DS27" s="695"/>
      <c r="DT27" s="695"/>
      <c r="DU27" s="695"/>
      <c r="DV27" s="696"/>
      <c r="DW27" s="664">
        <v>13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1682952</v>
      </c>
      <c r="CS28" s="660"/>
      <c r="CT28" s="660"/>
      <c r="CU28" s="660"/>
      <c r="CV28" s="660"/>
      <c r="CW28" s="660"/>
      <c r="CX28" s="660"/>
      <c r="CY28" s="661"/>
      <c r="CZ28" s="664">
        <v>8.3000000000000007</v>
      </c>
      <c r="DA28" s="693"/>
      <c r="DB28" s="693"/>
      <c r="DC28" s="697"/>
      <c r="DD28" s="668">
        <v>1642561</v>
      </c>
      <c r="DE28" s="660"/>
      <c r="DF28" s="660"/>
      <c r="DG28" s="660"/>
      <c r="DH28" s="660"/>
      <c r="DI28" s="660"/>
      <c r="DJ28" s="660"/>
      <c r="DK28" s="661"/>
      <c r="DL28" s="668">
        <v>1642561</v>
      </c>
      <c r="DM28" s="660"/>
      <c r="DN28" s="660"/>
      <c r="DO28" s="660"/>
      <c r="DP28" s="660"/>
      <c r="DQ28" s="660"/>
      <c r="DR28" s="660"/>
      <c r="DS28" s="660"/>
      <c r="DT28" s="660"/>
      <c r="DU28" s="660"/>
      <c r="DV28" s="661"/>
      <c r="DW28" s="664">
        <v>13.6</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1337276</v>
      </c>
      <c r="S29" s="660"/>
      <c r="T29" s="660"/>
      <c r="U29" s="660"/>
      <c r="V29" s="660"/>
      <c r="W29" s="660"/>
      <c r="X29" s="660"/>
      <c r="Y29" s="661"/>
      <c r="Z29" s="662">
        <v>6.2</v>
      </c>
      <c r="AA29" s="662"/>
      <c r="AB29" s="662"/>
      <c r="AC29" s="662"/>
      <c r="AD29" s="663" t="s">
        <v>122</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1682865</v>
      </c>
      <c r="CS29" s="695"/>
      <c r="CT29" s="695"/>
      <c r="CU29" s="695"/>
      <c r="CV29" s="695"/>
      <c r="CW29" s="695"/>
      <c r="CX29" s="695"/>
      <c r="CY29" s="696"/>
      <c r="CZ29" s="664">
        <v>8.3000000000000007</v>
      </c>
      <c r="DA29" s="693"/>
      <c r="DB29" s="693"/>
      <c r="DC29" s="697"/>
      <c r="DD29" s="668">
        <v>1642474</v>
      </c>
      <c r="DE29" s="695"/>
      <c r="DF29" s="695"/>
      <c r="DG29" s="695"/>
      <c r="DH29" s="695"/>
      <c r="DI29" s="695"/>
      <c r="DJ29" s="695"/>
      <c r="DK29" s="696"/>
      <c r="DL29" s="668">
        <v>1642474</v>
      </c>
      <c r="DM29" s="695"/>
      <c r="DN29" s="695"/>
      <c r="DO29" s="695"/>
      <c r="DP29" s="695"/>
      <c r="DQ29" s="695"/>
      <c r="DR29" s="695"/>
      <c r="DS29" s="695"/>
      <c r="DT29" s="695"/>
      <c r="DU29" s="695"/>
      <c r="DV29" s="696"/>
      <c r="DW29" s="664">
        <v>13.6</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42937</v>
      </c>
      <c r="S30" s="660"/>
      <c r="T30" s="660"/>
      <c r="U30" s="660"/>
      <c r="V30" s="660"/>
      <c r="W30" s="660"/>
      <c r="X30" s="660"/>
      <c r="Y30" s="661"/>
      <c r="Z30" s="662">
        <v>0.2</v>
      </c>
      <c r="AA30" s="662"/>
      <c r="AB30" s="662"/>
      <c r="AC30" s="662"/>
      <c r="AD30" s="663">
        <v>31283</v>
      </c>
      <c r="AE30" s="663"/>
      <c r="AF30" s="663"/>
      <c r="AG30" s="663"/>
      <c r="AH30" s="663"/>
      <c r="AI30" s="663"/>
      <c r="AJ30" s="663"/>
      <c r="AK30" s="663"/>
      <c r="AL30" s="664">
        <v>0.3</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99.3</v>
      </c>
      <c r="BH30" s="720"/>
      <c r="BI30" s="720"/>
      <c r="BJ30" s="720"/>
      <c r="BK30" s="720"/>
      <c r="BL30" s="720"/>
      <c r="BM30" s="654">
        <v>97.4</v>
      </c>
      <c r="BN30" s="720"/>
      <c r="BO30" s="720"/>
      <c r="BP30" s="720"/>
      <c r="BQ30" s="721"/>
      <c r="BR30" s="719">
        <v>99.2</v>
      </c>
      <c r="BS30" s="720"/>
      <c r="BT30" s="720"/>
      <c r="BU30" s="720"/>
      <c r="BV30" s="720"/>
      <c r="BW30" s="720"/>
      <c r="BX30" s="654">
        <v>96.9</v>
      </c>
      <c r="BY30" s="720"/>
      <c r="BZ30" s="720"/>
      <c r="CA30" s="720"/>
      <c r="CB30" s="721"/>
      <c r="CD30" s="724"/>
      <c r="CE30" s="725"/>
      <c r="CF30" s="674" t="s">
        <v>303</v>
      </c>
      <c r="CG30" s="675"/>
      <c r="CH30" s="675"/>
      <c r="CI30" s="675"/>
      <c r="CJ30" s="675"/>
      <c r="CK30" s="675"/>
      <c r="CL30" s="675"/>
      <c r="CM30" s="675"/>
      <c r="CN30" s="675"/>
      <c r="CO30" s="675"/>
      <c r="CP30" s="675"/>
      <c r="CQ30" s="676"/>
      <c r="CR30" s="659">
        <v>1520501</v>
      </c>
      <c r="CS30" s="660"/>
      <c r="CT30" s="660"/>
      <c r="CU30" s="660"/>
      <c r="CV30" s="660"/>
      <c r="CW30" s="660"/>
      <c r="CX30" s="660"/>
      <c r="CY30" s="661"/>
      <c r="CZ30" s="664">
        <v>7.5</v>
      </c>
      <c r="DA30" s="693"/>
      <c r="DB30" s="693"/>
      <c r="DC30" s="697"/>
      <c r="DD30" s="668">
        <v>1486232</v>
      </c>
      <c r="DE30" s="660"/>
      <c r="DF30" s="660"/>
      <c r="DG30" s="660"/>
      <c r="DH30" s="660"/>
      <c r="DI30" s="660"/>
      <c r="DJ30" s="660"/>
      <c r="DK30" s="661"/>
      <c r="DL30" s="668">
        <v>1486232</v>
      </c>
      <c r="DM30" s="660"/>
      <c r="DN30" s="660"/>
      <c r="DO30" s="660"/>
      <c r="DP30" s="660"/>
      <c r="DQ30" s="660"/>
      <c r="DR30" s="660"/>
      <c r="DS30" s="660"/>
      <c r="DT30" s="660"/>
      <c r="DU30" s="660"/>
      <c r="DV30" s="661"/>
      <c r="DW30" s="664">
        <v>12.3</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17449</v>
      </c>
      <c r="S31" s="660"/>
      <c r="T31" s="660"/>
      <c r="U31" s="660"/>
      <c r="V31" s="660"/>
      <c r="W31" s="660"/>
      <c r="X31" s="660"/>
      <c r="Y31" s="661"/>
      <c r="Z31" s="662">
        <v>0.1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96.5</v>
      </c>
      <c r="BN31" s="717"/>
      <c r="BO31" s="717"/>
      <c r="BP31" s="717"/>
      <c r="BQ31" s="718"/>
      <c r="BR31" s="716">
        <v>99</v>
      </c>
      <c r="BS31" s="695"/>
      <c r="BT31" s="695"/>
      <c r="BU31" s="695"/>
      <c r="BV31" s="695"/>
      <c r="BW31" s="695"/>
      <c r="BX31" s="665">
        <v>95.7</v>
      </c>
      <c r="BY31" s="717"/>
      <c r="BZ31" s="717"/>
      <c r="CA31" s="717"/>
      <c r="CB31" s="718"/>
      <c r="CD31" s="724"/>
      <c r="CE31" s="725"/>
      <c r="CF31" s="674" t="s">
        <v>307</v>
      </c>
      <c r="CG31" s="675"/>
      <c r="CH31" s="675"/>
      <c r="CI31" s="675"/>
      <c r="CJ31" s="675"/>
      <c r="CK31" s="675"/>
      <c r="CL31" s="675"/>
      <c r="CM31" s="675"/>
      <c r="CN31" s="675"/>
      <c r="CO31" s="675"/>
      <c r="CP31" s="675"/>
      <c r="CQ31" s="676"/>
      <c r="CR31" s="659">
        <v>162364</v>
      </c>
      <c r="CS31" s="695"/>
      <c r="CT31" s="695"/>
      <c r="CU31" s="695"/>
      <c r="CV31" s="695"/>
      <c r="CW31" s="695"/>
      <c r="CX31" s="695"/>
      <c r="CY31" s="696"/>
      <c r="CZ31" s="664">
        <v>0.8</v>
      </c>
      <c r="DA31" s="693"/>
      <c r="DB31" s="693"/>
      <c r="DC31" s="697"/>
      <c r="DD31" s="668">
        <v>156242</v>
      </c>
      <c r="DE31" s="695"/>
      <c r="DF31" s="695"/>
      <c r="DG31" s="695"/>
      <c r="DH31" s="695"/>
      <c r="DI31" s="695"/>
      <c r="DJ31" s="695"/>
      <c r="DK31" s="696"/>
      <c r="DL31" s="668">
        <v>156242</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1147510</v>
      </c>
      <c r="S32" s="660"/>
      <c r="T32" s="660"/>
      <c r="U32" s="660"/>
      <c r="V32" s="660"/>
      <c r="W32" s="660"/>
      <c r="X32" s="660"/>
      <c r="Y32" s="661"/>
      <c r="Z32" s="662">
        <v>5.3</v>
      </c>
      <c r="AA32" s="662"/>
      <c r="AB32" s="662"/>
      <c r="AC32" s="662"/>
      <c r="AD32" s="663" t="s">
        <v>130</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99.5</v>
      </c>
      <c r="BH32" s="729"/>
      <c r="BI32" s="729"/>
      <c r="BJ32" s="729"/>
      <c r="BK32" s="729"/>
      <c r="BL32" s="729"/>
      <c r="BM32" s="730">
        <v>98</v>
      </c>
      <c r="BN32" s="729"/>
      <c r="BO32" s="729"/>
      <c r="BP32" s="729"/>
      <c r="BQ32" s="731"/>
      <c r="BR32" s="728">
        <v>99.3</v>
      </c>
      <c r="BS32" s="729"/>
      <c r="BT32" s="729"/>
      <c r="BU32" s="729"/>
      <c r="BV32" s="729"/>
      <c r="BW32" s="729"/>
      <c r="BX32" s="730">
        <v>97.7</v>
      </c>
      <c r="BY32" s="729"/>
      <c r="BZ32" s="729"/>
      <c r="CA32" s="729"/>
      <c r="CB32" s="731"/>
      <c r="CD32" s="726"/>
      <c r="CE32" s="727"/>
      <c r="CF32" s="674" t="s">
        <v>310</v>
      </c>
      <c r="CG32" s="675"/>
      <c r="CH32" s="675"/>
      <c r="CI32" s="675"/>
      <c r="CJ32" s="675"/>
      <c r="CK32" s="675"/>
      <c r="CL32" s="675"/>
      <c r="CM32" s="675"/>
      <c r="CN32" s="675"/>
      <c r="CO32" s="675"/>
      <c r="CP32" s="675"/>
      <c r="CQ32" s="676"/>
      <c r="CR32" s="659">
        <v>87</v>
      </c>
      <c r="CS32" s="660"/>
      <c r="CT32" s="660"/>
      <c r="CU32" s="660"/>
      <c r="CV32" s="660"/>
      <c r="CW32" s="660"/>
      <c r="CX32" s="660"/>
      <c r="CY32" s="661"/>
      <c r="CZ32" s="664">
        <v>0</v>
      </c>
      <c r="DA32" s="693"/>
      <c r="DB32" s="693"/>
      <c r="DC32" s="697"/>
      <c r="DD32" s="668">
        <v>87</v>
      </c>
      <c r="DE32" s="660"/>
      <c r="DF32" s="660"/>
      <c r="DG32" s="660"/>
      <c r="DH32" s="660"/>
      <c r="DI32" s="660"/>
      <c r="DJ32" s="660"/>
      <c r="DK32" s="661"/>
      <c r="DL32" s="668">
        <v>87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867645</v>
      </c>
      <c r="S33" s="660"/>
      <c r="T33" s="660"/>
      <c r="U33" s="660"/>
      <c r="V33" s="660"/>
      <c r="W33" s="660"/>
      <c r="X33" s="660"/>
      <c r="Y33" s="661"/>
      <c r="Z33" s="662">
        <v>4</v>
      </c>
      <c r="AA33" s="662"/>
      <c r="AB33" s="662"/>
      <c r="AC33" s="662"/>
      <c r="AD33" s="663" t="s">
        <v>122</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8269710</v>
      </c>
      <c r="CS33" s="695"/>
      <c r="CT33" s="695"/>
      <c r="CU33" s="695"/>
      <c r="CV33" s="695"/>
      <c r="CW33" s="695"/>
      <c r="CX33" s="695"/>
      <c r="CY33" s="696"/>
      <c r="CZ33" s="664">
        <v>40.6</v>
      </c>
      <c r="DA33" s="693"/>
      <c r="DB33" s="693"/>
      <c r="DC33" s="697"/>
      <c r="DD33" s="668">
        <v>6859582</v>
      </c>
      <c r="DE33" s="695"/>
      <c r="DF33" s="695"/>
      <c r="DG33" s="695"/>
      <c r="DH33" s="695"/>
      <c r="DI33" s="695"/>
      <c r="DJ33" s="695"/>
      <c r="DK33" s="696"/>
      <c r="DL33" s="668">
        <v>4996481</v>
      </c>
      <c r="DM33" s="695"/>
      <c r="DN33" s="695"/>
      <c r="DO33" s="695"/>
      <c r="DP33" s="695"/>
      <c r="DQ33" s="695"/>
      <c r="DR33" s="695"/>
      <c r="DS33" s="695"/>
      <c r="DT33" s="695"/>
      <c r="DU33" s="695"/>
      <c r="DV33" s="696"/>
      <c r="DW33" s="664">
        <v>41.3</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754576</v>
      </c>
      <c r="S34" s="660"/>
      <c r="T34" s="660"/>
      <c r="U34" s="660"/>
      <c r="V34" s="660"/>
      <c r="W34" s="660"/>
      <c r="X34" s="660"/>
      <c r="Y34" s="661"/>
      <c r="Z34" s="662">
        <v>3.5</v>
      </c>
      <c r="AA34" s="662"/>
      <c r="AB34" s="662"/>
      <c r="AC34" s="662"/>
      <c r="AD34" s="663">
        <v>1015</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3201127</v>
      </c>
      <c r="CS34" s="660"/>
      <c r="CT34" s="660"/>
      <c r="CU34" s="660"/>
      <c r="CV34" s="660"/>
      <c r="CW34" s="660"/>
      <c r="CX34" s="660"/>
      <c r="CY34" s="661"/>
      <c r="CZ34" s="664">
        <v>15.7</v>
      </c>
      <c r="DA34" s="693"/>
      <c r="DB34" s="693"/>
      <c r="DC34" s="697"/>
      <c r="DD34" s="668">
        <v>2607890</v>
      </c>
      <c r="DE34" s="660"/>
      <c r="DF34" s="660"/>
      <c r="DG34" s="660"/>
      <c r="DH34" s="660"/>
      <c r="DI34" s="660"/>
      <c r="DJ34" s="660"/>
      <c r="DK34" s="661"/>
      <c r="DL34" s="668">
        <v>2179849</v>
      </c>
      <c r="DM34" s="660"/>
      <c r="DN34" s="660"/>
      <c r="DO34" s="660"/>
      <c r="DP34" s="660"/>
      <c r="DQ34" s="660"/>
      <c r="DR34" s="660"/>
      <c r="DS34" s="660"/>
      <c r="DT34" s="660"/>
      <c r="DU34" s="660"/>
      <c r="DV34" s="661"/>
      <c r="DW34" s="664">
        <v>18</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1641600</v>
      </c>
      <c r="S35" s="660"/>
      <c r="T35" s="660"/>
      <c r="U35" s="660"/>
      <c r="V35" s="660"/>
      <c r="W35" s="660"/>
      <c r="X35" s="660"/>
      <c r="Y35" s="661"/>
      <c r="Z35" s="662">
        <v>7.6</v>
      </c>
      <c r="AA35" s="662"/>
      <c r="AB35" s="662"/>
      <c r="AC35" s="662"/>
      <c r="AD35" s="663" t="s">
        <v>122</v>
      </c>
      <c r="AE35" s="663"/>
      <c r="AF35" s="663"/>
      <c r="AG35" s="663"/>
      <c r="AH35" s="663"/>
      <c r="AI35" s="663"/>
      <c r="AJ35" s="663"/>
      <c r="AK35" s="663"/>
      <c r="AL35" s="664" t="s">
        <v>130</v>
      </c>
      <c r="AM35" s="665"/>
      <c r="AN35" s="665"/>
      <c r="AO35" s="666"/>
      <c r="AP35" s="214"/>
      <c r="AQ35" s="732" t="s">
        <v>318</v>
      </c>
      <c r="AR35" s="733"/>
      <c r="AS35" s="733"/>
      <c r="AT35" s="733"/>
      <c r="AU35" s="733"/>
      <c r="AV35" s="733"/>
      <c r="AW35" s="733"/>
      <c r="AX35" s="733"/>
      <c r="AY35" s="734"/>
      <c r="AZ35" s="648">
        <v>2193242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271595</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136048</v>
      </c>
      <c r="CS35" s="695"/>
      <c r="CT35" s="695"/>
      <c r="CU35" s="695"/>
      <c r="CV35" s="695"/>
      <c r="CW35" s="695"/>
      <c r="CX35" s="695"/>
      <c r="CY35" s="696"/>
      <c r="CZ35" s="664">
        <v>0.7</v>
      </c>
      <c r="DA35" s="693"/>
      <c r="DB35" s="693"/>
      <c r="DC35" s="697"/>
      <c r="DD35" s="668">
        <v>110228</v>
      </c>
      <c r="DE35" s="695"/>
      <c r="DF35" s="695"/>
      <c r="DG35" s="695"/>
      <c r="DH35" s="695"/>
      <c r="DI35" s="695"/>
      <c r="DJ35" s="695"/>
      <c r="DK35" s="696"/>
      <c r="DL35" s="668">
        <v>110228</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289037</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194480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1890256</v>
      </c>
      <c r="CS36" s="660"/>
      <c r="CT36" s="660"/>
      <c r="CU36" s="660"/>
      <c r="CV36" s="660"/>
      <c r="CW36" s="660"/>
      <c r="CX36" s="660"/>
      <c r="CY36" s="661"/>
      <c r="CZ36" s="664">
        <v>9.3000000000000007</v>
      </c>
      <c r="DA36" s="693"/>
      <c r="DB36" s="693"/>
      <c r="DC36" s="697"/>
      <c r="DD36" s="668">
        <v>1721414</v>
      </c>
      <c r="DE36" s="660"/>
      <c r="DF36" s="660"/>
      <c r="DG36" s="660"/>
      <c r="DH36" s="660"/>
      <c r="DI36" s="660"/>
      <c r="DJ36" s="660"/>
      <c r="DK36" s="661"/>
      <c r="DL36" s="668">
        <v>1332135</v>
      </c>
      <c r="DM36" s="660"/>
      <c r="DN36" s="660"/>
      <c r="DO36" s="660"/>
      <c r="DP36" s="660"/>
      <c r="DQ36" s="660"/>
      <c r="DR36" s="660"/>
      <c r="DS36" s="660"/>
      <c r="DT36" s="660"/>
      <c r="DU36" s="660"/>
      <c r="DV36" s="661"/>
      <c r="DW36" s="664">
        <v>11</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850000</v>
      </c>
      <c r="S37" s="660"/>
      <c r="T37" s="660"/>
      <c r="U37" s="660"/>
      <c r="V37" s="660"/>
      <c r="W37" s="660"/>
      <c r="X37" s="660"/>
      <c r="Y37" s="661"/>
      <c r="Z37" s="662">
        <v>3.9</v>
      </c>
      <c r="AA37" s="662"/>
      <c r="AB37" s="662"/>
      <c r="AC37" s="662"/>
      <c r="AD37" s="663" t="s">
        <v>232</v>
      </c>
      <c r="AE37" s="663"/>
      <c r="AF37" s="663"/>
      <c r="AG37" s="663"/>
      <c r="AH37" s="663"/>
      <c r="AI37" s="663"/>
      <c r="AJ37" s="663"/>
      <c r="AK37" s="663"/>
      <c r="AL37" s="664" t="s">
        <v>130</v>
      </c>
      <c r="AM37" s="665"/>
      <c r="AN37" s="665"/>
      <c r="AO37" s="666"/>
      <c r="AQ37" s="736" t="s">
        <v>326</v>
      </c>
      <c r="AR37" s="737"/>
      <c r="AS37" s="737"/>
      <c r="AT37" s="737"/>
      <c r="AU37" s="737"/>
      <c r="AV37" s="737"/>
      <c r="AW37" s="737"/>
      <c r="AX37" s="737"/>
      <c r="AY37" s="738"/>
      <c r="AZ37" s="659">
        <v>60010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7164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633939</v>
      </c>
      <c r="CS37" s="695"/>
      <c r="CT37" s="695"/>
      <c r="CU37" s="695"/>
      <c r="CV37" s="695"/>
      <c r="CW37" s="695"/>
      <c r="CX37" s="695"/>
      <c r="CY37" s="696"/>
      <c r="CZ37" s="664">
        <v>3.1</v>
      </c>
      <c r="DA37" s="693"/>
      <c r="DB37" s="693"/>
      <c r="DC37" s="697"/>
      <c r="DD37" s="668">
        <v>610636</v>
      </c>
      <c r="DE37" s="695"/>
      <c r="DF37" s="695"/>
      <c r="DG37" s="695"/>
      <c r="DH37" s="695"/>
      <c r="DI37" s="695"/>
      <c r="DJ37" s="695"/>
      <c r="DK37" s="696"/>
      <c r="DL37" s="668">
        <v>540066</v>
      </c>
      <c r="DM37" s="695"/>
      <c r="DN37" s="695"/>
      <c r="DO37" s="695"/>
      <c r="DP37" s="695"/>
      <c r="DQ37" s="695"/>
      <c r="DR37" s="695"/>
      <c r="DS37" s="695"/>
      <c r="DT37" s="695"/>
      <c r="DU37" s="695"/>
      <c r="DV37" s="696"/>
      <c r="DW37" s="664">
        <v>4.5</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21537546</v>
      </c>
      <c r="S38" s="740"/>
      <c r="T38" s="740"/>
      <c r="U38" s="740"/>
      <c r="V38" s="740"/>
      <c r="W38" s="740"/>
      <c r="X38" s="740"/>
      <c r="Y38" s="741"/>
      <c r="Z38" s="742">
        <v>100</v>
      </c>
      <c r="AA38" s="742"/>
      <c r="AB38" s="742"/>
      <c r="AC38" s="742"/>
      <c r="AD38" s="743">
        <v>11246573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47283</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11159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1829093</v>
      </c>
      <c r="CS38" s="660"/>
      <c r="CT38" s="660"/>
      <c r="CU38" s="660"/>
      <c r="CV38" s="660"/>
      <c r="CW38" s="660"/>
      <c r="CX38" s="660"/>
      <c r="CY38" s="661"/>
      <c r="CZ38" s="664">
        <v>9</v>
      </c>
      <c r="DA38" s="693"/>
      <c r="DB38" s="693"/>
      <c r="DC38" s="697"/>
      <c r="DD38" s="668">
        <v>1476089</v>
      </c>
      <c r="DE38" s="660"/>
      <c r="DF38" s="660"/>
      <c r="DG38" s="660"/>
      <c r="DH38" s="660"/>
      <c r="DI38" s="660"/>
      <c r="DJ38" s="660"/>
      <c r="DK38" s="661"/>
      <c r="DL38" s="668">
        <v>1374269</v>
      </c>
      <c r="DM38" s="660"/>
      <c r="DN38" s="660"/>
      <c r="DO38" s="660"/>
      <c r="DP38" s="660"/>
      <c r="DQ38" s="660"/>
      <c r="DR38" s="660"/>
      <c r="DS38" s="660"/>
      <c r="DT38" s="660"/>
      <c r="DU38" s="660"/>
      <c r="DV38" s="661"/>
      <c r="DW38" s="664">
        <v>11.4</v>
      </c>
      <c r="DX38" s="693"/>
      <c r="DY38" s="693"/>
      <c r="DZ38" s="693"/>
      <c r="EA38" s="693"/>
      <c r="EB38" s="693"/>
      <c r="EC38" s="694"/>
    </row>
    <row r="39" spans="2:133" ht="11.25" customHeight="1">
      <c r="AQ39" s="736" t="s">
        <v>333</v>
      </c>
      <c r="AR39" s="737"/>
      <c r="AS39" s="737"/>
      <c r="AT39" s="737"/>
      <c r="AU39" s="737"/>
      <c r="AV39" s="737"/>
      <c r="AW39" s="737"/>
      <c r="AX39" s="737"/>
      <c r="AY39" s="738"/>
      <c r="AZ39" s="659">
        <v>14022</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951186</v>
      </c>
      <c r="CS39" s="695"/>
      <c r="CT39" s="695"/>
      <c r="CU39" s="695"/>
      <c r="CV39" s="695"/>
      <c r="CW39" s="695"/>
      <c r="CX39" s="695"/>
      <c r="CY39" s="696"/>
      <c r="CZ39" s="664">
        <v>4.7</v>
      </c>
      <c r="DA39" s="693"/>
      <c r="DB39" s="693"/>
      <c r="DC39" s="697"/>
      <c r="DD39" s="668">
        <v>943961</v>
      </c>
      <c r="DE39" s="695"/>
      <c r="DF39" s="695"/>
      <c r="DG39" s="695"/>
      <c r="DH39" s="695"/>
      <c r="DI39" s="695"/>
      <c r="DJ39" s="695"/>
      <c r="DK39" s="696"/>
      <c r="DL39" s="668" t="s">
        <v>232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337</v>
      </c>
      <c r="AR40" s="737"/>
      <c r="AS40" s="737"/>
      <c r="AT40" s="737"/>
      <c r="AU40" s="737"/>
      <c r="AV40" s="737"/>
      <c r="AW40" s="737"/>
      <c r="AX40" s="737"/>
      <c r="AY40" s="738"/>
      <c r="AZ40" s="659">
        <v>415634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95</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262000</v>
      </c>
      <c r="CS40" s="660"/>
      <c r="CT40" s="660"/>
      <c r="CU40" s="660"/>
      <c r="CV40" s="660"/>
      <c r="CW40" s="660"/>
      <c r="CX40" s="660"/>
      <c r="CY40" s="661"/>
      <c r="CZ40" s="664">
        <v>1.3</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340</v>
      </c>
      <c r="AR41" s="747"/>
      <c r="AS41" s="747"/>
      <c r="AT41" s="747"/>
      <c r="AU41" s="747"/>
      <c r="AV41" s="747"/>
      <c r="AW41" s="747"/>
      <c r="AX41" s="747"/>
      <c r="AY41" s="748"/>
      <c r="AZ41" s="739">
        <v>1367256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346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2772433</v>
      </c>
      <c r="CS42" s="660"/>
      <c r="CT42" s="660"/>
      <c r="CU42" s="660"/>
      <c r="CV42" s="660"/>
      <c r="CW42" s="660"/>
      <c r="CX42" s="660"/>
      <c r="CY42" s="661"/>
      <c r="CZ42" s="664">
        <v>13.6</v>
      </c>
      <c r="DA42" s="665"/>
      <c r="DB42" s="665"/>
      <c r="DC42" s="760"/>
      <c r="DD42" s="668">
        <v>701280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180016</v>
      </c>
      <c r="CS43" s="695"/>
      <c r="CT43" s="695"/>
      <c r="CU43" s="695"/>
      <c r="CV43" s="695"/>
      <c r="CW43" s="695"/>
      <c r="CX43" s="695"/>
      <c r="CY43" s="696"/>
      <c r="CZ43" s="664">
        <v>0.9</v>
      </c>
      <c r="DA43" s="693"/>
      <c r="DB43" s="693"/>
      <c r="DC43" s="697"/>
      <c r="DD43" s="668">
        <v>180016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2762240</v>
      </c>
      <c r="CS44" s="660"/>
      <c r="CT44" s="660"/>
      <c r="CU44" s="660"/>
      <c r="CV44" s="660"/>
      <c r="CW44" s="660"/>
      <c r="CX44" s="660"/>
      <c r="CY44" s="661"/>
      <c r="CZ44" s="664">
        <v>13.6</v>
      </c>
      <c r="DA44" s="665"/>
      <c r="DB44" s="665"/>
      <c r="DC44" s="760"/>
      <c r="DD44" s="668">
        <v>691087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1052813</v>
      </c>
      <c r="CS45" s="695"/>
      <c r="CT45" s="695"/>
      <c r="CU45" s="695"/>
      <c r="CV45" s="695"/>
      <c r="CW45" s="695"/>
      <c r="CX45" s="695"/>
      <c r="CY45" s="696"/>
      <c r="CZ45" s="664">
        <v>5.2</v>
      </c>
      <c r="DA45" s="693"/>
      <c r="DB45" s="693"/>
      <c r="DC45" s="697"/>
      <c r="DD45" s="668">
        <v>45220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1617078</v>
      </c>
      <c r="CS46" s="660"/>
      <c r="CT46" s="660"/>
      <c r="CU46" s="660"/>
      <c r="CV46" s="660"/>
      <c r="CW46" s="660"/>
      <c r="CX46" s="660"/>
      <c r="CY46" s="661"/>
      <c r="CZ46" s="664">
        <v>7.9</v>
      </c>
      <c r="DA46" s="665"/>
      <c r="DB46" s="665"/>
      <c r="DC46" s="760"/>
      <c r="DD46" s="668">
        <v>621975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10193</v>
      </c>
      <c r="CS47" s="695"/>
      <c r="CT47" s="695"/>
      <c r="CU47" s="695"/>
      <c r="CV47" s="695"/>
      <c r="CW47" s="695"/>
      <c r="CX47" s="695"/>
      <c r="CY47" s="696"/>
      <c r="CZ47" s="664">
        <v>0.1</v>
      </c>
      <c r="DA47" s="693"/>
      <c r="DB47" s="693"/>
      <c r="DC47" s="697"/>
      <c r="DD47" s="668">
        <v>10193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130</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20366262</v>
      </c>
      <c r="CS49" s="729"/>
      <c r="CT49" s="729"/>
      <c r="CU49" s="729"/>
      <c r="CV49" s="729"/>
      <c r="CW49" s="729"/>
      <c r="CX49" s="729"/>
      <c r="CY49" s="761"/>
      <c r="CZ49" s="744">
        <v>100</v>
      </c>
      <c r="DA49" s="762"/>
      <c r="DB49" s="762"/>
      <c r="DC49" s="763"/>
      <c r="DD49" s="764">
        <v>13552218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yrtV19V02PDYG2hnP7a9dt3z4Eign7MGLu4sPlarldit4uNPCP+A06CPpobcbb9lp9ulJB9H2QYvuG5WJTkg==" saltValue="MvqtmAcYH6RlpuL+H1Um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2" zoomScale="70" zoomScaleNormal="25" zoomScaleSheetLayoutView="70" workbookViewId="0">
      <selection activeCell="BQ103" sqref="BQ103:DZ10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21550</v>
      </c>
      <c r="R7" s="795"/>
      <c r="S7" s="795"/>
      <c r="T7" s="795"/>
      <c r="U7" s="795"/>
      <c r="V7" s="795">
        <v>20379</v>
      </c>
      <c r="W7" s="795"/>
      <c r="X7" s="795"/>
      <c r="Y7" s="795"/>
      <c r="Z7" s="795"/>
      <c r="AA7" s="795">
        <v>1171</v>
      </c>
      <c r="AB7" s="795"/>
      <c r="AC7" s="795"/>
      <c r="AD7" s="795"/>
      <c r="AE7" s="796"/>
      <c r="AF7" s="797">
        <v>624</v>
      </c>
      <c r="AG7" s="798"/>
      <c r="AH7" s="798"/>
      <c r="AI7" s="798"/>
      <c r="AJ7" s="799"/>
      <c r="AK7" s="834">
        <v>1146</v>
      </c>
      <c r="AL7" s="835"/>
      <c r="AM7" s="835"/>
      <c r="AN7" s="835"/>
      <c r="AO7" s="835"/>
      <c r="AP7" s="835">
        <v>20279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-7</v>
      </c>
      <c r="CI7" s="832"/>
      <c r="CJ7" s="832"/>
      <c r="CK7" s="832"/>
      <c r="CL7" s="833"/>
      <c r="CM7" s="831">
        <v>99</v>
      </c>
      <c r="CN7" s="832"/>
      <c r="CO7" s="832"/>
      <c r="CP7" s="832"/>
      <c r="CQ7" s="833"/>
      <c r="CR7" s="831">
        <v>55</v>
      </c>
      <c r="CS7" s="832"/>
      <c r="CT7" s="832"/>
      <c r="CU7" s="832"/>
      <c r="CV7" s="833"/>
      <c r="CW7" s="831">
        <v>20</v>
      </c>
      <c r="CX7" s="832"/>
      <c r="CY7" s="832"/>
      <c r="CZ7" s="832"/>
      <c r="DA7" s="833"/>
      <c r="DB7" s="831" t="s">
        <v>508</v>
      </c>
      <c r="DC7" s="832"/>
      <c r="DD7" s="832"/>
      <c r="DE7" s="832"/>
      <c r="DF7" s="833"/>
      <c r="DG7" s="831" t="s">
        <v>508</v>
      </c>
      <c r="DH7" s="832"/>
      <c r="DI7" s="832"/>
      <c r="DJ7" s="832"/>
      <c r="DK7" s="833"/>
      <c r="DL7" s="831" t="s">
        <v>508</v>
      </c>
      <c r="DM7" s="832"/>
      <c r="DN7" s="832"/>
      <c r="DO7" s="832"/>
      <c r="DP7" s="833"/>
      <c r="DQ7" s="831" t="s">
        <v>508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19</v>
      </c>
      <c r="CI8" s="842"/>
      <c r="CJ8" s="842"/>
      <c r="CK8" s="842"/>
      <c r="CL8" s="843"/>
      <c r="CM8" s="841">
        <v>8</v>
      </c>
      <c r="CN8" s="842"/>
      <c r="CO8" s="842"/>
      <c r="CP8" s="842"/>
      <c r="CQ8" s="843"/>
      <c r="CR8" s="841">
        <v>71</v>
      </c>
      <c r="CS8" s="842"/>
      <c r="CT8" s="842"/>
      <c r="CU8" s="842"/>
      <c r="CV8" s="843"/>
      <c r="CW8" s="819" t="s">
        <v>572</v>
      </c>
      <c r="CX8" s="819"/>
      <c r="CY8" s="819"/>
      <c r="CZ8" s="819"/>
      <c r="DA8" s="820"/>
      <c r="DB8" s="841">
        <v>88</v>
      </c>
      <c r="DC8" s="842"/>
      <c r="DD8" s="842"/>
      <c r="DE8" s="842"/>
      <c r="DF8" s="843"/>
      <c r="DG8" s="841" t="s">
        <v>508</v>
      </c>
      <c r="DH8" s="842"/>
      <c r="DI8" s="842"/>
      <c r="DJ8" s="842"/>
      <c r="DK8" s="843"/>
      <c r="DL8" s="841" t="s">
        <v>508</v>
      </c>
      <c r="DM8" s="842"/>
      <c r="DN8" s="842"/>
      <c r="DO8" s="842"/>
      <c r="DP8" s="843"/>
      <c r="DQ8" s="841" t="s">
        <v>508</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3</v>
      </c>
      <c r="CI9" s="842"/>
      <c r="CJ9" s="842"/>
      <c r="CK9" s="842"/>
      <c r="CL9" s="843"/>
      <c r="CM9" s="841">
        <v>9</v>
      </c>
      <c r="CN9" s="842"/>
      <c r="CO9" s="842"/>
      <c r="CP9" s="842"/>
      <c r="CQ9" s="843"/>
      <c r="CR9" s="841">
        <v>1</v>
      </c>
      <c r="CS9" s="842"/>
      <c r="CT9" s="842"/>
      <c r="CU9" s="842"/>
      <c r="CV9" s="843"/>
      <c r="CW9" s="841" t="s">
        <v>508</v>
      </c>
      <c r="CX9" s="842"/>
      <c r="CY9" s="842"/>
      <c r="CZ9" s="842"/>
      <c r="DA9" s="843"/>
      <c r="DB9" s="841" t="s">
        <v>508</v>
      </c>
      <c r="DC9" s="842"/>
      <c r="DD9" s="842"/>
      <c r="DE9" s="842"/>
      <c r="DF9" s="843"/>
      <c r="DG9" s="841" t="s">
        <v>508</v>
      </c>
      <c r="DH9" s="842"/>
      <c r="DI9" s="842"/>
      <c r="DJ9" s="842"/>
      <c r="DK9" s="843"/>
      <c r="DL9" s="841" t="s">
        <v>508</v>
      </c>
      <c r="DM9" s="842"/>
      <c r="DN9" s="842"/>
      <c r="DO9" s="842"/>
      <c r="DP9" s="843"/>
      <c r="DQ9" s="841" t="s">
        <v>508</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586</v>
      </c>
      <c r="BT10" s="829"/>
      <c r="BU10" s="829"/>
      <c r="BV10" s="829"/>
      <c r="BW10" s="829"/>
      <c r="BX10" s="829"/>
      <c r="BY10" s="829"/>
      <c r="BZ10" s="829"/>
      <c r="CA10" s="829"/>
      <c r="CB10" s="829"/>
      <c r="CC10" s="829"/>
      <c r="CD10" s="829"/>
      <c r="CE10" s="829"/>
      <c r="CF10" s="829"/>
      <c r="CG10" s="830"/>
      <c r="CH10" s="841" t="s">
        <v>508</v>
      </c>
      <c r="CI10" s="842"/>
      <c r="CJ10" s="842"/>
      <c r="CK10" s="842"/>
      <c r="CL10" s="843"/>
      <c r="CM10" s="841">
        <v>126</v>
      </c>
      <c r="CN10" s="842"/>
      <c r="CO10" s="842"/>
      <c r="CP10" s="842"/>
      <c r="CQ10" s="843"/>
      <c r="CR10" s="841">
        <v>100</v>
      </c>
      <c r="CS10" s="842"/>
      <c r="CT10" s="842"/>
      <c r="CU10" s="842"/>
      <c r="CV10" s="843"/>
      <c r="CW10" s="841" t="s">
        <v>508</v>
      </c>
      <c r="CX10" s="842"/>
      <c r="CY10" s="842"/>
      <c r="CZ10" s="842"/>
      <c r="DA10" s="843"/>
      <c r="DB10" s="841" t="s">
        <v>508</v>
      </c>
      <c r="DC10" s="842"/>
      <c r="DD10" s="842"/>
      <c r="DE10" s="842"/>
      <c r="DF10" s="843"/>
      <c r="DG10" s="841" t="s">
        <v>508</v>
      </c>
      <c r="DH10" s="842"/>
      <c r="DI10" s="842"/>
      <c r="DJ10" s="842"/>
      <c r="DK10" s="843"/>
      <c r="DL10" s="841" t="s">
        <v>508</v>
      </c>
      <c r="DM10" s="842"/>
      <c r="DN10" s="842"/>
      <c r="DO10" s="842"/>
      <c r="DP10" s="843"/>
      <c r="DQ10" s="841" t="s">
        <v>508</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588</v>
      </c>
      <c r="BS11" s="828" t="s">
        <v>587</v>
      </c>
      <c r="BT11" s="829"/>
      <c r="BU11" s="829"/>
      <c r="BV11" s="829"/>
      <c r="BW11" s="829"/>
      <c r="BX11" s="829"/>
      <c r="BY11" s="829"/>
      <c r="BZ11" s="829"/>
      <c r="CA11" s="829"/>
      <c r="CB11" s="829"/>
      <c r="CC11" s="829"/>
      <c r="CD11" s="829"/>
      <c r="CE11" s="829"/>
      <c r="CF11" s="829"/>
      <c r="CG11" s="830"/>
      <c r="CH11" s="841">
        <v>-3</v>
      </c>
      <c r="CI11" s="842"/>
      <c r="CJ11" s="842"/>
      <c r="CK11" s="842"/>
      <c r="CL11" s="843"/>
      <c r="CM11" s="841">
        <v>639</v>
      </c>
      <c r="CN11" s="842"/>
      <c r="CO11" s="842"/>
      <c r="CP11" s="842"/>
      <c r="CQ11" s="843"/>
      <c r="CR11" s="841">
        <v>10</v>
      </c>
      <c r="CS11" s="842"/>
      <c r="CT11" s="842"/>
      <c r="CU11" s="842"/>
      <c r="CV11" s="843"/>
      <c r="CW11" s="841" t="s">
        <v>508</v>
      </c>
      <c r="CX11" s="842"/>
      <c r="CY11" s="842"/>
      <c r="CZ11" s="842"/>
      <c r="DA11" s="843"/>
      <c r="DB11" s="841" t="s">
        <v>508</v>
      </c>
      <c r="DC11" s="842"/>
      <c r="DD11" s="842"/>
      <c r="DE11" s="842"/>
      <c r="DF11" s="843"/>
      <c r="DG11" s="841" t="s">
        <v>508</v>
      </c>
      <c r="DH11" s="842"/>
      <c r="DI11" s="842"/>
      <c r="DJ11" s="842"/>
      <c r="DK11" s="843"/>
      <c r="DL11" s="841" t="s">
        <v>508</v>
      </c>
      <c r="DM11" s="842"/>
      <c r="DN11" s="842"/>
      <c r="DO11" s="842"/>
      <c r="DP11" s="843"/>
      <c r="DQ11" s="841" t="s">
        <v>508</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5"/>
      <c r="AL22" s="866"/>
      <c r="AM22" s="866"/>
      <c r="AN22" s="866"/>
      <c r="AO22" s="866"/>
      <c r="AP22" s="866"/>
      <c r="AQ22" s="866"/>
      <c r="AR22" s="866"/>
      <c r="AS22" s="866"/>
      <c r="AT22" s="866"/>
      <c r="AU22" s="867"/>
      <c r="AV22" s="867"/>
      <c r="AW22" s="867"/>
      <c r="AX22" s="867"/>
      <c r="AY22" s="868"/>
      <c r="AZ22" s="869" t="s">
        <v>377</v>
      </c>
      <c r="BA22" s="869"/>
      <c r="BB22" s="869"/>
      <c r="BC22" s="869"/>
      <c r="BD22" s="870"/>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21550</v>
      </c>
      <c r="R23" s="854"/>
      <c r="S23" s="854"/>
      <c r="T23" s="854"/>
      <c r="U23" s="854"/>
      <c r="V23" s="855">
        <v>20379</v>
      </c>
      <c r="W23" s="856"/>
      <c r="X23" s="856"/>
      <c r="Y23" s="856"/>
      <c r="Z23" s="857"/>
      <c r="AA23" s="855">
        <v>1171</v>
      </c>
      <c r="AB23" s="856"/>
      <c r="AC23" s="856"/>
      <c r="AD23" s="856"/>
      <c r="AE23" s="858"/>
      <c r="AF23" s="859">
        <v>624</v>
      </c>
      <c r="AG23" s="854"/>
      <c r="AH23" s="854"/>
      <c r="AI23" s="854"/>
      <c r="AJ23" s="860"/>
      <c r="AK23" s="861"/>
      <c r="AL23" s="862"/>
      <c r="AM23" s="862"/>
      <c r="AN23" s="862"/>
      <c r="AO23" s="862"/>
      <c r="AP23" s="855">
        <v>20279</v>
      </c>
      <c r="AQ23" s="856"/>
      <c r="AR23" s="856"/>
      <c r="AS23" s="856"/>
      <c r="AT23" s="857"/>
      <c r="AU23" s="863"/>
      <c r="AV23" s="863"/>
      <c r="AW23" s="863"/>
      <c r="AX23" s="863"/>
      <c r="AY23" s="864"/>
      <c r="AZ23" s="872" t="s">
        <v>380</v>
      </c>
      <c r="BA23" s="856"/>
      <c r="BB23" s="856"/>
      <c r="BC23" s="856"/>
      <c r="BD23" s="858"/>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71" t="s">
        <v>381</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3" t="s">
        <v>386</v>
      </c>
      <c r="AG26" s="874"/>
      <c r="AH26" s="874"/>
      <c r="AI26" s="874"/>
      <c r="AJ26" s="875"/>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1">
        <v>7028</v>
      </c>
      <c r="R28" s="882"/>
      <c r="S28" s="882"/>
      <c r="T28" s="882"/>
      <c r="U28" s="882"/>
      <c r="V28" s="882">
        <v>6756</v>
      </c>
      <c r="W28" s="882"/>
      <c r="X28" s="882"/>
      <c r="Y28" s="882"/>
      <c r="Z28" s="882"/>
      <c r="AA28" s="882">
        <v>272</v>
      </c>
      <c r="AB28" s="882"/>
      <c r="AC28" s="882"/>
      <c r="AD28" s="882"/>
      <c r="AE28" s="883"/>
      <c r="AF28" s="884">
        <v>272</v>
      </c>
      <c r="AG28" s="882"/>
      <c r="AH28" s="882"/>
      <c r="AI28" s="882"/>
      <c r="AJ28" s="885"/>
      <c r="AK28" s="886">
        <v>415</v>
      </c>
      <c r="AL28" s="887"/>
      <c r="AM28" s="887"/>
      <c r="AN28" s="887"/>
      <c r="AO28" s="887"/>
      <c r="AP28" s="819" t="s">
        <v>572</v>
      </c>
      <c r="AQ28" s="819"/>
      <c r="AR28" s="819"/>
      <c r="AS28" s="819"/>
      <c r="AT28" s="820"/>
      <c r="AU28" s="819" t="s">
        <v>572</v>
      </c>
      <c r="AV28" s="819"/>
      <c r="AW28" s="819"/>
      <c r="AX28" s="819"/>
      <c r="AY28" s="820"/>
      <c r="AZ28" s="819" t="s">
        <v>572</v>
      </c>
      <c r="BA28" s="819"/>
      <c r="BB28" s="819"/>
      <c r="BC28" s="819"/>
      <c r="BD28" s="820"/>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4997</v>
      </c>
      <c r="R29" s="819"/>
      <c r="S29" s="819"/>
      <c r="T29" s="819"/>
      <c r="U29" s="819"/>
      <c r="V29" s="819">
        <v>4877</v>
      </c>
      <c r="W29" s="819"/>
      <c r="X29" s="819"/>
      <c r="Y29" s="819"/>
      <c r="Z29" s="819"/>
      <c r="AA29" s="819">
        <v>119</v>
      </c>
      <c r="AB29" s="819"/>
      <c r="AC29" s="819"/>
      <c r="AD29" s="819"/>
      <c r="AE29" s="820"/>
      <c r="AF29" s="821">
        <v>119</v>
      </c>
      <c r="AG29" s="822"/>
      <c r="AH29" s="822"/>
      <c r="AI29" s="822"/>
      <c r="AJ29" s="823"/>
      <c r="AK29" s="890">
        <v>678</v>
      </c>
      <c r="AL29" s="891"/>
      <c r="AM29" s="891"/>
      <c r="AN29" s="891"/>
      <c r="AO29" s="891"/>
      <c r="AP29" s="819" t="s">
        <v>572</v>
      </c>
      <c r="AQ29" s="819"/>
      <c r="AR29" s="819"/>
      <c r="AS29" s="819"/>
      <c r="AT29" s="820"/>
      <c r="AU29" s="819" t="s">
        <v>572</v>
      </c>
      <c r="AV29" s="819"/>
      <c r="AW29" s="819"/>
      <c r="AX29" s="819"/>
      <c r="AY29" s="820"/>
      <c r="AZ29" s="819" t="s">
        <v>572</v>
      </c>
      <c r="BA29" s="819"/>
      <c r="BB29" s="819"/>
      <c r="BC29" s="819"/>
      <c r="BD29" s="820"/>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33</v>
      </c>
      <c r="R30" s="819"/>
      <c r="S30" s="819"/>
      <c r="T30" s="819"/>
      <c r="U30" s="819"/>
      <c r="V30" s="819">
        <v>21</v>
      </c>
      <c r="W30" s="819"/>
      <c r="X30" s="819"/>
      <c r="Y30" s="819"/>
      <c r="Z30" s="819"/>
      <c r="AA30" s="819">
        <v>13</v>
      </c>
      <c r="AB30" s="819"/>
      <c r="AC30" s="819"/>
      <c r="AD30" s="819"/>
      <c r="AE30" s="820"/>
      <c r="AF30" s="821">
        <v>13</v>
      </c>
      <c r="AG30" s="822"/>
      <c r="AH30" s="822"/>
      <c r="AI30" s="822"/>
      <c r="AJ30" s="823"/>
      <c r="AK30" s="890">
        <v>1</v>
      </c>
      <c r="AL30" s="891"/>
      <c r="AM30" s="891"/>
      <c r="AN30" s="891"/>
      <c r="AO30" s="891"/>
      <c r="AP30" s="819" t="s">
        <v>572</v>
      </c>
      <c r="AQ30" s="819"/>
      <c r="AR30" s="819"/>
      <c r="AS30" s="819"/>
      <c r="AT30" s="820"/>
      <c r="AU30" s="819" t="s">
        <v>572</v>
      </c>
      <c r="AV30" s="819"/>
      <c r="AW30" s="819"/>
      <c r="AX30" s="819"/>
      <c r="AY30" s="820"/>
      <c r="AZ30" s="819" t="s">
        <v>572</v>
      </c>
      <c r="BA30" s="819"/>
      <c r="BB30" s="819"/>
      <c r="BC30" s="819"/>
      <c r="BD30" s="820"/>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859</v>
      </c>
      <c r="R31" s="819"/>
      <c r="S31" s="819"/>
      <c r="T31" s="819"/>
      <c r="U31" s="819"/>
      <c r="V31" s="819">
        <v>832</v>
      </c>
      <c r="W31" s="819"/>
      <c r="X31" s="819"/>
      <c r="Y31" s="819"/>
      <c r="Z31" s="819"/>
      <c r="AA31" s="819">
        <v>27</v>
      </c>
      <c r="AB31" s="819"/>
      <c r="AC31" s="819"/>
      <c r="AD31" s="819"/>
      <c r="AE31" s="820"/>
      <c r="AF31" s="821">
        <v>27</v>
      </c>
      <c r="AG31" s="822"/>
      <c r="AH31" s="822"/>
      <c r="AI31" s="822"/>
      <c r="AJ31" s="823"/>
      <c r="AK31" s="890">
        <v>188</v>
      </c>
      <c r="AL31" s="891"/>
      <c r="AM31" s="891"/>
      <c r="AN31" s="891"/>
      <c r="AO31" s="891"/>
      <c r="AP31" s="819" t="s">
        <v>572</v>
      </c>
      <c r="AQ31" s="819"/>
      <c r="AR31" s="819"/>
      <c r="AS31" s="819"/>
      <c r="AT31" s="820"/>
      <c r="AU31" s="819" t="s">
        <v>572</v>
      </c>
      <c r="AV31" s="819"/>
      <c r="AW31" s="819"/>
      <c r="AX31" s="819"/>
      <c r="AY31" s="820"/>
      <c r="AZ31" s="819" t="s">
        <v>572</v>
      </c>
      <c r="BA31" s="819"/>
      <c r="BB31" s="819"/>
      <c r="BC31" s="819"/>
      <c r="BD31" s="820"/>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1420</v>
      </c>
      <c r="R32" s="819"/>
      <c r="S32" s="819"/>
      <c r="T32" s="819"/>
      <c r="U32" s="819"/>
      <c r="V32" s="819">
        <v>1144</v>
      </c>
      <c r="W32" s="819"/>
      <c r="X32" s="819"/>
      <c r="Y32" s="819"/>
      <c r="Z32" s="819"/>
      <c r="AA32" s="819">
        <v>276</v>
      </c>
      <c r="AB32" s="819"/>
      <c r="AC32" s="819"/>
      <c r="AD32" s="819"/>
      <c r="AE32" s="820"/>
      <c r="AF32" s="821">
        <v>1381</v>
      </c>
      <c r="AG32" s="822"/>
      <c r="AH32" s="822"/>
      <c r="AI32" s="822"/>
      <c r="AJ32" s="823"/>
      <c r="AK32" s="890">
        <v>9</v>
      </c>
      <c r="AL32" s="891"/>
      <c r="AM32" s="891"/>
      <c r="AN32" s="891"/>
      <c r="AO32" s="891"/>
      <c r="AP32" s="891">
        <v>3312</v>
      </c>
      <c r="AQ32" s="891"/>
      <c r="AR32" s="891"/>
      <c r="AS32" s="891"/>
      <c r="AT32" s="891"/>
      <c r="AU32" s="891">
        <v>374</v>
      </c>
      <c r="AV32" s="891"/>
      <c r="AW32" s="891"/>
      <c r="AX32" s="891"/>
      <c r="AY32" s="891"/>
      <c r="AZ32" s="819" t="s">
        <v>572</v>
      </c>
      <c r="BA32" s="819"/>
      <c r="BB32" s="819"/>
      <c r="BC32" s="819"/>
      <c r="BD32" s="820"/>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17</v>
      </c>
      <c r="R33" s="819"/>
      <c r="S33" s="819"/>
      <c r="T33" s="819"/>
      <c r="U33" s="819"/>
      <c r="V33" s="819">
        <v>16</v>
      </c>
      <c r="W33" s="819"/>
      <c r="X33" s="819"/>
      <c r="Y33" s="819"/>
      <c r="Z33" s="819"/>
      <c r="AA33" s="819">
        <v>1</v>
      </c>
      <c r="AB33" s="819"/>
      <c r="AC33" s="819"/>
      <c r="AD33" s="819"/>
      <c r="AE33" s="820"/>
      <c r="AF33" s="821">
        <v>46</v>
      </c>
      <c r="AG33" s="822"/>
      <c r="AH33" s="822"/>
      <c r="AI33" s="822"/>
      <c r="AJ33" s="823"/>
      <c r="AK33" s="890">
        <v>14</v>
      </c>
      <c r="AL33" s="891"/>
      <c r="AM33" s="891"/>
      <c r="AN33" s="891"/>
      <c r="AO33" s="891"/>
      <c r="AP33" s="891">
        <v>143</v>
      </c>
      <c r="AQ33" s="891"/>
      <c r="AR33" s="891"/>
      <c r="AS33" s="891"/>
      <c r="AT33" s="891"/>
      <c r="AU33" s="891">
        <v>138</v>
      </c>
      <c r="AV33" s="891"/>
      <c r="AW33" s="891"/>
      <c r="AX33" s="891"/>
      <c r="AY33" s="891"/>
      <c r="AZ33" s="819" t="s">
        <v>572</v>
      </c>
      <c r="BA33" s="819"/>
      <c r="BB33" s="819"/>
      <c r="BC33" s="819"/>
      <c r="BD33" s="820"/>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398</v>
      </c>
      <c r="C34" s="816"/>
      <c r="D34" s="816"/>
      <c r="E34" s="816"/>
      <c r="F34" s="816"/>
      <c r="G34" s="816"/>
      <c r="H34" s="816"/>
      <c r="I34" s="816"/>
      <c r="J34" s="816"/>
      <c r="K34" s="816"/>
      <c r="L34" s="816"/>
      <c r="M34" s="816"/>
      <c r="N34" s="816"/>
      <c r="O34" s="816"/>
      <c r="P34" s="817"/>
      <c r="Q34" s="818">
        <v>189</v>
      </c>
      <c r="R34" s="819"/>
      <c r="S34" s="819"/>
      <c r="T34" s="819"/>
      <c r="U34" s="819"/>
      <c r="V34" s="819">
        <v>172</v>
      </c>
      <c r="W34" s="819"/>
      <c r="X34" s="819"/>
      <c r="Y34" s="819"/>
      <c r="Z34" s="819"/>
      <c r="AA34" s="819">
        <v>17</v>
      </c>
      <c r="AB34" s="819"/>
      <c r="AC34" s="819"/>
      <c r="AD34" s="819"/>
      <c r="AE34" s="820"/>
      <c r="AF34" s="821">
        <v>623</v>
      </c>
      <c r="AG34" s="822"/>
      <c r="AH34" s="822"/>
      <c r="AI34" s="822"/>
      <c r="AJ34" s="823"/>
      <c r="AK34" s="890">
        <v>1</v>
      </c>
      <c r="AL34" s="891"/>
      <c r="AM34" s="891"/>
      <c r="AN34" s="891"/>
      <c r="AO34" s="891"/>
      <c r="AP34" s="819" t="s">
        <v>572</v>
      </c>
      <c r="AQ34" s="819"/>
      <c r="AR34" s="819"/>
      <c r="AS34" s="819"/>
      <c r="AT34" s="820"/>
      <c r="AU34" s="819" t="s">
        <v>572</v>
      </c>
      <c r="AV34" s="819"/>
      <c r="AW34" s="819"/>
      <c r="AX34" s="819"/>
      <c r="AY34" s="820"/>
      <c r="AZ34" s="819" t="s">
        <v>572</v>
      </c>
      <c r="BA34" s="819"/>
      <c r="BB34" s="819"/>
      <c r="BC34" s="819"/>
      <c r="BD34" s="820"/>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1316</v>
      </c>
      <c r="R35" s="819"/>
      <c r="S35" s="819"/>
      <c r="T35" s="819"/>
      <c r="U35" s="819"/>
      <c r="V35" s="819">
        <v>1282</v>
      </c>
      <c r="W35" s="819"/>
      <c r="X35" s="819"/>
      <c r="Y35" s="819"/>
      <c r="Z35" s="819"/>
      <c r="AA35" s="819">
        <v>34</v>
      </c>
      <c r="AB35" s="819"/>
      <c r="AC35" s="819"/>
      <c r="AD35" s="819"/>
      <c r="AE35" s="820"/>
      <c r="AF35" s="821">
        <v>420</v>
      </c>
      <c r="AG35" s="822"/>
      <c r="AH35" s="822"/>
      <c r="AI35" s="822"/>
      <c r="AJ35" s="823"/>
      <c r="AK35" s="890">
        <v>278</v>
      </c>
      <c r="AL35" s="891"/>
      <c r="AM35" s="891"/>
      <c r="AN35" s="891"/>
      <c r="AO35" s="891"/>
      <c r="AP35" s="891">
        <v>5938</v>
      </c>
      <c r="AQ35" s="891"/>
      <c r="AR35" s="891"/>
      <c r="AS35" s="891"/>
      <c r="AT35" s="891"/>
      <c r="AU35" s="891">
        <v>2856</v>
      </c>
      <c r="AV35" s="891"/>
      <c r="AW35" s="891"/>
      <c r="AX35" s="891"/>
      <c r="AY35" s="891"/>
      <c r="AZ35" s="819" t="s">
        <v>572</v>
      </c>
      <c r="BA35" s="819"/>
      <c r="BB35" s="819"/>
      <c r="BC35" s="819"/>
      <c r="BD35" s="820"/>
      <c r="BE35" s="888" t="s">
        <v>396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400</v>
      </c>
      <c r="C36" s="816"/>
      <c r="D36" s="816"/>
      <c r="E36" s="816"/>
      <c r="F36" s="816"/>
      <c r="G36" s="816"/>
      <c r="H36" s="816"/>
      <c r="I36" s="816"/>
      <c r="J36" s="816"/>
      <c r="K36" s="816"/>
      <c r="L36" s="816"/>
      <c r="M36" s="816"/>
      <c r="N36" s="816"/>
      <c r="O36" s="816"/>
      <c r="P36" s="817"/>
      <c r="Q36" s="818">
        <v>64</v>
      </c>
      <c r="R36" s="819"/>
      <c r="S36" s="819"/>
      <c r="T36" s="819"/>
      <c r="U36" s="819"/>
      <c r="V36" s="819">
        <v>64</v>
      </c>
      <c r="W36" s="819"/>
      <c r="X36" s="819"/>
      <c r="Y36" s="819"/>
      <c r="Z36" s="819"/>
      <c r="AA36" s="819" t="s">
        <v>572</v>
      </c>
      <c r="AB36" s="819"/>
      <c r="AC36" s="819"/>
      <c r="AD36" s="819"/>
      <c r="AE36" s="820"/>
      <c r="AF36" s="821" t="s">
        <v>121</v>
      </c>
      <c r="AG36" s="822"/>
      <c r="AH36" s="822"/>
      <c r="AI36" s="822"/>
      <c r="AJ36" s="823"/>
      <c r="AK36" s="890">
        <v>47</v>
      </c>
      <c r="AL36" s="891"/>
      <c r="AM36" s="891"/>
      <c r="AN36" s="891"/>
      <c r="AO36" s="891"/>
      <c r="AP36" s="891">
        <v>2141</v>
      </c>
      <c r="AQ36" s="891"/>
      <c r="AR36" s="891"/>
      <c r="AS36" s="891"/>
      <c r="AT36" s="891"/>
      <c r="AU36" s="891">
        <v>1570</v>
      </c>
      <c r="AV36" s="891"/>
      <c r="AW36" s="891"/>
      <c r="AX36" s="891"/>
      <c r="AY36" s="891"/>
      <c r="AZ36" s="819" t="s">
        <v>572</v>
      </c>
      <c r="BA36" s="819"/>
      <c r="BB36" s="819"/>
      <c r="BC36" s="819"/>
      <c r="BD36" s="820"/>
      <c r="BE36" s="888" t="s">
        <v>401</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9"/>
      <c r="BL62" s="869"/>
      <c r="BM62" s="869"/>
      <c r="BN62" s="870"/>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2901</v>
      </c>
      <c r="AG63" s="902"/>
      <c r="AH63" s="902"/>
      <c r="AI63" s="902"/>
      <c r="AJ63" s="903"/>
      <c r="AK63" s="904"/>
      <c r="AL63" s="899"/>
      <c r="AM63" s="899"/>
      <c r="AN63" s="899"/>
      <c r="AO63" s="899"/>
      <c r="AP63" s="902">
        <v>11534</v>
      </c>
      <c r="AQ63" s="902"/>
      <c r="AR63" s="902"/>
      <c r="AS63" s="902"/>
      <c r="AT63" s="902"/>
      <c r="AU63" s="902">
        <v>4938</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383</v>
      </c>
      <c r="R66" s="778"/>
      <c r="S66" s="778"/>
      <c r="T66" s="778"/>
      <c r="U66" s="779"/>
      <c r="V66" s="777" t="s">
        <v>407</v>
      </c>
      <c r="W66" s="778"/>
      <c r="X66" s="778"/>
      <c r="Y66" s="778"/>
      <c r="Z66" s="779"/>
      <c r="AA66" s="777" t="s">
        <v>385</v>
      </c>
      <c r="AB66" s="778"/>
      <c r="AC66" s="778"/>
      <c r="AD66" s="778"/>
      <c r="AE66" s="779"/>
      <c r="AF66" s="912" t="s">
        <v>386</v>
      </c>
      <c r="AG66" s="874"/>
      <c r="AH66" s="874"/>
      <c r="AI66" s="874"/>
      <c r="AJ66" s="913"/>
      <c r="AK66" s="777" t="s">
        <v>408</v>
      </c>
      <c r="AL66" s="801"/>
      <c r="AM66" s="801"/>
      <c r="AN66" s="801"/>
      <c r="AO66" s="802"/>
      <c r="AP66" s="777" t="s">
        <v>409</v>
      </c>
      <c r="AQ66" s="778"/>
      <c r="AR66" s="778"/>
      <c r="AS66" s="778"/>
      <c r="AT66" s="779"/>
      <c r="AU66" s="777" t="s">
        <v>410</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7"/>
      <c r="AH67" s="877"/>
      <c r="AI67" s="877"/>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1959</v>
      </c>
      <c r="R68" s="926"/>
      <c r="S68" s="926"/>
      <c r="T68" s="926"/>
      <c r="U68" s="926"/>
      <c r="V68" s="926">
        <v>1610</v>
      </c>
      <c r="W68" s="926"/>
      <c r="X68" s="926"/>
      <c r="Y68" s="926"/>
      <c r="Z68" s="926"/>
      <c r="AA68" s="926">
        <v>348</v>
      </c>
      <c r="AB68" s="926"/>
      <c r="AC68" s="926"/>
      <c r="AD68" s="926"/>
      <c r="AE68" s="926"/>
      <c r="AF68" s="926">
        <v>348</v>
      </c>
      <c r="AG68" s="926"/>
      <c r="AH68" s="926"/>
      <c r="AI68" s="926"/>
      <c r="AJ68" s="926"/>
      <c r="AK68" s="926">
        <v>52</v>
      </c>
      <c r="AL68" s="926"/>
      <c r="AM68" s="926"/>
      <c r="AN68" s="926"/>
      <c r="AO68" s="926"/>
      <c r="AP68" s="926">
        <v>3742</v>
      </c>
      <c r="AQ68" s="926"/>
      <c r="AR68" s="926"/>
      <c r="AS68" s="926"/>
      <c r="AT68" s="926"/>
      <c r="AU68" s="926">
        <v>829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678</v>
      </c>
      <c r="R69" s="891"/>
      <c r="S69" s="891"/>
      <c r="T69" s="891"/>
      <c r="U69" s="891"/>
      <c r="V69" s="891">
        <v>348</v>
      </c>
      <c r="W69" s="891"/>
      <c r="X69" s="891"/>
      <c r="Y69" s="891"/>
      <c r="Z69" s="891"/>
      <c r="AA69" s="891">
        <v>30</v>
      </c>
      <c r="AB69" s="891"/>
      <c r="AC69" s="891"/>
      <c r="AD69" s="891"/>
      <c r="AE69" s="891"/>
      <c r="AF69" s="891">
        <v>30</v>
      </c>
      <c r="AG69" s="891"/>
      <c r="AH69" s="891"/>
      <c r="AI69" s="891"/>
      <c r="AJ69" s="891"/>
      <c r="AK69" s="891">
        <v>63</v>
      </c>
      <c r="AL69" s="891"/>
      <c r="AM69" s="891"/>
      <c r="AN69" s="891"/>
      <c r="AO69" s="891"/>
      <c r="AP69" s="891">
        <v>598</v>
      </c>
      <c r="AQ69" s="891"/>
      <c r="AR69" s="891"/>
      <c r="AS69" s="891"/>
      <c r="AT69" s="891"/>
      <c r="AU69" s="819" t="s">
        <v>572</v>
      </c>
      <c r="AV69" s="819"/>
      <c r="AW69" s="819"/>
      <c r="AX69" s="819"/>
      <c r="AY69" s="820"/>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501</v>
      </c>
      <c r="R70" s="891"/>
      <c r="S70" s="891"/>
      <c r="T70" s="891"/>
      <c r="U70" s="891"/>
      <c r="V70" s="891">
        <v>488</v>
      </c>
      <c r="W70" s="891"/>
      <c r="X70" s="891"/>
      <c r="Y70" s="891"/>
      <c r="Z70" s="891"/>
      <c r="AA70" s="891">
        <v>13</v>
      </c>
      <c r="AB70" s="891"/>
      <c r="AC70" s="891"/>
      <c r="AD70" s="891"/>
      <c r="AE70" s="891"/>
      <c r="AF70" s="891">
        <v>13</v>
      </c>
      <c r="AG70" s="891"/>
      <c r="AH70" s="891"/>
      <c r="AI70" s="891"/>
      <c r="AJ70" s="891"/>
      <c r="AK70" s="891">
        <v>29</v>
      </c>
      <c r="AL70" s="891"/>
      <c r="AM70" s="891"/>
      <c r="AN70" s="891"/>
      <c r="AO70" s="891"/>
      <c r="AP70" s="891">
        <v>241</v>
      </c>
      <c r="AQ70" s="891"/>
      <c r="AR70" s="891"/>
      <c r="AS70" s="891"/>
      <c r="AT70" s="891"/>
      <c r="AU70" s="891">
        <v>67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18</v>
      </c>
      <c r="R71" s="891"/>
      <c r="S71" s="891"/>
      <c r="T71" s="891"/>
      <c r="U71" s="891"/>
      <c r="V71" s="891">
        <v>17</v>
      </c>
      <c r="W71" s="891"/>
      <c r="X71" s="891"/>
      <c r="Y71" s="891"/>
      <c r="Z71" s="891"/>
      <c r="AA71" s="891">
        <v>1</v>
      </c>
      <c r="AB71" s="891"/>
      <c r="AC71" s="891"/>
      <c r="AD71" s="891"/>
      <c r="AE71" s="891"/>
      <c r="AF71" s="891">
        <v>1</v>
      </c>
      <c r="AG71" s="891"/>
      <c r="AH71" s="891"/>
      <c r="AI71" s="891"/>
      <c r="AJ71" s="891"/>
      <c r="AK71" s="891">
        <v>3</v>
      </c>
      <c r="AL71" s="891"/>
      <c r="AM71" s="891"/>
      <c r="AN71" s="891"/>
      <c r="AO71" s="891"/>
      <c r="AP71" s="819" t="s">
        <v>572</v>
      </c>
      <c r="AQ71" s="819"/>
      <c r="AR71" s="819"/>
      <c r="AS71" s="819"/>
      <c r="AT71" s="820"/>
      <c r="AU71" s="819" t="s">
        <v>572</v>
      </c>
      <c r="AV71" s="819"/>
      <c r="AW71" s="819"/>
      <c r="AX71" s="819"/>
      <c r="AY71" s="820"/>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14</v>
      </c>
      <c r="R72" s="891"/>
      <c r="S72" s="891"/>
      <c r="T72" s="891"/>
      <c r="U72" s="891"/>
      <c r="V72" s="891">
        <v>10</v>
      </c>
      <c r="W72" s="891"/>
      <c r="X72" s="891"/>
      <c r="Y72" s="891"/>
      <c r="Z72" s="891"/>
      <c r="AA72" s="891">
        <v>4</v>
      </c>
      <c r="AB72" s="891"/>
      <c r="AC72" s="891"/>
      <c r="AD72" s="891"/>
      <c r="AE72" s="891"/>
      <c r="AF72" s="891">
        <v>4</v>
      </c>
      <c r="AG72" s="891"/>
      <c r="AH72" s="891"/>
      <c r="AI72" s="891"/>
      <c r="AJ72" s="891"/>
      <c r="AK72" s="819" t="s">
        <v>572</v>
      </c>
      <c r="AL72" s="819"/>
      <c r="AM72" s="819"/>
      <c r="AN72" s="819"/>
      <c r="AO72" s="820"/>
      <c r="AP72" s="819" t="s">
        <v>572</v>
      </c>
      <c r="AQ72" s="819"/>
      <c r="AR72" s="819"/>
      <c r="AS72" s="819"/>
      <c r="AT72" s="820"/>
      <c r="AU72" s="819" t="s">
        <v>572</v>
      </c>
      <c r="AV72" s="819"/>
      <c r="AW72" s="819"/>
      <c r="AX72" s="819"/>
      <c r="AY72" s="820"/>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38</v>
      </c>
      <c r="R73" s="891"/>
      <c r="S73" s="891"/>
      <c r="T73" s="891"/>
      <c r="U73" s="891"/>
      <c r="V73" s="891">
        <v>31</v>
      </c>
      <c r="W73" s="891"/>
      <c r="X73" s="891"/>
      <c r="Y73" s="891"/>
      <c r="Z73" s="891"/>
      <c r="AA73" s="891">
        <v>7</v>
      </c>
      <c r="AB73" s="891"/>
      <c r="AC73" s="891"/>
      <c r="AD73" s="891"/>
      <c r="AE73" s="891"/>
      <c r="AF73" s="891">
        <v>7</v>
      </c>
      <c r="AG73" s="891"/>
      <c r="AH73" s="891"/>
      <c r="AI73" s="891"/>
      <c r="AJ73" s="891"/>
      <c r="AK73" s="819" t="s">
        <v>572</v>
      </c>
      <c r="AL73" s="819"/>
      <c r="AM73" s="819"/>
      <c r="AN73" s="819"/>
      <c r="AO73" s="820"/>
      <c r="AP73" s="819" t="s">
        <v>572</v>
      </c>
      <c r="AQ73" s="819"/>
      <c r="AR73" s="819"/>
      <c r="AS73" s="819"/>
      <c r="AT73" s="820"/>
      <c r="AU73" s="819" t="s">
        <v>572</v>
      </c>
      <c r="AV73" s="819"/>
      <c r="AW73" s="819"/>
      <c r="AX73" s="819"/>
      <c r="AY73" s="820"/>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6">
        <v>843</v>
      </c>
      <c r="R74" s="891"/>
      <c r="S74" s="891"/>
      <c r="T74" s="891"/>
      <c r="U74" s="891"/>
      <c r="V74" s="891">
        <v>839</v>
      </c>
      <c r="W74" s="891"/>
      <c r="X74" s="891"/>
      <c r="Y74" s="891"/>
      <c r="Z74" s="891"/>
      <c r="AA74" s="891">
        <v>4</v>
      </c>
      <c r="AB74" s="891"/>
      <c r="AC74" s="891"/>
      <c r="AD74" s="891"/>
      <c r="AE74" s="891"/>
      <c r="AF74" s="891">
        <v>4</v>
      </c>
      <c r="AG74" s="891"/>
      <c r="AH74" s="891"/>
      <c r="AI74" s="891"/>
      <c r="AJ74" s="891"/>
      <c r="AK74" s="891">
        <v>406</v>
      </c>
      <c r="AL74" s="891"/>
      <c r="AM74" s="891"/>
      <c r="AN74" s="891"/>
      <c r="AO74" s="891"/>
      <c r="AP74" s="819" t="s">
        <v>572</v>
      </c>
      <c r="AQ74" s="819"/>
      <c r="AR74" s="819"/>
      <c r="AS74" s="819"/>
      <c r="AT74" s="820"/>
      <c r="AU74" s="819" t="s">
        <v>572</v>
      </c>
      <c r="AV74" s="819"/>
      <c r="AW74" s="819"/>
      <c r="AX74" s="819"/>
      <c r="AY74" s="820"/>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580</v>
      </c>
      <c r="C75" s="934"/>
      <c r="D75" s="934"/>
      <c r="E75" s="934"/>
      <c r="F75" s="934"/>
      <c r="G75" s="934"/>
      <c r="H75" s="934"/>
      <c r="I75" s="934"/>
      <c r="J75" s="934"/>
      <c r="K75" s="934"/>
      <c r="L75" s="934"/>
      <c r="M75" s="934"/>
      <c r="N75" s="934"/>
      <c r="O75" s="934"/>
      <c r="P75" s="935"/>
      <c r="Q75" s="939">
        <v>38</v>
      </c>
      <c r="R75" s="940"/>
      <c r="S75" s="940"/>
      <c r="T75" s="940"/>
      <c r="U75" s="890"/>
      <c r="V75" s="941">
        <v>36</v>
      </c>
      <c r="W75" s="940"/>
      <c r="X75" s="940"/>
      <c r="Y75" s="940"/>
      <c r="Z75" s="890"/>
      <c r="AA75" s="941">
        <v>2</v>
      </c>
      <c r="AB75" s="940"/>
      <c r="AC75" s="940"/>
      <c r="AD75" s="940"/>
      <c r="AE75" s="890"/>
      <c r="AF75" s="941">
        <v>2</v>
      </c>
      <c r="AG75" s="940"/>
      <c r="AH75" s="940"/>
      <c r="AI75" s="940"/>
      <c r="AJ75" s="890"/>
      <c r="AK75" s="819" t="s">
        <v>572</v>
      </c>
      <c r="AL75" s="819"/>
      <c r="AM75" s="819"/>
      <c r="AN75" s="819"/>
      <c r="AO75" s="820"/>
      <c r="AP75" s="819" t="s">
        <v>572</v>
      </c>
      <c r="AQ75" s="819"/>
      <c r="AR75" s="819"/>
      <c r="AS75" s="819"/>
      <c r="AT75" s="820"/>
      <c r="AU75" s="819" t="s">
        <v>572</v>
      </c>
      <c r="AV75" s="819"/>
      <c r="AW75" s="819"/>
      <c r="AX75" s="819"/>
      <c r="AY75" s="82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581</v>
      </c>
      <c r="C76" s="934"/>
      <c r="D76" s="934"/>
      <c r="E76" s="934"/>
      <c r="F76" s="934"/>
      <c r="G76" s="934"/>
      <c r="H76" s="934"/>
      <c r="I76" s="934"/>
      <c r="J76" s="934"/>
      <c r="K76" s="934"/>
      <c r="L76" s="934"/>
      <c r="M76" s="934"/>
      <c r="N76" s="934"/>
      <c r="O76" s="934"/>
      <c r="P76" s="935"/>
      <c r="Q76" s="939">
        <v>86</v>
      </c>
      <c r="R76" s="940"/>
      <c r="S76" s="940"/>
      <c r="T76" s="940"/>
      <c r="U76" s="890"/>
      <c r="V76" s="941">
        <v>84</v>
      </c>
      <c r="W76" s="940"/>
      <c r="X76" s="940"/>
      <c r="Y76" s="940"/>
      <c r="Z76" s="890"/>
      <c r="AA76" s="941">
        <v>2</v>
      </c>
      <c r="AB76" s="940"/>
      <c r="AC76" s="940"/>
      <c r="AD76" s="940"/>
      <c r="AE76" s="890"/>
      <c r="AF76" s="941">
        <v>2</v>
      </c>
      <c r="AG76" s="940"/>
      <c r="AH76" s="940"/>
      <c r="AI76" s="940"/>
      <c r="AJ76" s="890"/>
      <c r="AK76" s="941">
        <v>3</v>
      </c>
      <c r="AL76" s="940"/>
      <c r="AM76" s="940"/>
      <c r="AN76" s="940"/>
      <c r="AO76" s="890"/>
      <c r="AP76" s="819" t="s">
        <v>572</v>
      </c>
      <c r="AQ76" s="819"/>
      <c r="AR76" s="819"/>
      <c r="AS76" s="819"/>
      <c r="AT76" s="820"/>
      <c r="AU76" s="819" t="s">
        <v>572</v>
      </c>
      <c r="AV76" s="819"/>
      <c r="AW76" s="819"/>
      <c r="AX76" s="819"/>
      <c r="AY76" s="82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582</v>
      </c>
      <c r="C77" s="934"/>
      <c r="D77" s="934"/>
      <c r="E77" s="934"/>
      <c r="F77" s="934"/>
      <c r="G77" s="934"/>
      <c r="H77" s="934"/>
      <c r="I77" s="934"/>
      <c r="J77" s="934"/>
      <c r="K77" s="934"/>
      <c r="L77" s="934"/>
      <c r="M77" s="934"/>
      <c r="N77" s="934"/>
      <c r="O77" s="934"/>
      <c r="P77" s="935"/>
      <c r="Q77" s="939">
        <v>238110</v>
      </c>
      <c r="R77" s="940"/>
      <c r="S77" s="940"/>
      <c r="T77" s="940"/>
      <c r="U77" s="890"/>
      <c r="V77" s="941">
        <v>233075</v>
      </c>
      <c r="W77" s="940"/>
      <c r="X77" s="940"/>
      <c r="Y77" s="940"/>
      <c r="Z77" s="890"/>
      <c r="AA77" s="941">
        <v>5035</v>
      </c>
      <c r="AB77" s="940"/>
      <c r="AC77" s="940"/>
      <c r="AD77" s="940"/>
      <c r="AE77" s="890"/>
      <c r="AF77" s="941">
        <v>5035</v>
      </c>
      <c r="AG77" s="940"/>
      <c r="AH77" s="940"/>
      <c r="AI77" s="940"/>
      <c r="AJ77" s="890"/>
      <c r="AK77" s="819" t="s">
        <v>572</v>
      </c>
      <c r="AL77" s="819"/>
      <c r="AM77" s="819"/>
      <c r="AN77" s="819"/>
      <c r="AO77" s="820"/>
      <c r="AP77" s="819" t="s">
        <v>572</v>
      </c>
      <c r="AQ77" s="819"/>
      <c r="AR77" s="819"/>
      <c r="AS77" s="819"/>
      <c r="AT77" s="820"/>
      <c r="AU77" s="819" t="s">
        <v>572</v>
      </c>
      <c r="AV77" s="819"/>
      <c r="AW77" s="819"/>
      <c r="AX77" s="819"/>
      <c r="AY77" s="82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5446</v>
      </c>
      <c r="AG88" s="902"/>
      <c r="AH88" s="902"/>
      <c r="AI88" s="902"/>
      <c r="AJ88" s="902"/>
      <c r="AK88" s="899"/>
      <c r="AL88" s="899"/>
      <c r="AM88" s="899"/>
      <c r="AN88" s="899"/>
      <c r="AO88" s="899"/>
      <c r="AP88" s="902">
        <v>4581</v>
      </c>
      <c r="AQ88" s="902"/>
      <c r="AR88" s="902"/>
      <c r="AS88" s="902"/>
      <c r="AT88" s="902"/>
      <c r="AU88" s="902">
        <v>896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237</v>
      </c>
      <c r="CS102" s="910"/>
      <c r="CT102" s="910"/>
      <c r="CU102" s="910"/>
      <c r="CV102" s="953"/>
      <c r="CW102" s="952">
        <v>20</v>
      </c>
      <c r="CX102" s="910"/>
      <c r="CY102" s="910"/>
      <c r="CZ102" s="910"/>
      <c r="DA102" s="953"/>
      <c r="DB102" s="952">
        <v>88</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298</v>
      </c>
      <c r="AG109" s="955"/>
      <c r="AH109" s="955"/>
      <c r="AI109" s="955"/>
      <c r="AJ109" s="956"/>
      <c r="AK109" s="954" t="s">
        <v>297</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298</v>
      </c>
      <c r="BW109" s="955"/>
      <c r="BX109" s="955"/>
      <c r="BY109" s="955"/>
      <c r="BZ109" s="956"/>
      <c r="CA109" s="954" t="s">
        <v>297</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298</v>
      </c>
      <c r="DM109" s="955"/>
      <c r="DN109" s="955"/>
      <c r="DO109" s="955"/>
      <c r="DP109" s="956"/>
      <c r="DQ109" s="954" t="s">
        <v>297</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1469869</v>
      </c>
      <c r="AB110" s="962"/>
      <c r="AC110" s="962"/>
      <c r="AD110" s="962"/>
      <c r="AE110" s="963"/>
      <c r="AF110" s="964">
        <v>1529974</v>
      </c>
      <c r="AG110" s="962"/>
      <c r="AH110" s="962"/>
      <c r="AI110" s="962"/>
      <c r="AJ110" s="963"/>
      <c r="AK110" s="964">
        <v>1682865</v>
      </c>
      <c r="AL110" s="962"/>
      <c r="AM110" s="962"/>
      <c r="AN110" s="962"/>
      <c r="AO110" s="963"/>
      <c r="AP110" s="965">
        <v>16.5</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19654969</v>
      </c>
      <c r="BR110" s="997"/>
      <c r="BS110" s="997"/>
      <c r="BT110" s="997"/>
      <c r="BU110" s="997"/>
      <c r="BV110" s="997">
        <v>20157802</v>
      </c>
      <c r="BW110" s="997"/>
      <c r="BX110" s="997"/>
      <c r="BY110" s="997"/>
      <c r="BZ110" s="997"/>
      <c r="CA110" s="997">
        <v>20278901</v>
      </c>
      <c r="CB110" s="997"/>
      <c r="CC110" s="997"/>
      <c r="CD110" s="997"/>
      <c r="CE110" s="997"/>
      <c r="CF110" s="1011">
        <v>199.2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404</v>
      </c>
      <c r="DH110" s="997"/>
      <c r="DI110" s="997"/>
      <c r="DJ110" s="997"/>
      <c r="DK110" s="997"/>
      <c r="DL110" s="997" t="s">
        <v>427</v>
      </c>
      <c r="DM110" s="997"/>
      <c r="DN110" s="997"/>
      <c r="DO110" s="997"/>
      <c r="DP110" s="997"/>
      <c r="DQ110" s="997" t="s">
        <v>428</v>
      </c>
      <c r="DR110" s="997"/>
      <c r="DS110" s="997"/>
      <c r="DT110" s="997"/>
      <c r="DU110" s="997"/>
      <c r="DV110" s="998" t="s">
        <v>404</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404</v>
      </c>
      <c r="AB111" s="1004"/>
      <c r="AC111" s="1004"/>
      <c r="AD111" s="1004"/>
      <c r="AE111" s="1005"/>
      <c r="AF111" s="1006" t="s">
        <v>428</v>
      </c>
      <c r="AG111" s="1004"/>
      <c r="AH111" s="1004"/>
      <c r="AI111" s="1004"/>
      <c r="AJ111" s="1005"/>
      <c r="AK111" s="1006" t="s">
        <v>428</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408996</v>
      </c>
      <c r="BR111" s="990"/>
      <c r="BS111" s="990"/>
      <c r="BT111" s="990"/>
      <c r="BU111" s="990"/>
      <c r="BV111" s="990">
        <v>370085</v>
      </c>
      <c r="BW111" s="990"/>
      <c r="BX111" s="990"/>
      <c r="BY111" s="990"/>
      <c r="BZ111" s="990"/>
      <c r="CA111" s="990">
        <v>355771</v>
      </c>
      <c r="CB111" s="990"/>
      <c r="CC111" s="990"/>
      <c r="CD111" s="990"/>
      <c r="CE111" s="990"/>
      <c r="CF111" s="984">
        <v>3.5</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430</v>
      </c>
      <c r="DM111" s="990"/>
      <c r="DN111" s="990"/>
      <c r="DO111" s="990"/>
      <c r="DP111" s="990"/>
      <c r="DQ111" s="990" t="s">
        <v>404</v>
      </c>
      <c r="DR111" s="990"/>
      <c r="DS111" s="990"/>
      <c r="DT111" s="990"/>
      <c r="DU111" s="990"/>
      <c r="DV111" s="991" t="s">
        <v>428</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404</v>
      </c>
      <c r="AB112" s="1029"/>
      <c r="AC112" s="1029"/>
      <c r="AD112" s="1029"/>
      <c r="AE112" s="1030"/>
      <c r="AF112" s="1031" t="s">
        <v>428</v>
      </c>
      <c r="AG112" s="1029"/>
      <c r="AH112" s="1029"/>
      <c r="AI112" s="1029"/>
      <c r="AJ112" s="1030"/>
      <c r="AK112" s="1031" t="s">
        <v>404</v>
      </c>
      <c r="AL112" s="1029"/>
      <c r="AM112" s="1029"/>
      <c r="AN112" s="1029"/>
      <c r="AO112" s="1030"/>
      <c r="AP112" s="1032" t="s">
        <v>404</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3718987</v>
      </c>
      <c r="BR112" s="990"/>
      <c r="BS112" s="990"/>
      <c r="BT112" s="990"/>
      <c r="BU112" s="990"/>
      <c r="BV112" s="990">
        <v>4027277</v>
      </c>
      <c r="BW112" s="990"/>
      <c r="BX112" s="990"/>
      <c r="BY112" s="990"/>
      <c r="BZ112" s="990"/>
      <c r="CA112" s="990">
        <v>4937717</v>
      </c>
      <c r="CB112" s="990"/>
      <c r="CC112" s="990"/>
      <c r="CD112" s="990"/>
      <c r="CE112" s="990"/>
      <c r="CF112" s="984">
        <v>48.5</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433</v>
      </c>
      <c r="DM112" s="990"/>
      <c r="DN112" s="990"/>
      <c r="DO112" s="990"/>
      <c r="DP112" s="990"/>
      <c r="DQ112" s="990" t="s">
        <v>433</v>
      </c>
      <c r="DR112" s="990"/>
      <c r="DS112" s="990"/>
      <c r="DT112" s="990"/>
      <c r="DU112" s="990"/>
      <c r="DV112" s="991" t="s">
        <v>433</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300385</v>
      </c>
      <c r="AB113" s="1004"/>
      <c r="AC113" s="1004"/>
      <c r="AD113" s="1004"/>
      <c r="AE113" s="1005"/>
      <c r="AF113" s="1006">
        <v>290847</v>
      </c>
      <c r="AG113" s="1004"/>
      <c r="AH113" s="1004"/>
      <c r="AI113" s="1004"/>
      <c r="AJ113" s="1005"/>
      <c r="AK113" s="1006">
        <v>293432</v>
      </c>
      <c r="AL113" s="1004"/>
      <c r="AM113" s="1004"/>
      <c r="AN113" s="1004"/>
      <c r="AO113" s="1005"/>
      <c r="AP113" s="1007">
        <v>2.9</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1045270</v>
      </c>
      <c r="BR113" s="990"/>
      <c r="BS113" s="990"/>
      <c r="BT113" s="990"/>
      <c r="BU113" s="990"/>
      <c r="BV113" s="990">
        <v>1276991</v>
      </c>
      <c r="BW113" s="990"/>
      <c r="BX113" s="990"/>
      <c r="BY113" s="990"/>
      <c r="BZ113" s="990"/>
      <c r="CA113" s="990">
        <v>1202601</v>
      </c>
      <c r="CB113" s="990"/>
      <c r="CC113" s="990"/>
      <c r="CD113" s="990"/>
      <c r="CE113" s="990"/>
      <c r="CF113" s="984">
        <v>11.8</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404</v>
      </c>
      <c r="DH113" s="1029"/>
      <c r="DI113" s="1029"/>
      <c r="DJ113" s="1029"/>
      <c r="DK113" s="1030"/>
      <c r="DL113" s="1031" t="s">
        <v>428</v>
      </c>
      <c r="DM113" s="1029"/>
      <c r="DN113" s="1029"/>
      <c r="DO113" s="1029"/>
      <c r="DP113" s="1030"/>
      <c r="DQ113" s="1031" t="s">
        <v>441</v>
      </c>
      <c r="DR113" s="1029"/>
      <c r="DS113" s="1029"/>
      <c r="DT113" s="1029"/>
      <c r="DU113" s="1030"/>
      <c r="DV113" s="1032" t="s">
        <v>433</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76327</v>
      </c>
      <c r="AB114" s="1029"/>
      <c r="AC114" s="1029"/>
      <c r="AD114" s="1029"/>
      <c r="AE114" s="1030"/>
      <c r="AF114" s="1031">
        <v>76690</v>
      </c>
      <c r="AG114" s="1029"/>
      <c r="AH114" s="1029"/>
      <c r="AI114" s="1029"/>
      <c r="AJ114" s="1030"/>
      <c r="AK114" s="1031">
        <v>83704</v>
      </c>
      <c r="AL114" s="1029"/>
      <c r="AM114" s="1029"/>
      <c r="AN114" s="1029"/>
      <c r="AO114" s="1030"/>
      <c r="AP114" s="1032">
        <v>0.8</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2357483</v>
      </c>
      <c r="BR114" s="990"/>
      <c r="BS114" s="990"/>
      <c r="BT114" s="990"/>
      <c r="BU114" s="990"/>
      <c r="BV114" s="990">
        <v>2404074</v>
      </c>
      <c r="BW114" s="990"/>
      <c r="BX114" s="990"/>
      <c r="BY114" s="990"/>
      <c r="BZ114" s="990"/>
      <c r="CA114" s="990">
        <v>2458841</v>
      </c>
      <c r="CB114" s="990"/>
      <c r="CC114" s="990"/>
      <c r="CD114" s="990"/>
      <c r="CE114" s="990"/>
      <c r="CF114" s="984">
        <v>24.2</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433</v>
      </c>
      <c r="DH114" s="1029"/>
      <c r="DI114" s="1029"/>
      <c r="DJ114" s="1029"/>
      <c r="DK114" s="1030"/>
      <c r="DL114" s="1031" t="s">
        <v>433</v>
      </c>
      <c r="DM114" s="1029"/>
      <c r="DN114" s="1029"/>
      <c r="DO114" s="1029"/>
      <c r="DP114" s="1030"/>
      <c r="DQ114" s="1031" t="s">
        <v>441</v>
      </c>
      <c r="DR114" s="1029"/>
      <c r="DS114" s="1029"/>
      <c r="DT114" s="1029"/>
      <c r="DU114" s="1030"/>
      <c r="DV114" s="1032" t="s">
        <v>433</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9850</v>
      </c>
      <c r="AB115" s="1004"/>
      <c r="AC115" s="1004"/>
      <c r="AD115" s="1004"/>
      <c r="AE115" s="1005"/>
      <c r="AF115" s="1006">
        <v>6226</v>
      </c>
      <c r="AG115" s="1004"/>
      <c r="AH115" s="1004"/>
      <c r="AI115" s="1004"/>
      <c r="AJ115" s="1005"/>
      <c r="AK115" s="1006">
        <v>2332</v>
      </c>
      <c r="AL115" s="1004"/>
      <c r="AM115" s="1004"/>
      <c r="AN115" s="1004"/>
      <c r="AO115" s="1005"/>
      <c r="AP115" s="1007">
        <v>0</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433</v>
      </c>
      <c r="BW115" s="990"/>
      <c r="BX115" s="990"/>
      <c r="BY115" s="990"/>
      <c r="BZ115" s="990"/>
      <c r="CA115" s="990" t="s">
        <v>404</v>
      </c>
      <c r="CB115" s="990"/>
      <c r="CC115" s="990"/>
      <c r="CD115" s="990"/>
      <c r="CE115" s="990"/>
      <c r="CF115" s="984" t="s">
        <v>404</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122647</v>
      </c>
      <c r="DH115" s="1029"/>
      <c r="DI115" s="1029"/>
      <c r="DJ115" s="1029"/>
      <c r="DK115" s="1030"/>
      <c r="DL115" s="1031">
        <v>123025</v>
      </c>
      <c r="DM115" s="1029"/>
      <c r="DN115" s="1029"/>
      <c r="DO115" s="1029"/>
      <c r="DP115" s="1030"/>
      <c r="DQ115" s="1031">
        <v>123455</v>
      </c>
      <c r="DR115" s="1029"/>
      <c r="DS115" s="1029"/>
      <c r="DT115" s="1029"/>
      <c r="DU115" s="1030"/>
      <c r="DV115" s="1032">
        <v>1.2</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404</v>
      </c>
      <c r="AB116" s="1029"/>
      <c r="AC116" s="1029"/>
      <c r="AD116" s="1029"/>
      <c r="AE116" s="1030"/>
      <c r="AF116" s="1031">
        <v>23</v>
      </c>
      <c r="AG116" s="1029"/>
      <c r="AH116" s="1029"/>
      <c r="AI116" s="1029"/>
      <c r="AJ116" s="1030"/>
      <c r="AK116" s="1031">
        <v>42</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404</v>
      </c>
      <c r="BR116" s="990"/>
      <c r="BS116" s="990"/>
      <c r="BT116" s="990"/>
      <c r="BU116" s="990"/>
      <c r="BV116" s="990" t="s">
        <v>404</v>
      </c>
      <c r="BW116" s="990"/>
      <c r="BX116" s="990"/>
      <c r="BY116" s="990"/>
      <c r="BZ116" s="990"/>
      <c r="CA116" s="990" t="s">
        <v>433</v>
      </c>
      <c r="CB116" s="990"/>
      <c r="CC116" s="990"/>
      <c r="CD116" s="990"/>
      <c r="CE116" s="990"/>
      <c r="CF116" s="984" t="s">
        <v>404</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13</v>
      </c>
      <c r="DH116" s="1029"/>
      <c r="DI116" s="1029"/>
      <c r="DJ116" s="1029"/>
      <c r="DK116" s="1030"/>
      <c r="DL116" s="1031">
        <v>4</v>
      </c>
      <c r="DM116" s="1029"/>
      <c r="DN116" s="1029"/>
      <c r="DO116" s="1029"/>
      <c r="DP116" s="1030"/>
      <c r="DQ116" s="1031" t="s">
        <v>428</v>
      </c>
      <c r="DR116" s="1029"/>
      <c r="DS116" s="1029"/>
      <c r="DT116" s="1029"/>
      <c r="DU116" s="1030"/>
      <c r="DV116" s="1032" t="s">
        <v>428</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1856431</v>
      </c>
      <c r="AB117" s="1047"/>
      <c r="AC117" s="1047"/>
      <c r="AD117" s="1047"/>
      <c r="AE117" s="1048"/>
      <c r="AF117" s="1049">
        <v>1903760</v>
      </c>
      <c r="AG117" s="1047"/>
      <c r="AH117" s="1047"/>
      <c r="AI117" s="1047"/>
      <c r="AJ117" s="1048"/>
      <c r="AK117" s="1049">
        <v>2062375</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433</v>
      </c>
      <c r="BR117" s="990"/>
      <c r="BS117" s="990"/>
      <c r="BT117" s="990"/>
      <c r="BU117" s="990"/>
      <c r="BV117" s="990" t="s">
        <v>404</v>
      </c>
      <c r="BW117" s="990"/>
      <c r="BX117" s="990"/>
      <c r="BY117" s="990"/>
      <c r="BZ117" s="990"/>
      <c r="CA117" s="990" t="s">
        <v>441</v>
      </c>
      <c r="CB117" s="990"/>
      <c r="CC117" s="990"/>
      <c r="CD117" s="990"/>
      <c r="CE117" s="990"/>
      <c r="CF117" s="984" t="s">
        <v>433</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433</v>
      </c>
      <c r="DH117" s="1029"/>
      <c r="DI117" s="1029"/>
      <c r="DJ117" s="1029"/>
      <c r="DK117" s="1030"/>
      <c r="DL117" s="1031" t="s">
        <v>428</v>
      </c>
      <c r="DM117" s="1029"/>
      <c r="DN117" s="1029"/>
      <c r="DO117" s="1029"/>
      <c r="DP117" s="1030"/>
      <c r="DQ117" s="1031" t="s">
        <v>441</v>
      </c>
      <c r="DR117" s="1029"/>
      <c r="DS117" s="1029"/>
      <c r="DT117" s="1029"/>
      <c r="DU117" s="1030"/>
      <c r="DV117" s="1032" t="s">
        <v>404</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298</v>
      </c>
      <c r="AG118" s="955"/>
      <c r="AH118" s="955"/>
      <c r="AI118" s="955"/>
      <c r="AJ118" s="956"/>
      <c r="AK118" s="954" t="s">
        <v>297</v>
      </c>
      <c r="AL118" s="955"/>
      <c r="AM118" s="955"/>
      <c r="AN118" s="955"/>
      <c r="AO118" s="956"/>
      <c r="AP118" s="1041" t="s">
        <v>421</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404</v>
      </c>
      <c r="BR118" s="1068"/>
      <c r="BS118" s="1068"/>
      <c r="BT118" s="1068"/>
      <c r="BU118" s="1068"/>
      <c r="BV118" s="1068" t="s">
        <v>433</v>
      </c>
      <c r="BW118" s="1068"/>
      <c r="BX118" s="1068"/>
      <c r="BY118" s="1068"/>
      <c r="BZ118" s="1068"/>
      <c r="CA118" s="1068" t="s">
        <v>441</v>
      </c>
      <c r="CB118" s="1068"/>
      <c r="CC118" s="1068"/>
      <c r="CD118" s="1068"/>
      <c r="CE118" s="1068"/>
      <c r="CF118" s="984" t="s">
        <v>433</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428</v>
      </c>
      <c r="DM118" s="1029"/>
      <c r="DN118" s="1029"/>
      <c r="DO118" s="1029"/>
      <c r="DP118" s="1030"/>
      <c r="DQ118" s="1031" t="s">
        <v>404</v>
      </c>
      <c r="DR118" s="1029"/>
      <c r="DS118" s="1029"/>
      <c r="DT118" s="1029"/>
      <c r="DU118" s="1030"/>
      <c r="DV118" s="1032" t="s">
        <v>428</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404</v>
      </c>
      <c r="AB119" s="962"/>
      <c r="AC119" s="962"/>
      <c r="AD119" s="962"/>
      <c r="AE119" s="963"/>
      <c r="AF119" s="964" t="s">
        <v>404</v>
      </c>
      <c r="AG119" s="962"/>
      <c r="AH119" s="962"/>
      <c r="AI119" s="962"/>
      <c r="AJ119" s="963"/>
      <c r="AK119" s="964" t="s">
        <v>404</v>
      </c>
      <c r="AL119" s="962"/>
      <c r="AM119" s="962"/>
      <c r="AN119" s="962"/>
      <c r="AO119" s="963"/>
      <c r="AP119" s="965" t="s">
        <v>404</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456</v>
      </c>
      <c r="BP119" s="1076"/>
      <c r="BQ119" s="1067">
        <v>27185705</v>
      </c>
      <c r="BR119" s="1068"/>
      <c r="BS119" s="1068"/>
      <c r="BT119" s="1068"/>
      <c r="BU119" s="1068"/>
      <c r="BV119" s="1068">
        <v>28236229</v>
      </c>
      <c r="BW119" s="1068"/>
      <c r="BX119" s="1068"/>
      <c r="BY119" s="1068"/>
      <c r="BZ119" s="1068"/>
      <c r="CA119" s="1068">
        <v>29233831</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286336</v>
      </c>
      <c r="DH119" s="1054"/>
      <c r="DI119" s="1054"/>
      <c r="DJ119" s="1054"/>
      <c r="DK119" s="1055"/>
      <c r="DL119" s="1053">
        <v>247056</v>
      </c>
      <c r="DM119" s="1054"/>
      <c r="DN119" s="1054"/>
      <c r="DO119" s="1054"/>
      <c r="DP119" s="1055"/>
      <c r="DQ119" s="1053">
        <v>232316</v>
      </c>
      <c r="DR119" s="1054"/>
      <c r="DS119" s="1054"/>
      <c r="DT119" s="1054"/>
      <c r="DU119" s="1055"/>
      <c r="DV119" s="1056">
        <v>2.2999999999999998</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404</v>
      </c>
      <c r="AG120" s="1029"/>
      <c r="AH120" s="1029"/>
      <c r="AI120" s="1029"/>
      <c r="AJ120" s="1030"/>
      <c r="AK120" s="1031" t="s">
        <v>433</v>
      </c>
      <c r="AL120" s="1029"/>
      <c r="AM120" s="1029"/>
      <c r="AN120" s="1029"/>
      <c r="AO120" s="1030"/>
      <c r="AP120" s="1032" t="s">
        <v>441</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7024664</v>
      </c>
      <c r="BR120" s="997"/>
      <c r="BS120" s="997"/>
      <c r="BT120" s="997"/>
      <c r="BU120" s="997"/>
      <c r="BV120" s="997">
        <v>5361622</v>
      </c>
      <c r="BW120" s="997"/>
      <c r="BX120" s="997"/>
      <c r="BY120" s="997"/>
      <c r="BZ120" s="997"/>
      <c r="CA120" s="997">
        <v>5672766</v>
      </c>
      <c r="CB120" s="997"/>
      <c r="CC120" s="997"/>
      <c r="CD120" s="997"/>
      <c r="CE120" s="997"/>
      <c r="CF120" s="1011">
        <v>55.7</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3022378</v>
      </c>
      <c r="DH120" s="997"/>
      <c r="DI120" s="997"/>
      <c r="DJ120" s="997"/>
      <c r="DK120" s="997"/>
      <c r="DL120" s="997">
        <v>3027564</v>
      </c>
      <c r="DM120" s="997"/>
      <c r="DN120" s="997"/>
      <c r="DO120" s="997"/>
      <c r="DP120" s="997"/>
      <c r="DQ120" s="997">
        <v>2856069</v>
      </c>
      <c r="DR120" s="997"/>
      <c r="DS120" s="997"/>
      <c r="DT120" s="997"/>
      <c r="DU120" s="997"/>
      <c r="DV120" s="998">
        <v>28.1</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428</v>
      </c>
      <c r="AB121" s="1029"/>
      <c r="AC121" s="1029"/>
      <c r="AD121" s="1029"/>
      <c r="AE121" s="1030"/>
      <c r="AF121" s="1031" t="s">
        <v>433</v>
      </c>
      <c r="AG121" s="1029"/>
      <c r="AH121" s="1029"/>
      <c r="AI121" s="1029"/>
      <c r="AJ121" s="1030"/>
      <c r="AK121" s="1031" t="s">
        <v>441</v>
      </c>
      <c r="AL121" s="1029"/>
      <c r="AM121" s="1029"/>
      <c r="AN121" s="1029"/>
      <c r="AO121" s="1030"/>
      <c r="AP121" s="1032" t="s">
        <v>428</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5916012</v>
      </c>
      <c r="BR121" s="990"/>
      <c r="BS121" s="990"/>
      <c r="BT121" s="990"/>
      <c r="BU121" s="990"/>
      <c r="BV121" s="990">
        <v>5589725</v>
      </c>
      <c r="BW121" s="990"/>
      <c r="BX121" s="990"/>
      <c r="BY121" s="990"/>
      <c r="BZ121" s="990"/>
      <c r="CA121" s="990">
        <v>5487769</v>
      </c>
      <c r="CB121" s="990"/>
      <c r="CC121" s="990"/>
      <c r="CD121" s="990"/>
      <c r="CE121" s="990"/>
      <c r="CF121" s="984">
        <v>53.9</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124623</v>
      </c>
      <c r="DH121" s="990"/>
      <c r="DI121" s="990"/>
      <c r="DJ121" s="990"/>
      <c r="DK121" s="990"/>
      <c r="DL121" s="990">
        <v>449673</v>
      </c>
      <c r="DM121" s="990"/>
      <c r="DN121" s="990"/>
      <c r="DO121" s="990"/>
      <c r="DP121" s="990"/>
      <c r="DQ121" s="990">
        <v>1569654</v>
      </c>
      <c r="DR121" s="990"/>
      <c r="DS121" s="990"/>
      <c r="DT121" s="990"/>
      <c r="DU121" s="990"/>
      <c r="DV121" s="991">
        <v>15.4</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433</v>
      </c>
      <c r="AB122" s="1029"/>
      <c r="AC122" s="1029"/>
      <c r="AD122" s="1029"/>
      <c r="AE122" s="1030"/>
      <c r="AF122" s="1031" t="s">
        <v>433</v>
      </c>
      <c r="AG122" s="1029"/>
      <c r="AH122" s="1029"/>
      <c r="AI122" s="1029"/>
      <c r="AJ122" s="1030"/>
      <c r="AK122" s="1031" t="s">
        <v>404</v>
      </c>
      <c r="AL122" s="1029"/>
      <c r="AM122" s="1029"/>
      <c r="AN122" s="1029"/>
      <c r="AO122" s="1030"/>
      <c r="AP122" s="1032" t="s">
        <v>433</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16255979</v>
      </c>
      <c r="BR122" s="1068"/>
      <c r="BS122" s="1068"/>
      <c r="BT122" s="1068"/>
      <c r="BU122" s="1068"/>
      <c r="BV122" s="1068">
        <v>16567934</v>
      </c>
      <c r="BW122" s="1068"/>
      <c r="BX122" s="1068"/>
      <c r="BY122" s="1068"/>
      <c r="BZ122" s="1068"/>
      <c r="CA122" s="1068">
        <v>16672694</v>
      </c>
      <c r="CB122" s="1068"/>
      <c r="CC122" s="1068"/>
      <c r="CD122" s="1068"/>
      <c r="CE122" s="1068"/>
      <c r="CF122" s="1088">
        <v>163.80000000000001</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418656</v>
      </c>
      <c r="DH122" s="990"/>
      <c r="DI122" s="990"/>
      <c r="DJ122" s="990"/>
      <c r="DK122" s="990"/>
      <c r="DL122" s="990">
        <v>398116</v>
      </c>
      <c r="DM122" s="990"/>
      <c r="DN122" s="990"/>
      <c r="DO122" s="990"/>
      <c r="DP122" s="990"/>
      <c r="DQ122" s="990">
        <v>374278</v>
      </c>
      <c r="DR122" s="990"/>
      <c r="DS122" s="990"/>
      <c r="DT122" s="990"/>
      <c r="DU122" s="990"/>
      <c r="DV122" s="991">
        <v>3.7</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404</v>
      </c>
      <c r="AG123" s="1029"/>
      <c r="AH123" s="1029"/>
      <c r="AI123" s="1029"/>
      <c r="AJ123" s="1030"/>
      <c r="AK123" s="1031" t="s">
        <v>433</v>
      </c>
      <c r="AL123" s="1029"/>
      <c r="AM123" s="1029"/>
      <c r="AN123" s="1029"/>
      <c r="AO123" s="1030"/>
      <c r="AP123" s="1032" t="s">
        <v>433</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467</v>
      </c>
      <c r="BP123" s="1076"/>
      <c r="BQ123" s="1135">
        <v>29196655</v>
      </c>
      <c r="BR123" s="1136"/>
      <c r="BS123" s="1136"/>
      <c r="BT123" s="1136"/>
      <c r="BU123" s="1136"/>
      <c r="BV123" s="1136">
        <v>27519281</v>
      </c>
      <c r="BW123" s="1136"/>
      <c r="BX123" s="1136"/>
      <c r="BY123" s="1136"/>
      <c r="BZ123" s="1136"/>
      <c r="CA123" s="1136">
        <v>27833229</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153330</v>
      </c>
      <c r="DH123" s="1029"/>
      <c r="DI123" s="1029"/>
      <c r="DJ123" s="1029"/>
      <c r="DK123" s="1030"/>
      <c r="DL123" s="1031">
        <v>149636</v>
      </c>
      <c r="DM123" s="1029"/>
      <c r="DN123" s="1029"/>
      <c r="DO123" s="1029"/>
      <c r="DP123" s="1030"/>
      <c r="DQ123" s="1031">
        <v>137716</v>
      </c>
      <c r="DR123" s="1029"/>
      <c r="DS123" s="1029"/>
      <c r="DT123" s="1029"/>
      <c r="DU123" s="1030"/>
      <c r="DV123" s="1032">
        <v>1.4</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428</v>
      </c>
      <c r="AB124" s="1029"/>
      <c r="AC124" s="1029"/>
      <c r="AD124" s="1029"/>
      <c r="AE124" s="1030"/>
      <c r="AF124" s="1031" t="s">
        <v>428</v>
      </c>
      <c r="AG124" s="1029"/>
      <c r="AH124" s="1029"/>
      <c r="AI124" s="1029"/>
      <c r="AJ124" s="1030"/>
      <c r="AK124" s="1031" t="s">
        <v>428</v>
      </c>
      <c r="AL124" s="1029"/>
      <c r="AM124" s="1029"/>
      <c r="AN124" s="1029"/>
      <c r="AO124" s="1030"/>
      <c r="AP124" s="1032" t="s">
        <v>428</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v>7</v>
      </c>
      <c r="BW124" s="1098"/>
      <c r="BX124" s="1098"/>
      <c r="BY124" s="1098"/>
      <c r="BZ124" s="1098"/>
      <c r="CA124" s="1098">
        <v>13.7</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428</v>
      </c>
      <c r="DH124" s="1054"/>
      <c r="DI124" s="1054"/>
      <c r="DJ124" s="1054"/>
      <c r="DK124" s="1055"/>
      <c r="DL124" s="1053">
        <v>2288</v>
      </c>
      <c r="DM124" s="1054"/>
      <c r="DN124" s="1054"/>
      <c r="DO124" s="1054"/>
      <c r="DP124" s="1055"/>
      <c r="DQ124" s="1053" t="s">
        <v>428</v>
      </c>
      <c r="DR124" s="1054"/>
      <c r="DS124" s="1054"/>
      <c r="DT124" s="1054"/>
      <c r="DU124" s="1055"/>
      <c r="DV124" s="1056" t="s">
        <v>428</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428</v>
      </c>
      <c r="AB125" s="1029"/>
      <c r="AC125" s="1029"/>
      <c r="AD125" s="1029"/>
      <c r="AE125" s="1030"/>
      <c r="AF125" s="1031" t="s">
        <v>428</v>
      </c>
      <c r="AG125" s="1029"/>
      <c r="AH125" s="1029"/>
      <c r="AI125" s="1029"/>
      <c r="AJ125" s="1030"/>
      <c r="AK125" s="1031" t="s">
        <v>433</v>
      </c>
      <c r="AL125" s="1029"/>
      <c r="AM125" s="1029"/>
      <c r="AN125" s="1029"/>
      <c r="AO125" s="1030"/>
      <c r="AP125" s="1032" t="s">
        <v>433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428</v>
      </c>
      <c r="DM125" s="997"/>
      <c r="DN125" s="997"/>
      <c r="DO125" s="997"/>
      <c r="DP125" s="997"/>
      <c r="DQ125" s="997" t="s">
        <v>428</v>
      </c>
      <c r="DR125" s="997"/>
      <c r="DS125" s="997"/>
      <c r="DT125" s="997"/>
      <c r="DU125" s="997"/>
      <c r="DV125" s="998" t="s">
        <v>428</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7092</v>
      </c>
      <c r="AB126" s="1029"/>
      <c r="AC126" s="1029"/>
      <c r="AD126" s="1029"/>
      <c r="AE126" s="1030"/>
      <c r="AF126" s="1031">
        <v>4066</v>
      </c>
      <c r="AG126" s="1029"/>
      <c r="AH126" s="1029"/>
      <c r="AI126" s="1029"/>
      <c r="AJ126" s="1030"/>
      <c r="AK126" s="1031" t="s">
        <v>428</v>
      </c>
      <c r="AL126" s="1029"/>
      <c r="AM126" s="1029"/>
      <c r="AN126" s="1029"/>
      <c r="AO126" s="1030"/>
      <c r="AP126" s="1032" t="s">
        <v>428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428</v>
      </c>
      <c r="DH126" s="990"/>
      <c r="DI126" s="990"/>
      <c r="DJ126" s="990"/>
      <c r="DK126" s="990"/>
      <c r="DL126" s="990" t="s">
        <v>428</v>
      </c>
      <c r="DM126" s="990"/>
      <c r="DN126" s="990"/>
      <c r="DO126" s="990"/>
      <c r="DP126" s="990"/>
      <c r="DQ126" s="990" t="s">
        <v>428</v>
      </c>
      <c r="DR126" s="990"/>
      <c r="DS126" s="990"/>
      <c r="DT126" s="990"/>
      <c r="DU126" s="990"/>
      <c r="DV126" s="991" t="s">
        <v>428</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2758</v>
      </c>
      <c r="AB127" s="1029"/>
      <c r="AC127" s="1029"/>
      <c r="AD127" s="1029"/>
      <c r="AE127" s="1030"/>
      <c r="AF127" s="1031">
        <v>2160</v>
      </c>
      <c r="AG127" s="1029"/>
      <c r="AH127" s="1029"/>
      <c r="AI127" s="1029"/>
      <c r="AJ127" s="1030"/>
      <c r="AK127" s="1031">
        <v>2332</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433</v>
      </c>
      <c r="DH127" s="990"/>
      <c r="DI127" s="990"/>
      <c r="DJ127" s="990"/>
      <c r="DK127" s="990"/>
      <c r="DL127" s="990" t="s">
        <v>428</v>
      </c>
      <c r="DM127" s="990"/>
      <c r="DN127" s="990"/>
      <c r="DO127" s="990"/>
      <c r="DP127" s="990"/>
      <c r="DQ127" s="990" t="s">
        <v>428</v>
      </c>
      <c r="DR127" s="990"/>
      <c r="DS127" s="990"/>
      <c r="DT127" s="990"/>
      <c r="DU127" s="990"/>
      <c r="DV127" s="991" t="s">
        <v>428</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516499</v>
      </c>
      <c r="AB128" s="1118"/>
      <c r="AC128" s="1118"/>
      <c r="AD128" s="1118"/>
      <c r="AE128" s="1119"/>
      <c r="AF128" s="1120">
        <v>513885</v>
      </c>
      <c r="AG128" s="1118"/>
      <c r="AH128" s="1118"/>
      <c r="AI128" s="1118"/>
      <c r="AJ128" s="1119"/>
      <c r="AK128" s="1120">
        <v>528504</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483</v>
      </c>
      <c r="BG128" s="1125"/>
      <c r="BH128" s="1125"/>
      <c r="BI128" s="1125"/>
      <c r="BJ128" s="1125"/>
      <c r="BK128" s="1125"/>
      <c r="BL128" s="1126"/>
      <c r="BM128" s="1124">
        <v>13.12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428</v>
      </c>
      <c r="DH128" s="1110"/>
      <c r="DI128" s="1110"/>
      <c r="DJ128" s="1110"/>
      <c r="DK128" s="1110"/>
      <c r="DL128" s="1110" t="s">
        <v>427</v>
      </c>
      <c r="DM128" s="1110"/>
      <c r="DN128" s="1110"/>
      <c r="DO128" s="1110"/>
      <c r="DP128" s="1110"/>
      <c r="DQ128" s="1110" t="s">
        <v>428</v>
      </c>
      <c r="DR128" s="1110"/>
      <c r="DS128" s="1110"/>
      <c r="DT128" s="1110"/>
      <c r="DU128" s="1110"/>
      <c r="DV128" s="1111" t="s">
        <v>428</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11441066</v>
      </c>
      <c r="AB129" s="1029"/>
      <c r="AC129" s="1029"/>
      <c r="AD129" s="1029"/>
      <c r="AE129" s="1030"/>
      <c r="AF129" s="1031">
        <v>11511432</v>
      </c>
      <c r="AG129" s="1029"/>
      <c r="AH129" s="1029"/>
      <c r="AI129" s="1029"/>
      <c r="AJ129" s="1030"/>
      <c r="AK129" s="1031">
        <v>11502635</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483</v>
      </c>
      <c r="BG129" s="1139"/>
      <c r="BH129" s="1139"/>
      <c r="BI129" s="1139"/>
      <c r="BJ129" s="1139"/>
      <c r="BK129" s="1139"/>
      <c r="BL129" s="1140"/>
      <c r="BM129" s="1138">
        <v>18.12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1278446</v>
      </c>
      <c r="AB130" s="1029"/>
      <c r="AC130" s="1029"/>
      <c r="AD130" s="1029"/>
      <c r="AE130" s="1030"/>
      <c r="AF130" s="1031">
        <v>1288243</v>
      </c>
      <c r="AG130" s="1029"/>
      <c r="AH130" s="1029"/>
      <c r="AI130" s="1029"/>
      <c r="AJ130" s="1030"/>
      <c r="AK130" s="1031">
        <v>1322628</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1.2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10162620</v>
      </c>
      <c r="AB131" s="1054"/>
      <c r="AC131" s="1054"/>
      <c r="AD131" s="1054"/>
      <c r="AE131" s="1055"/>
      <c r="AF131" s="1053">
        <v>10223189</v>
      </c>
      <c r="AG131" s="1054"/>
      <c r="AH131" s="1054"/>
      <c r="AI131" s="1054"/>
      <c r="AJ131" s="1055"/>
      <c r="AK131" s="1053">
        <v>10180007</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13.7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0.60502114600000001</v>
      </c>
      <c r="AB132" s="1170"/>
      <c r="AC132" s="1170"/>
      <c r="AD132" s="1170"/>
      <c r="AE132" s="1171"/>
      <c r="AF132" s="1172">
        <v>0.99413206600000004</v>
      </c>
      <c r="AG132" s="1170"/>
      <c r="AH132" s="1170"/>
      <c r="AI132" s="1170"/>
      <c r="AJ132" s="1171"/>
      <c r="AK132" s="1172">
        <v>2.0750771590000001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0.2</v>
      </c>
      <c r="AB133" s="1153"/>
      <c r="AC133" s="1153"/>
      <c r="AD133" s="1153"/>
      <c r="AE133" s="1154"/>
      <c r="AF133" s="1152">
        <v>0.5</v>
      </c>
      <c r="AG133" s="1153"/>
      <c r="AH133" s="1153"/>
      <c r="AI133" s="1153"/>
      <c r="AJ133" s="1154"/>
      <c r="AK133" s="1152">
        <v>1.2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JDgpihpWynC70/HipmaBlxqI7JRvJ55f/WlukLHm6ZPZ4hAUg5jsTE930BBZdyBBq3l2xfO6pkpt6d7ZAGPLA==" saltValue="iN//l0ONvz8DFt/9Mvw7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70" zoomScale="70" zoomScaleNormal="85" zoomScaleSheetLayoutView="70" workbookViewId="0">
      <selection activeCell="DL28" sqref="DL2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vYFRdgNpYX+IghioV+FFAwYTAADBrYIXFep0qsrr0sOiclOZMa/UPfbNiXzxNIcROaKFEdM2S8tq+6hG9ljZQ==" saltValue="aRa/M/9M1UHlUFdplpIa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70" zoomScaleNormal="70" zoomScaleSheetLayoutView="55" workbookViewId="0">
      <selection activeCell="DL28" sqref="DL28"/>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PeU2GytRZg5YgzdcKIWPE6PxrV42/Lgac3a5rNDalvFYCmdu6sYeWYMwCJ1c2vjW8C61yUmQdBDAU4dxDZwiw==" saltValue="Se2R+xPOnnFlTqnLo1VO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85" zoomScaleSheetLayoutView="85" workbookViewId="0">
      <selection activeCell="DL28" sqref="DL2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3031566</v>
      </c>
      <c r="AP9" s="292">
        <v>52932</v>
      </c>
      <c r="AQ9" s="293">
        <v>61846</v>
      </c>
      <c r="AR9" s="294">
        <v>-14.4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226904</v>
      </c>
      <c r="AP10" s="295">
        <v>3962</v>
      </c>
      <c r="AQ10" s="296">
        <v>5819</v>
      </c>
      <c r="AR10" s="297">
        <v>-31.9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122902</v>
      </c>
      <c r="AP11" s="295">
        <v>2146</v>
      </c>
      <c r="AQ11" s="296">
        <v>5868</v>
      </c>
      <c r="AR11" s="297">
        <v>-63.4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13732</v>
      </c>
      <c r="AP12" s="295">
        <v>240</v>
      </c>
      <c r="AQ12" s="296">
        <v>1247</v>
      </c>
      <c r="AR12" s="297">
        <v>-80.8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v>0</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128957</v>
      </c>
      <c r="AP14" s="295">
        <v>2252</v>
      </c>
      <c r="AQ14" s="296">
        <v>2376</v>
      </c>
      <c r="AR14" s="297">
        <v>-5.2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180016</v>
      </c>
      <c r="AP15" s="295">
        <v>3143</v>
      </c>
      <c r="AQ15" s="296">
        <v>1663</v>
      </c>
      <c r="AR15" s="297">
        <v>89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-108846</v>
      </c>
      <c r="AP16" s="295">
        <v>-1900</v>
      </c>
      <c r="AQ16" s="296">
        <v>-5271</v>
      </c>
      <c r="AR16" s="297">
        <v>-64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3595231</v>
      </c>
      <c r="AP17" s="295">
        <v>62774</v>
      </c>
      <c r="AQ17" s="296">
        <v>73548</v>
      </c>
      <c r="AR17" s="297">
        <v>-14.6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6.65</v>
      </c>
      <c r="AP21" s="308">
        <v>7.24</v>
      </c>
      <c r="AQ21" s="309">
        <v>-0.59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100.3</v>
      </c>
      <c r="AP22" s="313">
        <v>98.4</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1682865</v>
      </c>
      <c r="AP32" s="322">
        <v>29383</v>
      </c>
      <c r="AQ32" s="323">
        <v>39633</v>
      </c>
      <c r="AR32" s="324">
        <v>-25.9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508</v>
      </c>
      <c r="AP34" s="322" t="s">
        <v>508</v>
      </c>
      <c r="AQ34" s="323">
        <v>58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293432</v>
      </c>
      <c r="AP35" s="322">
        <v>5123</v>
      </c>
      <c r="AQ35" s="323">
        <v>13693</v>
      </c>
      <c r="AR35" s="324">
        <v>-62.6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83704</v>
      </c>
      <c r="AP36" s="322">
        <v>1461</v>
      </c>
      <c r="AQ36" s="323">
        <v>1763</v>
      </c>
      <c r="AR36" s="324">
        <v>-17.100000000000001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2332</v>
      </c>
      <c r="AP37" s="322">
        <v>41</v>
      </c>
      <c r="AQ37" s="323">
        <v>897</v>
      </c>
      <c r="AR37" s="324">
        <v>-95.4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v>42</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-528504</v>
      </c>
      <c r="AP39" s="322">
        <v>-9228</v>
      </c>
      <c r="AQ39" s="323">
        <v>-5566</v>
      </c>
      <c r="AR39" s="324">
        <v>65.8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-1322628</v>
      </c>
      <c r="AP40" s="322">
        <v>-23093</v>
      </c>
      <c r="AQ40" s="323">
        <v>-36175</v>
      </c>
      <c r="AR40" s="324">
        <v>-36.200000000000003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211243</v>
      </c>
      <c r="AP41" s="322">
        <v>3688</v>
      </c>
      <c r="AQ41" s="323">
        <v>14303</v>
      </c>
      <c r="AR41" s="324">
        <v>-74.2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2809830</v>
      </c>
      <c r="AN51" s="344">
        <v>49824</v>
      </c>
      <c r="AO51" s="345">
        <v>15.4</v>
      </c>
      <c r="AP51" s="346">
        <v>56255</v>
      </c>
      <c r="AQ51" s="347">
        <v>22.9</v>
      </c>
      <c r="AR51" s="348">
        <v>-7.5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2018830</v>
      </c>
      <c r="AN52" s="352">
        <v>35798</v>
      </c>
      <c r="AO52" s="353">
        <v>16.100000000000001</v>
      </c>
      <c r="AP52" s="354">
        <v>26957</v>
      </c>
      <c r="AQ52" s="355">
        <v>8.8000000000000007</v>
      </c>
      <c r="AR52" s="356">
        <v>7.3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4462730</v>
      </c>
      <c r="AN53" s="344">
        <v>79295</v>
      </c>
      <c r="AO53" s="345">
        <v>59.2</v>
      </c>
      <c r="AP53" s="346">
        <v>57944</v>
      </c>
      <c r="AQ53" s="347">
        <v>3</v>
      </c>
      <c r="AR53" s="348">
        <v>56.2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3223166</v>
      </c>
      <c r="AN54" s="352">
        <v>57270</v>
      </c>
      <c r="AO54" s="353">
        <v>60</v>
      </c>
      <c r="AP54" s="354">
        <v>29326</v>
      </c>
      <c r="AQ54" s="355">
        <v>8.8000000000000007</v>
      </c>
      <c r="AR54" s="356">
        <v>51.2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5269224</v>
      </c>
      <c r="AN55" s="344">
        <v>93125</v>
      </c>
      <c r="AO55" s="345">
        <v>17.399999999999999</v>
      </c>
      <c r="AP55" s="346">
        <v>54227</v>
      </c>
      <c r="AQ55" s="347">
        <v>-6.4</v>
      </c>
      <c r="AR55" s="348">
        <v>23.8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4198348</v>
      </c>
      <c r="AN56" s="352">
        <v>74199</v>
      </c>
      <c r="AO56" s="353">
        <v>29.6</v>
      </c>
      <c r="AP56" s="354">
        <v>29694</v>
      </c>
      <c r="AQ56" s="355">
        <v>1.3</v>
      </c>
      <c r="AR56" s="356">
        <v>28.3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4672468</v>
      </c>
      <c r="AN57" s="344">
        <v>82385</v>
      </c>
      <c r="AO57" s="345">
        <v>-11.5</v>
      </c>
      <c r="AP57" s="346">
        <v>57295</v>
      </c>
      <c r="AQ57" s="347">
        <v>5.7</v>
      </c>
      <c r="AR57" s="348">
        <v>-17.2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3296532</v>
      </c>
      <c r="AN58" s="352">
        <v>58125</v>
      </c>
      <c r="AO58" s="353">
        <v>-21.7</v>
      </c>
      <c r="AP58" s="354">
        <v>32771</v>
      </c>
      <c r="AQ58" s="355">
        <v>10.4</v>
      </c>
      <c r="AR58" s="356">
        <v>-32.1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2762240</v>
      </c>
      <c r="AN59" s="344">
        <v>48229</v>
      </c>
      <c r="AO59" s="345">
        <v>-41.5</v>
      </c>
      <c r="AP59" s="346">
        <v>54110</v>
      </c>
      <c r="AQ59" s="347">
        <v>-5.6</v>
      </c>
      <c r="AR59" s="348">
        <v>-35.9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1617078</v>
      </c>
      <c r="AN60" s="352">
        <v>28235</v>
      </c>
      <c r="AO60" s="353">
        <v>-51.4</v>
      </c>
      <c r="AP60" s="354">
        <v>30620</v>
      </c>
      <c r="AQ60" s="355">
        <v>-6.6</v>
      </c>
      <c r="AR60" s="356">
        <v>-44.8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3995298</v>
      </c>
      <c r="AN61" s="359">
        <v>70572</v>
      </c>
      <c r="AO61" s="360">
        <v>7.8</v>
      </c>
      <c r="AP61" s="361">
        <v>55966</v>
      </c>
      <c r="AQ61" s="362">
        <v>3.9</v>
      </c>
      <c r="AR61" s="348">
        <v>3.9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2870791</v>
      </c>
      <c r="AN62" s="352">
        <v>50725</v>
      </c>
      <c r="AO62" s="353">
        <v>6.5</v>
      </c>
      <c r="AP62" s="354">
        <v>29874</v>
      </c>
      <c r="AQ62" s="355">
        <v>4.5</v>
      </c>
      <c r="AR62" s="356">
        <v>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vQbhwZ/kzfQaflTPxMcuWXLddcA7JmJZBAi4lbYkSnd0/fe6bUqIiQkVq00m5XcK6NPtzm4dhOlJdLjhtPGSA==" saltValue="w5tfJS11bzrZLKXOfQZw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7" zoomScale="70" zoomScaleNormal="70" zoomScaleSheetLayoutView="55" workbookViewId="0">
      <selection activeCell="DL28" sqref="DL2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asVLRo3BLApoU/h1uXinwtB43rS3NuYANHVCKfx6r1eOHWrrhafXLClwA6wKk8tYFZqLQoKpbOY1swuHh6TQw==" saltValue="iCce4SgSxamLfD4WPPM5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70" zoomScaleNormal="70" zoomScaleSheetLayoutView="55" workbookViewId="0">
      <selection activeCell="DL28" sqref="DL2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N/PYzYW7DYTq13yYW+N4FpP/o3gN5yi40VGqha5ReFRPYl/hdVUQV7sBiBPmjdJYWwpnZ9osSTNuOv9HVjGA==" saltValue="ulzBJmPsQADTkdS1fjta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election activeCell="J47" sqref="J47:K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24.34</v>
      </c>
      <c r="G47" s="12">
        <v>19.09</v>
      </c>
      <c r="H47" s="12">
        <v>19.29</v>
      </c>
      <c r="I47" s="12">
        <v>15.58</v>
      </c>
      <c r="J47" s="13">
        <v>16.63</v>
      </c>
    </row>
    <row r="48" spans="2:10" ht="57.75" customHeight="1">
      <c r="B48" s="14"/>
      <c r="C48" s="1214" t="s">
        <v>4</v>
      </c>
      <c r="D48" s="1214"/>
      <c r="E48" s="1215"/>
      <c r="F48" s="15">
        <v>5.37</v>
      </c>
      <c r="G48" s="16">
        <v>4.88</v>
      </c>
      <c r="H48" s="16">
        <v>5.15</v>
      </c>
      <c r="I48" s="16">
        <v>3.8</v>
      </c>
      <c r="J48" s="17">
        <v>5.42</v>
      </c>
    </row>
    <row r="49" spans="2:10" ht="57.75" customHeight="1" thickBot="1">
      <c r="B49" s="18"/>
      <c r="C49" s="1216" t="s">
        <v>5</v>
      </c>
      <c r="D49" s="1216"/>
      <c r="E49" s="1217"/>
      <c r="F49" s="19" t="s">
        <v>555</v>
      </c>
      <c r="G49" s="20" t="s">
        <v>556</v>
      </c>
      <c r="H49" s="20">
        <v>0.74</v>
      </c>
      <c r="I49" s="20" t="s">
        <v>557</v>
      </c>
      <c r="J49" s="21">
        <v>2.65</v>
      </c>
    </row>
    <row r="50" spans="2:10" ht="13.5" customHeight="1"/>
    <row r="51" spans="2:10" ht="13.5" hidden="1" customHeight="1"/>
    <row r="52" spans="2:10" ht="13.5" hidden="1" customHeight="1"/>
    <row r="53" spans="2:10" ht="13.5" hidden="1" customHeight="1"/>
  </sheetData>
  <sheetProtection algorithmName="SHA-512" hashValue="7dO5Nsg2dT2+F3eENbbe9NO6gRWTRl9GTU4eDUYjuYuMvSgFSRu6As72U81gKV59w6aVadoDJZWZeo1QQcSb7g==" saltValue="KUs2ezQwzLY7nPtjBvpg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2019-10-28T08:25:42Z</cp:lastPrinted>
  <dcterms:created xsi:type="dcterms:W3CDTF">2019-02-14T04:23:52Z</dcterms:created>
  <dcterms:modified xsi:type="dcterms:W3CDTF">2019-10-31T03:10:54Z</dcterms:modified>
  <cp:category/>
</cp:coreProperties>
</file>